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D55C1CF-4FF0-4502-9D14-6F1A2BA5D7D6}" xr6:coauthVersionLast="47" xr6:coauthVersionMax="47" xr10:uidLastSave="{00000000-0000-0000-0000-000000000000}"/>
  <workbookProtection workbookAlgorithmName="SHA-512" workbookHashValue="5ttRvat5RLZdt3fke80N9KjJ6KPvaPa4RES1ZQR+uiI/KQqM3zm5qBLOEH7HlJKD04a5Xi5otXC7kkrCtAlKyg==" workbookSaltValue="v15tiUadxx3+teJvUPWSJw==" workbookSpinCount="100000" lockStructure="1"/>
  <bookViews>
    <workbookView xWindow="-120" yWindow="-120" windowWidth="29040" windowHeight="15840" firstSheet="1" activeTab="1" xr2:uid="{00000000-000D-0000-FFFF-FFFF00000000}"/>
  </bookViews>
  <sheets>
    <sheet name="DATA ON DESKTOP" sheetId="24" state="hidden" r:id="rId1"/>
    <sheet name="DATA ON MOBILE" sheetId="23" r:id="rId2"/>
    <sheet name="1-2" sheetId="16" r:id="rId3"/>
    <sheet name="1-5" sheetId="12" r:id="rId4"/>
    <sheet name="6-8" sheetId="19" r:id="rId5"/>
    <sheet name="1-8" sheetId="21" r:id="rId6"/>
    <sheet name="6-10" sheetId="17" r:id="rId7"/>
    <sheet name="9-10" sheetId="18" r:id="rId8"/>
    <sheet name="3-10" sheetId="22" r:id="rId9"/>
    <sheet name="FORMULA" sheetId="2" state="hidden" r:id="rId10"/>
    <sheet name="Rs" sheetId="9" state="hidden" r:id="rId11"/>
    <sheet name="YEAR DATA" sheetId="14" r:id="rId12"/>
  </sheets>
  <definedNames>
    <definedName name="_xlnm.Print_Area" localSheetId="2">'1-2'!$B$1:$K$59</definedName>
    <definedName name="_xlnm.Print_Area" localSheetId="3">'1-5'!$B$1:$K$59</definedName>
    <definedName name="_xlnm.Print_Area" localSheetId="5">'1-8'!$B$1:$K$59</definedName>
    <definedName name="_xlnm.Print_Area" localSheetId="8">'3-10'!$B$1:$K$59</definedName>
    <definedName name="_xlnm.Print_Area" localSheetId="6">'6-10'!$B$1:$K$59</definedName>
    <definedName name="_xlnm.Print_Area" localSheetId="4">'6-8'!$B$1:$K$59</definedName>
    <definedName name="_xlnm.Print_Area" localSheetId="7">'9-10'!$B$1:$K$59</definedName>
    <definedName name="_xlnm.Print_Area" localSheetId="11">'YEAR DATA'!$B$2:$W$26</definedName>
  </definedNames>
  <calcPr calcId="181029"/>
</workbook>
</file>

<file path=xl/calcChain.xml><?xml version="1.0" encoding="utf-8"?>
<calcChain xmlns="http://schemas.openxmlformats.org/spreadsheetml/2006/main">
  <c r="H24" i="14" l="1"/>
  <c r="F24" i="14" s="1"/>
  <c r="HZ17" i="2"/>
  <c r="HZ18" i="2" s="1"/>
  <c r="HZ19" i="2" s="1"/>
  <c r="HZ20" i="2" s="1"/>
  <c r="HZ21" i="2" s="1"/>
  <c r="HZ22" i="2" s="1"/>
  <c r="HZ23" i="2" s="1"/>
  <c r="HZ24" i="2" s="1"/>
  <c r="HZ25" i="2" s="1"/>
  <c r="HZ26" i="2" s="1"/>
  <c r="HZ27" i="2" s="1"/>
  <c r="HZ28" i="2" s="1"/>
  <c r="HZ29" i="2" s="1"/>
  <c r="C21" i="14" s="1"/>
  <c r="C25" i="14" s="1"/>
  <c r="B22" i="14" s="1"/>
  <c r="M24" i="14" s="1"/>
  <c r="D36" i="22"/>
  <c r="D38" i="22"/>
  <c r="D39" i="22"/>
  <c r="D40" i="22"/>
  <c r="D41" i="22"/>
  <c r="D42" i="22"/>
  <c r="D43" i="22"/>
  <c r="D44" i="22"/>
  <c r="D36" i="18"/>
  <c r="D38" i="18"/>
  <c r="D39" i="18"/>
  <c r="D40" i="18"/>
  <c r="D41" i="18"/>
  <c r="D42" i="18"/>
  <c r="D43" i="18"/>
  <c r="D44" i="18"/>
  <c r="D36" i="17"/>
  <c r="D38" i="17"/>
  <c r="D39" i="17"/>
  <c r="D40" i="17"/>
  <c r="D41" i="17"/>
  <c r="D42" i="17"/>
  <c r="D43" i="17"/>
  <c r="D44" i="17"/>
  <c r="D36" i="21"/>
  <c r="D38" i="21"/>
  <c r="D39" i="21"/>
  <c r="D40" i="21"/>
  <c r="D41" i="21"/>
  <c r="D42" i="21"/>
  <c r="D43" i="21"/>
  <c r="D44" i="21"/>
  <c r="D36" i="19"/>
  <c r="D38" i="19"/>
  <c r="D39" i="19"/>
  <c r="D40" i="19"/>
  <c r="D41" i="19"/>
  <c r="D42" i="19"/>
  <c r="D43" i="19"/>
  <c r="D44" i="19"/>
  <c r="D36" i="12"/>
  <c r="D38" i="12"/>
  <c r="D39" i="12"/>
  <c r="D40" i="12"/>
  <c r="D41" i="12"/>
  <c r="D42" i="12"/>
  <c r="D43" i="12"/>
  <c r="D44" i="12"/>
  <c r="E13" i="21"/>
  <c r="F13" i="21"/>
  <c r="D13" i="21"/>
  <c r="D13" i="18"/>
  <c r="E13" i="18" s="1"/>
  <c r="D13" i="22"/>
  <c r="E13" i="22" s="1"/>
  <c r="FG11" i="2"/>
  <c r="FG10" i="2"/>
  <c r="DJ11" i="2"/>
  <c r="AB12" i="2"/>
  <c r="W12" i="2"/>
  <c r="M10" i="14"/>
  <c r="U10" i="14" s="1"/>
  <c r="N10" i="14"/>
  <c r="V10" i="14" s="1"/>
  <c r="O10" i="14"/>
  <c r="W10" i="14" s="1"/>
  <c r="L10" i="14"/>
  <c r="T10" i="14" s="1"/>
  <c r="C10" i="14" l="1"/>
  <c r="C24" i="14" s="1"/>
  <c r="C18" i="14"/>
  <c r="C14" i="14"/>
  <c r="C17" i="14"/>
  <c r="C13" i="14"/>
  <c r="C20" i="14"/>
  <c r="C16" i="14"/>
  <c r="C12" i="14"/>
  <c r="C19" i="14"/>
  <c r="C15" i="14"/>
  <c r="C11" i="14"/>
  <c r="D11" i="14" s="1"/>
  <c r="E11" i="14" s="1"/>
  <c r="F11" i="14" s="1"/>
  <c r="G11" i="14" s="1"/>
  <c r="F13" i="22"/>
  <c r="F13" i="18"/>
  <c r="GA13" i="2"/>
  <c r="CS14" i="2" s="1"/>
  <c r="GB13" i="2"/>
  <c r="CT14" i="2" s="1"/>
  <c r="GC13" i="2"/>
  <c r="GD13" i="2"/>
  <c r="CZ14" i="2" s="1"/>
  <c r="F15" i="16" s="1"/>
  <c r="GE13" i="2"/>
  <c r="DA14" i="2" s="1"/>
  <c r="GF13" i="2"/>
  <c r="DD14" i="2" s="1"/>
  <c r="GA14" i="2"/>
  <c r="CS15" i="2" s="1"/>
  <c r="GB14" i="2"/>
  <c r="CT15" i="2" s="1"/>
  <c r="GC14" i="2"/>
  <c r="GD14" i="2"/>
  <c r="GE14" i="2"/>
  <c r="DA15" i="2" s="1"/>
  <c r="GF14" i="2"/>
  <c r="CW15" i="2" s="1"/>
  <c r="GA15" i="2"/>
  <c r="CS16" i="2" s="1"/>
  <c r="GB15" i="2"/>
  <c r="CT16" i="2" s="1"/>
  <c r="GC15" i="2"/>
  <c r="GD15" i="2"/>
  <c r="CZ16" i="2" s="1"/>
  <c r="GE15" i="2"/>
  <c r="DA16" i="2" s="1"/>
  <c r="GF15" i="2"/>
  <c r="DD16" i="2" s="1"/>
  <c r="GA16" i="2"/>
  <c r="CS17" i="2" s="1"/>
  <c r="GB16" i="2"/>
  <c r="CT17" i="2" s="1"/>
  <c r="GC16" i="2"/>
  <c r="GD16" i="2"/>
  <c r="CZ17" i="2" s="1"/>
  <c r="GE16" i="2"/>
  <c r="DA17" i="2" s="1"/>
  <c r="GF16" i="2"/>
  <c r="DD17" i="2" s="1"/>
  <c r="GA17" i="2"/>
  <c r="CS18" i="2" s="1"/>
  <c r="GB17" i="2"/>
  <c r="CT18" i="2" s="1"/>
  <c r="GC17" i="2"/>
  <c r="GD17" i="2"/>
  <c r="CZ18" i="2" s="1"/>
  <c r="F19" i="16" s="1"/>
  <c r="GE17" i="2"/>
  <c r="DA18" i="2" s="1"/>
  <c r="GF17" i="2"/>
  <c r="CW18" i="2" s="1"/>
  <c r="GA18" i="2"/>
  <c r="CS19" i="2" s="1"/>
  <c r="GB18" i="2"/>
  <c r="CT19" i="2" s="1"/>
  <c r="GC18" i="2"/>
  <c r="GD18" i="2"/>
  <c r="GE18" i="2"/>
  <c r="DA19" i="2" s="1"/>
  <c r="GF18" i="2"/>
  <c r="CW19" i="2" s="1"/>
  <c r="GA19" i="2"/>
  <c r="CS20" i="2" s="1"/>
  <c r="GB19" i="2"/>
  <c r="CT20" i="2" s="1"/>
  <c r="GC19" i="2"/>
  <c r="GD19" i="2"/>
  <c r="CZ20" i="2" s="1"/>
  <c r="GE19" i="2"/>
  <c r="DA20" i="2" s="1"/>
  <c r="GF19" i="2"/>
  <c r="CW20" i="2" s="1"/>
  <c r="GA20" i="2"/>
  <c r="CS21" i="2" s="1"/>
  <c r="GB20" i="2"/>
  <c r="CT21" i="2" s="1"/>
  <c r="GC20" i="2"/>
  <c r="GD20" i="2"/>
  <c r="CZ21" i="2" s="1"/>
  <c r="GE20" i="2"/>
  <c r="DA21" i="2" s="1"/>
  <c r="GF20" i="2"/>
  <c r="DD21" i="2" s="1"/>
  <c r="GA21" i="2"/>
  <c r="CS22" i="2" s="1"/>
  <c r="GB21" i="2"/>
  <c r="CT22" i="2" s="1"/>
  <c r="GC21" i="2"/>
  <c r="GD21" i="2"/>
  <c r="CZ22" i="2" s="1"/>
  <c r="F23" i="16" s="1"/>
  <c r="GE21" i="2"/>
  <c r="DA22" i="2" s="1"/>
  <c r="GF21" i="2"/>
  <c r="DD22" i="2" s="1"/>
  <c r="GA22" i="2"/>
  <c r="CS23" i="2" s="1"/>
  <c r="GB22" i="2"/>
  <c r="CT23" i="2" s="1"/>
  <c r="GC22" i="2"/>
  <c r="GD22" i="2"/>
  <c r="GE22" i="2"/>
  <c r="DA23" i="2" s="1"/>
  <c r="GF22" i="2"/>
  <c r="CW23" i="2" s="1"/>
  <c r="GA23" i="2"/>
  <c r="CS24" i="2" s="1"/>
  <c r="GB23" i="2"/>
  <c r="CT24" i="2" s="1"/>
  <c r="GC23" i="2"/>
  <c r="GD23" i="2"/>
  <c r="CZ24" i="2" s="1"/>
  <c r="GE23" i="2"/>
  <c r="DA24" i="2" s="1"/>
  <c r="GF23" i="2"/>
  <c r="DD24" i="2" s="1"/>
  <c r="GA24" i="2"/>
  <c r="CS25" i="2" s="1"/>
  <c r="GB24" i="2"/>
  <c r="CT25" i="2" s="1"/>
  <c r="GC24" i="2"/>
  <c r="GD24" i="2"/>
  <c r="CZ25" i="2" s="1"/>
  <c r="GE24" i="2"/>
  <c r="DA25" i="2" s="1"/>
  <c r="GF24" i="2"/>
  <c r="DD25" i="2" s="1"/>
  <c r="GA25" i="2"/>
  <c r="CS26" i="2" s="1"/>
  <c r="GB25" i="2"/>
  <c r="CT26" i="2" s="1"/>
  <c r="GC25" i="2"/>
  <c r="GD25" i="2"/>
  <c r="CZ26" i="2" s="1"/>
  <c r="F27" i="16" s="1"/>
  <c r="GE25" i="2"/>
  <c r="DA26" i="2" s="1"/>
  <c r="GF25" i="2"/>
  <c r="DD26" i="2" s="1"/>
  <c r="GA26" i="2"/>
  <c r="CS27" i="2" s="1"/>
  <c r="GB26" i="2"/>
  <c r="CT27" i="2" s="1"/>
  <c r="GC26" i="2"/>
  <c r="GD26" i="2"/>
  <c r="GE26" i="2"/>
  <c r="DA27" i="2" s="1"/>
  <c r="GF26" i="2"/>
  <c r="DD27" i="2" s="1"/>
  <c r="GA27" i="2"/>
  <c r="CS28" i="2" s="1"/>
  <c r="GB27" i="2"/>
  <c r="CT28" i="2" s="1"/>
  <c r="GC27" i="2"/>
  <c r="GD27" i="2"/>
  <c r="CZ28" i="2" s="1"/>
  <c r="GE27" i="2"/>
  <c r="DA28" i="2" s="1"/>
  <c r="GF27" i="2"/>
  <c r="DD28" i="2" s="1"/>
  <c r="GA28" i="2"/>
  <c r="CS29" i="2" s="1"/>
  <c r="GB28" i="2"/>
  <c r="CT29" i="2" s="1"/>
  <c r="GC28" i="2"/>
  <c r="GD28" i="2"/>
  <c r="CZ29" i="2" s="1"/>
  <c r="GE28" i="2"/>
  <c r="DA29" i="2" s="1"/>
  <c r="GF28" i="2"/>
  <c r="DD29" i="2" s="1"/>
  <c r="GA29" i="2"/>
  <c r="CS30" i="2" s="1"/>
  <c r="GB29" i="2"/>
  <c r="CT30" i="2" s="1"/>
  <c r="GC29" i="2"/>
  <c r="GD29" i="2"/>
  <c r="CZ30" i="2" s="1"/>
  <c r="F31" i="16" s="1"/>
  <c r="GE29" i="2"/>
  <c r="DA30" i="2" s="1"/>
  <c r="GF29" i="2"/>
  <c r="CW30" i="2" s="1"/>
  <c r="GA30" i="2"/>
  <c r="CS31" i="2" s="1"/>
  <c r="GB30" i="2"/>
  <c r="CT31" i="2" s="1"/>
  <c r="GC30" i="2"/>
  <c r="GD30" i="2"/>
  <c r="GE30" i="2"/>
  <c r="DA31" i="2" s="1"/>
  <c r="GF30" i="2"/>
  <c r="CW31" i="2" s="1"/>
  <c r="GA31" i="2"/>
  <c r="CS32" i="2" s="1"/>
  <c r="GB31" i="2"/>
  <c r="CT32" i="2" s="1"/>
  <c r="GC31" i="2"/>
  <c r="GD31" i="2"/>
  <c r="GE31" i="2"/>
  <c r="DA32" i="2" s="1"/>
  <c r="GF31" i="2"/>
  <c r="CW32" i="2" s="1"/>
  <c r="GA32" i="2"/>
  <c r="CS33" i="2" s="1"/>
  <c r="GB32" i="2"/>
  <c r="CT33" i="2" s="1"/>
  <c r="GC32" i="2"/>
  <c r="GD32" i="2"/>
  <c r="CZ33" i="2" s="1"/>
  <c r="GE32" i="2"/>
  <c r="DA33" i="2" s="1"/>
  <c r="GF32" i="2"/>
  <c r="DD33" i="2" s="1"/>
  <c r="GA33" i="2"/>
  <c r="CS34" i="2" s="1"/>
  <c r="GB33" i="2"/>
  <c r="CT34" i="2" s="1"/>
  <c r="GC33" i="2"/>
  <c r="GD33" i="2"/>
  <c r="CZ34" i="2" s="1"/>
  <c r="F35" i="16" s="1"/>
  <c r="GE33" i="2"/>
  <c r="DA34" i="2" s="1"/>
  <c r="GF33" i="2"/>
  <c r="DD34" i="2" s="1"/>
  <c r="GA34" i="2"/>
  <c r="CS35" i="2" s="1"/>
  <c r="GB34" i="2"/>
  <c r="CT35" i="2" s="1"/>
  <c r="GC34" i="2"/>
  <c r="GD34" i="2"/>
  <c r="GE34" i="2"/>
  <c r="DA35" i="2" s="1"/>
  <c r="GF34" i="2"/>
  <c r="DD35" i="2" s="1"/>
  <c r="GA35" i="2"/>
  <c r="CS36" i="2" s="1"/>
  <c r="GB35" i="2"/>
  <c r="CT36" i="2" s="1"/>
  <c r="GC35" i="2"/>
  <c r="GD35" i="2"/>
  <c r="GE35" i="2"/>
  <c r="DA36" i="2" s="1"/>
  <c r="GF35" i="2"/>
  <c r="CW36" i="2" s="1"/>
  <c r="GA36" i="2"/>
  <c r="CS37" i="2" s="1"/>
  <c r="GB36" i="2"/>
  <c r="CT37" i="2" s="1"/>
  <c r="GC36" i="2"/>
  <c r="GD36" i="2"/>
  <c r="CZ37" i="2" s="1"/>
  <c r="GE36" i="2"/>
  <c r="DA37" i="2" s="1"/>
  <c r="GF36" i="2"/>
  <c r="DD37" i="2" s="1"/>
  <c r="GA37" i="2"/>
  <c r="GB37" i="2"/>
  <c r="CT38" i="2" s="1"/>
  <c r="GC37" i="2"/>
  <c r="GD37" i="2"/>
  <c r="CZ38" i="2" s="1"/>
  <c r="F39" i="16" s="1"/>
  <c r="GE37" i="2"/>
  <c r="DA38" i="2" s="1"/>
  <c r="GF37" i="2"/>
  <c r="DD38" i="2" s="1"/>
  <c r="GA38" i="2"/>
  <c r="CS39" i="2" s="1"/>
  <c r="GB38" i="2"/>
  <c r="CT39" i="2" s="1"/>
  <c r="GC38" i="2"/>
  <c r="GD38" i="2"/>
  <c r="GE38" i="2"/>
  <c r="DA39" i="2" s="1"/>
  <c r="GF38" i="2"/>
  <c r="CW39" i="2" s="1"/>
  <c r="GA39" i="2"/>
  <c r="CS40" i="2" s="1"/>
  <c r="GB39" i="2"/>
  <c r="CT40" i="2" s="1"/>
  <c r="GC39" i="2"/>
  <c r="GD39" i="2"/>
  <c r="CZ40" i="2" s="1"/>
  <c r="GE39" i="2"/>
  <c r="DA40" i="2" s="1"/>
  <c r="GF39" i="2"/>
  <c r="CW40" i="2" s="1"/>
  <c r="GA40" i="2"/>
  <c r="CS41" i="2" s="1"/>
  <c r="GB40" i="2"/>
  <c r="CT41" i="2" s="1"/>
  <c r="GC40" i="2"/>
  <c r="GD40" i="2"/>
  <c r="CZ41" i="2" s="1"/>
  <c r="GE40" i="2"/>
  <c r="DA41" i="2" s="1"/>
  <c r="GF40" i="2"/>
  <c r="DD41" i="2" s="1"/>
  <c r="GA41" i="2"/>
  <c r="CS42" i="2" s="1"/>
  <c r="GB41" i="2"/>
  <c r="CT42" i="2" s="1"/>
  <c r="GC41" i="2"/>
  <c r="GD41" i="2"/>
  <c r="CZ42" i="2" s="1"/>
  <c r="F43" i="16" s="1"/>
  <c r="GE41" i="2"/>
  <c r="DA42" i="2" s="1"/>
  <c r="GF41" i="2"/>
  <c r="DD42" i="2" s="1"/>
  <c r="GA42" i="2"/>
  <c r="CS43" i="2" s="1"/>
  <c r="GB42" i="2"/>
  <c r="CT43" i="2" s="1"/>
  <c r="GC42" i="2"/>
  <c r="GD42" i="2"/>
  <c r="GE42" i="2"/>
  <c r="DA43" i="2" s="1"/>
  <c r="GF42" i="2"/>
  <c r="DD43" i="2" s="1"/>
  <c r="GB12" i="2"/>
  <c r="CT13" i="2" s="1"/>
  <c r="GC12" i="2"/>
  <c r="GD12" i="2"/>
  <c r="CZ13" i="2" s="1"/>
  <c r="GE12" i="2"/>
  <c r="DA13" i="2" s="1"/>
  <c r="GF12" i="2"/>
  <c r="CW13" i="2" s="1"/>
  <c r="GA12" i="2"/>
  <c r="CS13" i="2" s="1"/>
  <c r="GG13" i="2"/>
  <c r="GH13" i="2"/>
  <c r="FJ14" i="2" s="1"/>
  <c r="GI13" i="2"/>
  <c r="FK14" i="2" s="1"/>
  <c r="GG14" i="2"/>
  <c r="FI15" i="2" s="1"/>
  <c r="GH14" i="2"/>
  <c r="FJ15" i="2" s="1"/>
  <c r="GI14" i="2"/>
  <c r="FK15" i="2" s="1"/>
  <c r="GG15" i="2"/>
  <c r="GH15" i="2"/>
  <c r="FJ16" i="2" s="1"/>
  <c r="GI15" i="2"/>
  <c r="FK16" i="2" s="1"/>
  <c r="GG16" i="2"/>
  <c r="FI17" i="2" s="1"/>
  <c r="GH16" i="2"/>
  <c r="FJ17" i="2" s="1"/>
  <c r="GI16" i="2"/>
  <c r="FK17" i="2" s="1"/>
  <c r="GG17" i="2"/>
  <c r="FI18" i="2" s="1"/>
  <c r="GH17" i="2"/>
  <c r="FJ18" i="2" s="1"/>
  <c r="GI17" i="2"/>
  <c r="FK18" i="2" s="1"/>
  <c r="GG18" i="2"/>
  <c r="FI19" i="2" s="1"/>
  <c r="GH18" i="2"/>
  <c r="FJ19" i="2" s="1"/>
  <c r="GI18" i="2"/>
  <c r="FK19" i="2" s="1"/>
  <c r="GG19" i="2"/>
  <c r="FI20" i="2" s="1"/>
  <c r="GH19" i="2"/>
  <c r="FJ20" i="2" s="1"/>
  <c r="GI19" i="2"/>
  <c r="FK20" i="2" s="1"/>
  <c r="GG20" i="2"/>
  <c r="FI21" i="2" s="1"/>
  <c r="GH20" i="2"/>
  <c r="GI20" i="2"/>
  <c r="FK21" i="2" s="1"/>
  <c r="GG21" i="2"/>
  <c r="FI22" i="2" s="1"/>
  <c r="GH21" i="2"/>
  <c r="FJ22" i="2" s="1"/>
  <c r="GI21" i="2"/>
  <c r="FK22" i="2" s="1"/>
  <c r="GG22" i="2"/>
  <c r="FI23" i="2" s="1"/>
  <c r="GH22" i="2"/>
  <c r="FJ23" i="2" s="1"/>
  <c r="GI22" i="2"/>
  <c r="FK23" i="2" s="1"/>
  <c r="GG23" i="2"/>
  <c r="FI24" i="2" s="1"/>
  <c r="GH23" i="2"/>
  <c r="FJ24" i="2" s="1"/>
  <c r="GI23" i="2"/>
  <c r="FK24" i="2" s="1"/>
  <c r="GG24" i="2"/>
  <c r="FI25" i="2" s="1"/>
  <c r="GH24" i="2"/>
  <c r="FJ25" i="2" s="1"/>
  <c r="GI24" i="2"/>
  <c r="FK25" i="2" s="1"/>
  <c r="GG25" i="2"/>
  <c r="FI26" i="2" s="1"/>
  <c r="GH25" i="2"/>
  <c r="FJ26" i="2" s="1"/>
  <c r="GI25" i="2"/>
  <c r="FK26" i="2" s="1"/>
  <c r="GG26" i="2"/>
  <c r="FI27" i="2" s="1"/>
  <c r="GH26" i="2"/>
  <c r="FJ27" i="2" s="1"/>
  <c r="GI26" i="2"/>
  <c r="FK27" i="2" s="1"/>
  <c r="GG27" i="2"/>
  <c r="FI28" i="2" s="1"/>
  <c r="GH27" i="2"/>
  <c r="FJ28" i="2" s="1"/>
  <c r="GI27" i="2"/>
  <c r="FK28" i="2" s="1"/>
  <c r="GG28" i="2"/>
  <c r="GH28" i="2"/>
  <c r="FJ29" i="2" s="1"/>
  <c r="GI28" i="2"/>
  <c r="FK29" i="2" s="1"/>
  <c r="GG29" i="2"/>
  <c r="FI30" i="2" s="1"/>
  <c r="GH29" i="2"/>
  <c r="FJ30" i="2" s="1"/>
  <c r="GI29" i="2"/>
  <c r="FK30" i="2" s="1"/>
  <c r="GG30" i="2"/>
  <c r="FI31" i="2" s="1"/>
  <c r="GH30" i="2"/>
  <c r="FJ31" i="2" s="1"/>
  <c r="GI30" i="2"/>
  <c r="GG31" i="2"/>
  <c r="FI32" i="2" s="1"/>
  <c r="GH31" i="2"/>
  <c r="FJ32" i="2" s="1"/>
  <c r="GI31" i="2"/>
  <c r="FK32" i="2" s="1"/>
  <c r="GG32" i="2"/>
  <c r="FI33" i="2" s="1"/>
  <c r="GH32" i="2"/>
  <c r="FJ33" i="2" s="1"/>
  <c r="GI32" i="2"/>
  <c r="FK33" i="2" s="1"/>
  <c r="GG33" i="2"/>
  <c r="FI34" i="2" s="1"/>
  <c r="GH33" i="2"/>
  <c r="FJ34" i="2" s="1"/>
  <c r="GI33" i="2"/>
  <c r="FK34" i="2" s="1"/>
  <c r="GG34" i="2"/>
  <c r="FI35" i="2" s="1"/>
  <c r="GH34" i="2"/>
  <c r="FJ35" i="2" s="1"/>
  <c r="GI34" i="2"/>
  <c r="FK35" i="2" s="1"/>
  <c r="GG35" i="2"/>
  <c r="FI36" i="2" s="1"/>
  <c r="GH35" i="2"/>
  <c r="FJ36" i="2" s="1"/>
  <c r="GI35" i="2"/>
  <c r="FK36" i="2" s="1"/>
  <c r="GG36" i="2"/>
  <c r="FI37" i="2" s="1"/>
  <c r="GH36" i="2"/>
  <c r="FJ37" i="2" s="1"/>
  <c r="GI36" i="2"/>
  <c r="FK37" i="2" s="1"/>
  <c r="GG37" i="2"/>
  <c r="FI38" i="2" s="1"/>
  <c r="GH37" i="2"/>
  <c r="FJ38" i="2" s="1"/>
  <c r="GI37" i="2"/>
  <c r="FK38" i="2" s="1"/>
  <c r="GG38" i="2"/>
  <c r="FI39" i="2" s="1"/>
  <c r="GH38" i="2"/>
  <c r="FJ39" i="2" s="1"/>
  <c r="GI38" i="2"/>
  <c r="FK39" i="2" s="1"/>
  <c r="GG39" i="2"/>
  <c r="FI40" i="2" s="1"/>
  <c r="GH39" i="2"/>
  <c r="FJ40" i="2" s="1"/>
  <c r="GI39" i="2"/>
  <c r="FK40" i="2" s="1"/>
  <c r="GG40" i="2"/>
  <c r="FI41" i="2" s="1"/>
  <c r="GH40" i="2"/>
  <c r="FJ41" i="2" s="1"/>
  <c r="GI40" i="2"/>
  <c r="FK41" i="2" s="1"/>
  <c r="GG41" i="2"/>
  <c r="FI42" i="2" s="1"/>
  <c r="GH41" i="2"/>
  <c r="FJ42" i="2" s="1"/>
  <c r="GI41" i="2"/>
  <c r="FK42" i="2" s="1"/>
  <c r="GG42" i="2"/>
  <c r="FI43" i="2" s="1"/>
  <c r="GH42" i="2"/>
  <c r="FJ43" i="2" s="1"/>
  <c r="GI42" i="2"/>
  <c r="FK43" i="2" s="1"/>
  <c r="GH12" i="2"/>
  <c r="FJ13" i="2" s="1"/>
  <c r="GI12" i="2"/>
  <c r="FK13" i="2" s="1"/>
  <c r="GG12" i="2"/>
  <c r="FI13" i="2" s="1"/>
  <c r="GJ13" i="2"/>
  <c r="FL14" i="2" s="1"/>
  <c r="GJ14" i="2"/>
  <c r="FL15" i="2" s="1"/>
  <c r="GJ15" i="2"/>
  <c r="FL16" i="2" s="1"/>
  <c r="GJ16" i="2"/>
  <c r="FL17" i="2" s="1"/>
  <c r="GJ17" i="2"/>
  <c r="FL18" i="2" s="1"/>
  <c r="GJ18" i="2"/>
  <c r="FL19" i="2" s="1"/>
  <c r="GJ19" i="2"/>
  <c r="FL20" i="2" s="1"/>
  <c r="GJ20" i="2"/>
  <c r="FL21" i="2" s="1"/>
  <c r="GJ21" i="2"/>
  <c r="FL22" i="2" s="1"/>
  <c r="GJ22" i="2"/>
  <c r="FL23" i="2" s="1"/>
  <c r="GJ23" i="2"/>
  <c r="FL24" i="2" s="1"/>
  <c r="GJ24" i="2"/>
  <c r="FL25" i="2" s="1"/>
  <c r="GJ25" i="2"/>
  <c r="FL26" i="2" s="1"/>
  <c r="GJ26" i="2"/>
  <c r="FL27" i="2" s="1"/>
  <c r="GJ27" i="2"/>
  <c r="FL28" i="2" s="1"/>
  <c r="GJ28" i="2"/>
  <c r="FL29" i="2" s="1"/>
  <c r="GJ29" i="2"/>
  <c r="FL30" i="2" s="1"/>
  <c r="GJ30" i="2"/>
  <c r="FL31" i="2" s="1"/>
  <c r="GJ31" i="2"/>
  <c r="FL32" i="2" s="1"/>
  <c r="GJ32" i="2"/>
  <c r="FL33" i="2" s="1"/>
  <c r="GJ33" i="2"/>
  <c r="FL34" i="2" s="1"/>
  <c r="GJ34" i="2"/>
  <c r="FL35" i="2" s="1"/>
  <c r="GJ35" i="2"/>
  <c r="FL36" i="2" s="1"/>
  <c r="GJ36" i="2"/>
  <c r="FL37" i="2" s="1"/>
  <c r="GJ37" i="2"/>
  <c r="FL38" i="2" s="1"/>
  <c r="GJ38" i="2"/>
  <c r="FL39" i="2" s="1"/>
  <c r="GJ39" i="2"/>
  <c r="FL40" i="2" s="1"/>
  <c r="GJ40" i="2"/>
  <c r="FL41" i="2" s="1"/>
  <c r="GJ41" i="2"/>
  <c r="FL42" i="2" s="1"/>
  <c r="GJ42" i="2"/>
  <c r="FL43" i="2" s="1"/>
  <c r="GJ12" i="2"/>
  <c r="FL13" i="2" s="1"/>
  <c r="FX13" i="2"/>
  <c r="FY13" i="2"/>
  <c r="FZ13" i="2"/>
  <c r="FX14" i="2"/>
  <c r="FY14" i="2"/>
  <c r="FZ14" i="2"/>
  <c r="FX15" i="2"/>
  <c r="FY15" i="2"/>
  <c r="FZ15" i="2"/>
  <c r="FX16" i="2"/>
  <c r="FY16" i="2"/>
  <c r="FZ16" i="2"/>
  <c r="FX17" i="2"/>
  <c r="FY17" i="2"/>
  <c r="FZ17" i="2"/>
  <c r="FX18" i="2"/>
  <c r="FY18" i="2"/>
  <c r="FZ18" i="2"/>
  <c r="FX19" i="2"/>
  <c r="FY19" i="2"/>
  <c r="FZ19" i="2"/>
  <c r="FX20" i="2"/>
  <c r="FY20" i="2"/>
  <c r="FZ20" i="2"/>
  <c r="FX21" i="2"/>
  <c r="FY21" i="2"/>
  <c r="FZ21" i="2"/>
  <c r="FX22" i="2"/>
  <c r="FY22" i="2"/>
  <c r="FZ22" i="2"/>
  <c r="FX23" i="2"/>
  <c r="FY23" i="2"/>
  <c r="FZ23" i="2"/>
  <c r="FX24" i="2"/>
  <c r="FY24" i="2"/>
  <c r="FZ24" i="2"/>
  <c r="FX25" i="2"/>
  <c r="FY25" i="2"/>
  <c r="FZ25" i="2"/>
  <c r="FX26" i="2"/>
  <c r="FY26" i="2"/>
  <c r="FZ26" i="2"/>
  <c r="FX27" i="2"/>
  <c r="FY27" i="2"/>
  <c r="FZ27" i="2"/>
  <c r="FX28" i="2"/>
  <c r="FY28" i="2"/>
  <c r="FZ28" i="2"/>
  <c r="FX29" i="2"/>
  <c r="FY29" i="2"/>
  <c r="FZ29" i="2"/>
  <c r="FX30" i="2"/>
  <c r="FY30" i="2"/>
  <c r="FZ30" i="2"/>
  <c r="FX31" i="2"/>
  <c r="FY31" i="2"/>
  <c r="FZ31" i="2"/>
  <c r="FX32" i="2"/>
  <c r="FY32" i="2"/>
  <c r="FZ32" i="2"/>
  <c r="FX33" i="2"/>
  <c r="FY33" i="2"/>
  <c r="FZ33" i="2"/>
  <c r="FX34" i="2"/>
  <c r="FY34" i="2"/>
  <c r="FZ34" i="2"/>
  <c r="FX35" i="2"/>
  <c r="FY35" i="2"/>
  <c r="FZ35" i="2"/>
  <c r="FX36" i="2"/>
  <c r="FY36" i="2"/>
  <c r="FZ36" i="2"/>
  <c r="FX37" i="2"/>
  <c r="FY37" i="2"/>
  <c r="FZ37" i="2"/>
  <c r="FX38" i="2"/>
  <c r="FY38" i="2"/>
  <c r="FZ38" i="2"/>
  <c r="FX39" i="2"/>
  <c r="FY39" i="2"/>
  <c r="FZ39" i="2"/>
  <c r="FX40" i="2"/>
  <c r="FY40" i="2"/>
  <c r="FZ40" i="2"/>
  <c r="FX41" i="2"/>
  <c r="FY41" i="2"/>
  <c r="FZ41" i="2"/>
  <c r="FX42" i="2"/>
  <c r="FY42" i="2"/>
  <c r="FZ42" i="2"/>
  <c r="FY12" i="2"/>
  <c r="FZ12" i="2"/>
  <c r="FX12" i="2"/>
  <c r="FW13" i="2"/>
  <c r="FW14" i="2"/>
  <c r="FW15" i="2"/>
  <c r="FW16" i="2"/>
  <c r="FW17" i="2"/>
  <c r="FW18" i="2"/>
  <c r="FW19" i="2"/>
  <c r="FW20" i="2"/>
  <c r="FW21" i="2"/>
  <c r="FW22" i="2"/>
  <c r="FW23" i="2"/>
  <c r="FW24" i="2"/>
  <c r="FW25" i="2"/>
  <c r="FW26" i="2"/>
  <c r="FW27" i="2"/>
  <c r="FW28" i="2"/>
  <c r="FW29" i="2"/>
  <c r="FW30" i="2"/>
  <c r="FW31" i="2"/>
  <c r="FW32" i="2"/>
  <c r="FW33" i="2"/>
  <c r="FW34" i="2"/>
  <c r="FW35" i="2"/>
  <c r="FW36" i="2"/>
  <c r="FW37" i="2"/>
  <c r="FW38" i="2"/>
  <c r="FW39" i="2"/>
  <c r="FW40" i="2"/>
  <c r="FW41" i="2"/>
  <c r="FW42" i="2"/>
  <c r="FW12" i="2"/>
  <c r="FI14" i="2"/>
  <c r="GK13" i="2"/>
  <c r="GL13" i="2"/>
  <c r="GM13" i="2"/>
  <c r="GK14" i="2"/>
  <c r="GL14" i="2"/>
  <c r="GM14" i="2"/>
  <c r="FI16" i="2"/>
  <c r="GK15" i="2"/>
  <c r="GL15" i="2"/>
  <c r="GM15" i="2"/>
  <c r="GK16" i="2"/>
  <c r="GL16" i="2"/>
  <c r="GM16" i="2"/>
  <c r="GK17" i="2"/>
  <c r="GL17" i="2"/>
  <c r="GM17" i="2"/>
  <c r="GK18" i="2"/>
  <c r="GL18" i="2"/>
  <c r="GM18" i="2"/>
  <c r="GK19" i="2"/>
  <c r="GL19" i="2"/>
  <c r="GM19" i="2"/>
  <c r="FJ21" i="2"/>
  <c r="GK20" i="2"/>
  <c r="GL20" i="2"/>
  <c r="GM20" i="2"/>
  <c r="GK21" i="2"/>
  <c r="GL21" i="2"/>
  <c r="GM21" i="2"/>
  <c r="GK22" i="2"/>
  <c r="GL22" i="2"/>
  <c r="GM22" i="2"/>
  <c r="GK23" i="2"/>
  <c r="GL23" i="2"/>
  <c r="GM23" i="2"/>
  <c r="GK24" i="2"/>
  <c r="GL24" i="2"/>
  <c r="GM24" i="2"/>
  <c r="GK25" i="2"/>
  <c r="GL25" i="2"/>
  <c r="GM25" i="2"/>
  <c r="GK26" i="2"/>
  <c r="GL26" i="2"/>
  <c r="GM26" i="2"/>
  <c r="GK27" i="2"/>
  <c r="GL27" i="2"/>
  <c r="GM27" i="2"/>
  <c r="FI29" i="2"/>
  <c r="GK28" i="2"/>
  <c r="GL28" i="2"/>
  <c r="GM28" i="2"/>
  <c r="GK29" i="2"/>
  <c r="GL29" i="2"/>
  <c r="GM29" i="2"/>
  <c r="FK31" i="2"/>
  <c r="GK30" i="2"/>
  <c r="GL30" i="2"/>
  <c r="GM30" i="2"/>
  <c r="GK31" i="2"/>
  <c r="GL31" i="2"/>
  <c r="GM31" i="2"/>
  <c r="GK32" i="2"/>
  <c r="GL32" i="2"/>
  <c r="GM32" i="2"/>
  <c r="GK33" i="2"/>
  <c r="GL33" i="2"/>
  <c r="GM33" i="2"/>
  <c r="GK34" i="2"/>
  <c r="GL34" i="2"/>
  <c r="GM34" i="2"/>
  <c r="GK35" i="2"/>
  <c r="GL35" i="2"/>
  <c r="GM35" i="2"/>
  <c r="GK36" i="2"/>
  <c r="GL36" i="2"/>
  <c r="GM36" i="2"/>
  <c r="GK37" i="2"/>
  <c r="GL37" i="2"/>
  <c r="GM37" i="2"/>
  <c r="GK38" i="2"/>
  <c r="GL38" i="2"/>
  <c r="GM38" i="2"/>
  <c r="GK39" i="2"/>
  <c r="GL39" i="2"/>
  <c r="GM39" i="2"/>
  <c r="GK40" i="2"/>
  <c r="GL40" i="2"/>
  <c r="GM40" i="2"/>
  <c r="GK41" i="2"/>
  <c r="GL41" i="2"/>
  <c r="GM41" i="2"/>
  <c r="GK42" i="2"/>
  <c r="GL42" i="2"/>
  <c r="GM42" i="2"/>
  <c r="GK12" i="2"/>
  <c r="GL12" i="2"/>
  <c r="GM12" i="2"/>
  <c r="CS38" i="2"/>
  <c r="F5" i="2"/>
  <c r="F6" i="2"/>
  <c r="F7" i="2"/>
  <c r="F8" i="2"/>
  <c r="F9" i="2"/>
  <c r="F4" i="2"/>
  <c r="B2" i="23"/>
  <c r="F5" i="14"/>
  <c r="E4" i="14"/>
  <c r="G3" i="14"/>
  <c r="B54" i="22"/>
  <c r="B53" i="22"/>
  <c r="B52" i="22"/>
  <c r="B51" i="22"/>
  <c r="B50" i="22"/>
  <c r="M13" i="22"/>
  <c r="D12" i="22"/>
  <c r="G10" i="22"/>
  <c r="G9" i="22"/>
  <c r="G7" i="22"/>
  <c r="G6" i="22"/>
  <c r="B54" i="21"/>
  <c r="B53" i="21"/>
  <c r="B52" i="21"/>
  <c r="B51" i="21"/>
  <c r="B50" i="21"/>
  <c r="M13" i="21"/>
  <c r="D12" i="21"/>
  <c r="G10" i="21"/>
  <c r="G9" i="21"/>
  <c r="G7" i="21"/>
  <c r="G6" i="21"/>
  <c r="FE11" i="2"/>
  <c r="FD11" i="2"/>
  <c r="FE10" i="2"/>
  <c r="FD10" i="2"/>
  <c r="EQ11" i="2"/>
  <c r="EQ10" i="2"/>
  <c r="EI11" i="2"/>
  <c r="EG11" i="2"/>
  <c r="EI10" i="2"/>
  <c r="EG10" i="2"/>
  <c r="EY10" i="2"/>
  <c r="DS10" i="2"/>
  <c r="EA10" i="2"/>
  <c r="EY11" i="2"/>
  <c r="EA11" i="2"/>
  <c r="DS11" i="2"/>
  <c r="AB43" i="2"/>
  <c r="AA43" i="2"/>
  <c r="AB42" i="2"/>
  <c r="AA42" i="2"/>
  <c r="AB41" i="2"/>
  <c r="AA41" i="2"/>
  <c r="AB40" i="2"/>
  <c r="AA40" i="2"/>
  <c r="AB39" i="2"/>
  <c r="AA39" i="2"/>
  <c r="AB38" i="2"/>
  <c r="AA38" i="2"/>
  <c r="AB37" i="2"/>
  <c r="AA37" i="2"/>
  <c r="AB36" i="2"/>
  <c r="AA36" i="2"/>
  <c r="AB35" i="2"/>
  <c r="AA35" i="2"/>
  <c r="AB34" i="2"/>
  <c r="AA34" i="2"/>
  <c r="AB33" i="2"/>
  <c r="AA33" i="2"/>
  <c r="AB32" i="2"/>
  <c r="AA32" i="2"/>
  <c r="AB31" i="2"/>
  <c r="AA31" i="2"/>
  <c r="AB30" i="2"/>
  <c r="AA30" i="2"/>
  <c r="AB29" i="2"/>
  <c r="AA29" i="2"/>
  <c r="AB28" i="2"/>
  <c r="AA28" i="2"/>
  <c r="AB27" i="2"/>
  <c r="AA27" i="2"/>
  <c r="AB26" i="2"/>
  <c r="AA26" i="2"/>
  <c r="AB25" i="2"/>
  <c r="AA25" i="2"/>
  <c r="AB24" i="2"/>
  <c r="AA24" i="2"/>
  <c r="AB23" i="2"/>
  <c r="AA23" i="2"/>
  <c r="AB22" i="2"/>
  <c r="AA22" i="2"/>
  <c r="AB21" i="2"/>
  <c r="AA21" i="2"/>
  <c r="AB20" i="2"/>
  <c r="AA20" i="2"/>
  <c r="AB19" i="2"/>
  <c r="AA19" i="2"/>
  <c r="AB18" i="2"/>
  <c r="AA18" i="2"/>
  <c r="AB17" i="2"/>
  <c r="AA17" i="2"/>
  <c r="AB16" i="2"/>
  <c r="AA16" i="2"/>
  <c r="AB15" i="2"/>
  <c r="AA15" i="2"/>
  <c r="AB14" i="2"/>
  <c r="AA14" i="2"/>
  <c r="AA13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F13" i="16"/>
  <c r="E13" i="16"/>
  <c r="D13" i="16"/>
  <c r="CW14" i="2" l="1"/>
  <c r="CU27" i="2"/>
  <c r="CU23" i="2"/>
  <c r="L11" i="14"/>
  <c r="T11" i="14" s="1"/>
  <c r="D12" i="14" s="1"/>
  <c r="CW35" i="2"/>
  <c r="CV35" i="2" s="1"/>
  <c r="CW28" i="2"/>
  <c r="CX28" i="2" s="1"/>
  <c r="CW16" i="2"/>
  <c r="CX16" i="2" s="1"/>
  <c r="CW24" i="2"/>
  <c r="CV24" i="2" s="1"/>
  <c r="DD13" i="2"/>
  <c r="DC13" i="2" s="1"/>
  <c r="F41" i="16"/>
  <c r="F41" i="12"/>
  <c r="F29" i="16"/>
  <c r="F29" i="12"/>
  <c r="F25" i="16"/>
  <c r="F25" i="12"/>
  <c r="F21" i="16"/>
  <c r="F21" i="12"/>
  <c r="F17" i="16"/>
  <c r="F17" i="12"/>
  <c r="F14" i="16"/>
  <c r="F14" i="12"/>
  <c r="F42" i="16"/>
  <c r="F42" i="12"/>
  <c r="F34" i="16"/>
  <c r="F34" i="12"/>
  <c r="F30" i="16"/>
  <c r="F30" i="12"/>
  <c r="F26" i="16"/>
  <c r="F26" i="12"/>
  <c r="F22" i="16"/>
  <c r="F22" i="12"/>
  <c r="F18" i="16"/>
  <c r="F18" i="12"/>
  <c r="F38" i="16"/>
  <c r="F38" i="12"/>
  <c r="DD40" i="2"/>
  <c r="DC40" i="2" s="1"/>
  <c r="DD36" i="2"/>
  <c r="DC36" i="2" s="1"/>
  <c r="DD32" i="2"/>
  <c r="DC32" i="2" s="1"/>
  <c r="DD20" i="2"/>
  <c r="DC20" i="2" s="1"/>
  <c r="F43" i="12"/>
  <c r="F39" i="12"/>
  <c r="F35" i="12"/>
  <c r="F31" i="12"/>
  <c r="F27" i="12"/>
  <c r="F23" i="12"/>
  <c r="F19" i="12"/>
  <c r="F15" i="12"/>
  <c r="CW26" i="2"/>
  <c r="CV26" i="2" s="1"/>
  <c r="CW38" i="2"/>
  <c r="CX38" i="2" s="1"/>
  <c r="CW22" i="2"/>
  <c r="CX22" i="2" s="1"/>
  <c r="DD39" i="2"/>
  <c r="DC39" i="2" s="1"/>
  <c r="DD31" i="2"/>
  <c r="DC31" i="2" s="1"/>
  <c r="DD23" i="2"/>
  <c r="DC23" i="2" s="1"/>
  <c r="DD19" i="2"/>
  <c r="DC19" i="2" s="1"/>
  <c r="DD15" i="2"/>
  <c r="DC15" i="2" s="1"/>
  <c r="CW34" i="2"/>
  <c r="CV34" i="2" s="1"/>
  <c r="AZ42" i="2"/>
  <c r="CZ36" i="2"/>
  <c r="DB36" i="2" s="1"/>
  <c r="CZ32" i="2"/>
  <c r="DB32" i="2" s="1"/>
  <c r="DD30" i="2"/>
  <c r="DC30" i="2" s="1"/>
  <c r="DD18" i="2"/>
  <c r="DC18" i="2" s="1"/>
  <c r="AZ13" i="2"/>
  <c r="DQ13" i="2" s="1"/>
  <c r="CZ43" i="2"/>
  <c r="AZ43" i="2" s="1"/>
  <c r="DQ43" i="2" s="1"/>
  <c r="CZ39" i="2"/>
  <c r="AZ39" i="2" s="1"/>
  <c r="DQ39" i="2" s="1"/>
  <c r="CZ35" i="2"/>
  <c r="CZ31" i="2"/>
  <c r="DB31" i="2" s="1"/>
  <c r="CZ27" i="2"/>
  <c r="CZ23" i="2"/>
  <c r="AZ23" i="2" s="1"/>
  <c r="DQ23" i="2" s="1"/>
  <c r="CZ19" i="2"/>
  <c r="DB19" i="2" s="1"/>
  <c r="CZ15" i="2"/>
  <c r="AZ41" i="2"/>
  <c r="AZ37" i="2"/>
  <c r="AZ33" i="2"/>
  <c r="AZ29" i="2"/>
  <c r="DQ29" i="2" s="1"/>
  <c r="AZ25" i="2"/>
  <c r="AZ21" i="2"/>
  <c r="DQ21" i="2" s="1"/>
  <c r="AZ17" i="2"/>
  <c r="CX30" i="2"/>
  <c r="CW42" i="2"/>
  <c r="CV42" i="2" s="1"/>
  <c r="DE38" i="2"/>
  <c r="DE16" i="2"/>
  <c r="CU18" i="2"/>
  <c r="DC38" i="2"/>
  <c r="AZ40" i="2"/>
  <c r="AZ34" i="2"/>
  <c r="AZ28" i="2"/>
  <c r="DQ28" i="2" s="1"/>
  <c r="AZ26" i="2"/>
  <c r="AZ20" i="2"/>
  <c r="AZ14" i="2"/>
  <c r="DQ14" i="2" s="1"/>
  <c r="CV32" i="2"/>
  <c r="CU28" i="2"/>
  <c r="CW27" i="2"/>
  <c r="CV27" i="2" s="1"/>
  <c r="DB35" i="2"/>
  <c r="DB29" i="2"/>
  <c r="DB17" i="2"/>
  <c r="DB25" i="2"/>
  <c r="DB21" i="2"/>
  <c r="DC24" i="2"/>
  <c r="CU16" i="2"/>
  <c r="CX14" i="2"/>
  <c r="AZ30" i="2"/>
  <c r="DE22" i="2"/>
  <c r="AZ22" i="2"/>
  <c r="DQ22" i="2" s="1"/>
  <c r="DE24" i="2"/>
  <c r="DB28" i="2"/>
  <c r="CW17" i="2"/>
  <c r="CX17" i="2" s="1"/>
  <c r="DC22" i="2"/>
  <c r="AZ38" i="2"/>
  <c r="AZ18" i="2"/>
  <c r="CU30" i="2"/>
  <c r="CW21" i="2"/>
  <c r="CX21" i="2" s="1"/>
  <c r="DC16" i="2"/>
  <c r="DC34" i="2"/>
  <c r="CX15" i="2"/>
  <c r="CW25" i="2"/>
  <c r="CV25" i="2" s="1"/>
  <c r="DB24" i="2"/>
  <c r="DB16" i="2"/>
  <c r="DE37" i="2"/>
  <c r="AZ24" i="2"/>
  <c r="AZ16" i="2"/>
  <c r="DC42" i="2"/>
  <c r="DE42" i="2"/>
  <c r="CV40" i="2"/>
  <c r="DC41" i="2"/>
  <c r="DE28" i="2"/>
  <c r="CX20" i="2"/>
  <c r="CX18" i="2"/>
  <c r="CV14" i="2"/>
  <c r="DE25" i="2"/>
  <c r="DE21" i="2"/>
  <c r="DB42" i="2"/>
  <c r="DB38" i="2"/>
  <c r="CU26" i="2"/>
  <c r="DB40" i="2"/>
  <c r="CX23" i="2"/>
  <c r="CU19" i="2"/>
  <c r="DB20" i="2"/>
  <c r="CU34" i="2"/>
  <c r="CU14" i="2"/>
  <c r="DE33" i="2"/>
  <c r="CU35" i="2"/>
  <c r="CU24" i="2"/>
  <c r="CX39" i="2"/>
  <c r="DB33" i="2"/>
  <c r="DB41" i="2"/>
  <c r="DE34" i="2"/>
  <c r="CV30" i="2"/>
  <c r="CX19" i="2"/>
  <c r="CU15" i="2"/>
  <c r="CV15" i="2"/>
  <c r="DC28" i="2"/>
  <c r="DE17" i="2"/>
  <c r="DC37" i="2"/>
  <c r="DB34" i="2"/>
  <c r="CV28" i="2"/>
  <c r="CX40" i="2"/>
  <c r="DB37" i="2"/>
  <c r="DE41" i="2"/>
  <c r="CU36" i="2"/>
  <c r="CU32" i="2"/>
  <c r="CX31" i="2"/>
  <c r="CW43" i="2"/>
  <c r="CV43" i="2" s="1"/>
  <c r="CV18" i="2"/>
  <c r="DC25" i="2"/>
  <c r="DC21" i="2"/>
  <c r="DC17" i="2"/>
  <c r="DB30" i="2"/>
  <c r="DC29" i="2"/>
  <c r="DB26" i="2"/>
  <c r="DB22" i="2"/>
  <c r="DB18" i="2"/>
  <c r="DB14" i="2"/>
  <c r="CU42" i="2"/>
  <c r="CU40" i="2"/>
  <c r="CU39" i="2"/>
  <c r="CV39" i="2"/>
  <c r="CX36" i="2"/>
  <c r="DC33" i="2"/>
  <c r="CX32" i="2"/>
  <c r="DE29" i="2"/>
  <c r="CU43" i="2"/>
  <c r="CU31" i="2"/>
  <c r="CV31" i="2"/>
  <c r="CU20" i="2"/>
  <c r="DC43" i="2"/>
  <c r="CU38" i="2"/>
  <c r="CU22" i="2"/>
  <c r="CV36" i="2"/>
  <c r="CV20" i="2"/>
  <c r="CU41" i="2"/>
  <c r="CU37" i="2"/>
  <c r="CU33" i="2"/>
  <c r="CU29" i="2"/>
  <c r="CU25" i="2"/>
  <c r="CU21" i="2"/>
  <c r="CU17" i="2"/>
  <c r="CV23" i="2"/>
  <c r="CV19" i="2"/>
  <c r="CU13" i="2"/>
  <c r="DB13" i="2"/>
  <c r="CX13" i="2"/>
  <c r="CV13" i="2"/>
  <c r="DC14" i="2"/>
  <c r="CW41" i="2"/>
  <c r="CX41" i="2" s="1"/>
  <c r="CW37" i="2"/>
  <c r="CV37" i="2" s="1"/>
  <c r="CW33" i="2"/>
  <c r="CV33" i="2" s="1"/>
  <c r="CW29" i="2"/>
  <c r="CV29" i="2" s="1"/>
  <c r="DC35" i="2"/>
  <c r="DC27" i="2"/>
  <c r="DC26" i="2"/>
  <c r="AA44" i="2"/>
  <c r="U44" i="2"/>
  <c r="FP13" i="2"/>
  <c r="FQ13" i="2"/>
  <c r="AB13" i="2" s="1"/>
  <c r="FR13" i="2"/>
  <c r="FO13" i="2"/>
  <c r="BF14" i="2"/>
  <c r="CL14" i="2"/>
  <c r="CM14" i="2"/>
  <c r="CP14" i="2"/>
  <c r="BF15" i="2"/>
  <c r="CL15" i="2"/>
  <c r="CM15" i="2"/>
  <c r="CP15" i="2"/>
  <c r="BF16" i="2"/>
  <c r="CL16" i="2"/>
  <c r="CM16" i="2"/>
  <c r="CP16" i="2"/>
  <c r="BF17" i="2"/>
  <c r="CL17" i="2"/>
  <c r="CM17" i="2"/>
  <c r="CP17" i="2"/>
  <c r="BF18" i="2"/>
  <c r="CL18" i="2"/>
  <c r="CM18" i="2"/>
  <c r="CP18" i="2"/>
  <c r="CI18" i="2" s="1"/>
  <c r="BF19" i="2"/>
  <c r="CL19" i="2"/>
  <c r="CM19" i="2"/>
  <c r="CP19" i="2"/>
  <c r="BF20" i="2"/>
  <c r="CL20" i="2"/>
  <c r="CM20" i="2"/>
  <c r="CP20" i="2"/>
  <c r="BF21" i="2"/>
  <c r="CL21" i="2"/>
  <c r="CM21" i="2"/>
  <c r="CP21" i="2"/>
  <c r="BF22" i="2"/>
  <c r="CL22" i="2"/>
  <c r="CM22" i="2"/>
  <c r="CP22" i="2"/>
  <c r="BF23" i="2"/>
  <c r="CL23" i="2"/>
  <c r="CM23" i="2"/>
  <c r="CP23" i="2"/>
  <c r="BF24" i="2"/>
  <c r="CL24" i="2"/>
  <c r="CM24" i="2"/>
  <c r="CP24" i="2"/>
  <c r="BF25" i="2"/>
  <c r="CL25" i="2"/>
  <c r="CM25" i="2"/>
  <c r="CP25" i="2"/>
  <c r="CI25" i="2" s="1"/>
  <c r="BF26" i="2"/>
  <c r="CL26" i="2"/>
  <c r="CM26" i="2"/>
  <c r="CP26" i="2"/>
  <c r="BF27" i="2"/>
  <c r="CL27" i="2"/>
  <c r="CM27" i="2"/>
  <c r="CP27" i="2"/>
  <c r="BF28" i="2"/>
  <c r="CL28" i="2"/>
  <c r="CM28" i="2"/>
  <c r="CP28" i="2"/>
  <c r="BF29" i="2"/>
  <c r="CL29" i="2"/>
  <c r="CM29" i="2"/>
  <c r="CP29" i="2"/>
  <c r="BF30" i="2"/>
  <c r="CL30" i="2"/>
  <c r="CM30" i="2"/>
  <c r="CP30" i="2"/>
  <c r="BF31" i="2"/>
  <c r="CL31" i="2"/>
  <c r="CM31" i="2"/>
  <c r="CP31" i="2"/>
  <c r="BF32" i="2"/>
  <c r="CL32" i="2"/>
  <c r="CM32" i="2"/>
  <c r="CP32" i="2"/>
  <c r="BF33" i="2"/>
  <c r="CL33" i="2"/>
  <c r="CM33" i="2"/>
  <c r="CP33" i="2"/>
  <c r="BF34" i="2"/>
  <c r="CL34" i="2"/>
  <c r="CM34" i="2"/>
  <c r="CP34" i="2"/>
  <c r="BF35" i="2"/>
  <c r="CL35" i="2"/>
  <c r="CM35" i="2"/>
  <c r="CP35" i="2"/>
  <c r="BF36" i="2"/>
  <c r="CL36" i="2"/>
  <c r="CM36" i="2"/>
  <c r="CP36" i="2"/>
  <c r="BF37" i="2"/>
  <c r="CL37" i="2"/>
  <c r="CM37" i="2"/>
  <c r="CP37" i="2"/>
  <c r="BF38" i="2"/>
  <c r="CL38" i="2"/>
  <c r="CM38" i="2"/>
  <c r="CP38" i="2"/>
  <c r="BF39" i="2"/>
  <c r="CL39" i="2"/>
  <c r="CM39" i="2"/>
  <c r="CP39" i="2"/>
  <c r="BF40" i="2"/>
  <c r="CL40" i="2"/>
  <c r="CM40" i="2"/>
  <c r="CP40" i="2"/>
  <c r="BF41" i="2"/>
  <c r="CL41" i="2"/>
  <c r="CM41" i="2"/>
  <c r="CP41" i="2"/>
  <c r="BF42" i="2"/>
  <c r="CL42" i="2"/>
  <c r="CM42" i="2"/>
  <c r="CP42" i="2"/>
  <c r="BF43" i="2"/>
  <c r="CL43" i="2"/>
  <c r="CM43" i="2"/>
  <c r="CP43" i="2"/>
  <c r="CM13" i="2"/>
  <c r="CP13" i="2"/>
  <c r="CL13" i="2"/>
  <c r="BF13" i="2"/>
  <c r="F13" i="19"/>
  <c r="E13" i="19"/>
  <c r="D13" i="19"/>
  <c r="K2" i="19"/>
  <c r="F13" i="17"/>
  <c r="E13" i="17"/>
  <c r="D13" i="17"/>
  <c r="K2" i="17"/>
  <c r="M13" i="17"/>
  <c r="K2" i="12"/>
  <c r="M13" i="18"/>
  <c r="B54" i="19"/>
  <c r="B53" i="19"/>
  <c r="B52" i="19"/>
  <c r="B51" i="19"/>
  <c r="B50" i="19"/>
  <c r="M13" i="19"/>
  <c r="D12" i="19"/>
  <c r="G10" i="19"/>
  <c r="G9" i="19"/>
  <c r="G7" i="19"/>
  <c r="G6" i="19"/>
  <c r="B54" i="18"/>
  <c r="B53" i="18"/>
  <c r="B52" i="18"/>
  <c r="B51" i="18"/>
  <c r="B50" i="18"/>
  <c r="D12" i="18"/>
  <c r="G10" i="18"/>
  <c r="G9" i="18"/>
  <c r="G7" i="18"/>
  <c r="G6" i="18"/>
  <c r="B54" i="17"/>
  <c r="B53" i="17"/>
  <c r="B52" i="17"/>
  <c r="B51" i="17"/>
  <c r="B50" i="17"/>
  <c r="D12" i="17"/>
  <c r="G10" i="17"/>
  <c r="G9" i="17"/>
  <c r="G7" i="17"/>
  <c r="G6" i="17"/>
  <c r="B54" i="16"/>
  <c r="B53" i="16"/>
  <c r="B52" i="16"/>
  <c r="B51" i="16"/>
  <c r="B50" i="16"/>
  <c r="M13" i="16"/>
  <c r="D12" i="16"/>
  <c r="G10" i="16"/>
  <c r="G9" i="16"/>
  <c r="G7" i="16"/>
  <c r="G6" i="16"/>
  <c r="F13" i="12"/>
  <c r="E13" i="12"/>
  <c r="D13" i="12"/>
  <c r="M13" i="12"/>
  <c r="CV16" i="2" l="1"/>
  <c r="CV22" i="2"/>
  <c r="CX35" i="2"/>
  <c r="DE20" i="2"/>
  <c r="DE18" i="2"/>
  <c r="CX24" i="2"/>
  <c r="CX26" i="2"/>
  <c r="DE40" i="2"/>
  <c r="DB23" i="2"/>
  <c r="DB39" i="2"/>
  <c r="CX27" i="2"/>
  <c r="DE32" i="2"/>
  <c r="CX34" i="2"/>
  <c r="DE30" i="2"/>
  <c r="DB43" i="2"/>
  <c r="J24" i="12"/>
  <c r="DR23" i="2"/>
  <c r="J40" i="12"/>
  <c r="DR39" i="2"/>
  <c r="DE36" i="2"/>
  <c r="J30" i="12"/>
  <c r="DR29" i="2"/>
  <c r="J29" i="12"/>
  <c r="DR28" i="2"/>
  <c r="J22" i="12"/>
  <c r="DR21" i="2"/>
  <c r="J14" i="12"/>
  <c r="DR13" i="2"/>
  <c r="J23" i="12"/>
  <c r="DR22" i="2"/>
  <c r="J15" i="12"/>
  <c r="DR14" i="2"/>
  <c r="J44" i="12"/>
  <c r="DR43" i="2"/>
  <c r="F28" i="12"/>
  <c r="F28" i="16"/>
  <c r="F33" i="16"/>
  <c r="F33" i="12"/>
  <c r="F16" i="12"/>
  <c r="F16" i="16"/>
  <c r="F32" i="12"/>
  <c r="F32" i="16"/>
  <c r="F37" i="16"/>
  <c r="F37" i="12"/>
  <c r="AZ27" i="2"/>
  <c r="DQ27" i="2" s="1"/>
  <c r="CX42" i="2"/>
  <c r="CV38" i="2"/>
  <c r="DB15" i="2"/>
  <c r="F20" i="12"/>
  <c r="F20" i="16"/>
  <c r="F36" i="12"/>
  <c r="F36" i="16"/>
  <c r="AZ32" i="2"/>
  <c r="DQ32" i="2" s="1"/>
  <c r="AZ15" i="2"/>
  <c r="DQ15" i="2" s="1"/>
  <c r="AZ31" i="2"/>
  <c r="DQ31" i="2" s="1"/>
  <c r="F44" i="12"/>
  <c r="F44" i="16"/>
  <c r="DE43" i="2"/>
  <c r="DB27" i="2"/>
  <c r="F24" i="12"/>
  <c r="F24" i="16"/>
  <c r="F40" i="12"/>
  <c r="F40" i="16"/>
  <c r="AZ36" i="2"/>
  <c r="DQ36" i="2" s="1"/>
  <c r="AZ19" i="2"/>
  <c r="DQ19" i="2" s="1"/>
  <c r="AZ35" i="2"/>
  <c r="DQ35" i="2" s="1"/>
  <c r="DQ16" i="2"/>
  <c r="DQ24" i="2"/>
  <c r="DQ38" i="2"/>
  <c r="DQ26" i="2"/>
  <c r="DQ17" i="2"/>
  <c r="DQ33" i="2"/>
  <c r="DQ18" i="2"/>
  <c r="DQ20" i="2"/>
  <c r="DQ37" i="2"/>
  <c r="DQ30" i="2"/>
  <c r="DQ34" i="2"/>
  <c r="DQ25" i="2"/>
  <c r="CX43" i="2"/>
  <c r="CX25" i="2"/>
  <c r="CV21" i="2"/>
  <c r="DE23" i="2"/>
  <c r="CV17" i="2"/>
  <c r="DE19" i="2"/>
  <c r="DE35" i="2"/>
  <c r="CO41" i="2"/>
  <c r="CO37" i="2"/>
  <c r="CO34" i="2"/>
  <c r="CO30" i="2"/>
  <c r="CO27" i="2"/>
  <c r="CO26" i="2"/>
  <c r="CO25" i="2"/>
  <c r="CO24" i="2"/>
  <c r="CO23" i="2"/>
  <c r="CO21" i="2"/>
  <c r="CO19" i="2"/>
  <c r="CO18" i="2"/>
  <c r="CO17" i="2"/>
  <c r="CO16" i="2"/>
  <c r="CO15" i="2"/>
  <c r="CO14" i="2"/>
  <c r="DE15" i="2"/>
  <c r="CX29" i="2"/>
  <c r="CO42" i="2"/>
  <c r="CO36" i="2"/>
  <c r="CO33" i="2"/>
  <c r="CO31" i="2"/>
  <c r="CO28" i="2"/>
  <c r="CO22" i="2"/>
  <c r="CO43" i="2"/>
  <c r="CO40" i="2"/>
  <c r="CO38" i="2"/>
  <c r="CO35" i="2"/>
  <c r="CO29" i="2"/>
  <c r="CO20" i="2"/>
  <c r="CX37" i="2"/>
  <c r="DE31" i="2"/>
  <c r="CV41" i="2"/>
  <c r="DE26" i="2"/>
  <c r="BM12" i="2"/>
  <c r="DE27" i="2"/>
  <c r="CX33" i="2"/>
  <c r="DE39" i="2"/>
  <c r="DE14" i="2"/>
  <c r="DE13" i="2"/>
  <c r="CH32" i="2"/>
  <c r="CO32" i="2"/>
  <c r="CH39" i="2"/>
  <c r="CO39" i="2"/>
  <c r="CH13" i="2"/>
  <c r="CO13" i="2"/>
  <c r="CQ42" i="2"/>
  <c r="CN42" i="2"/>
  <c r="CQ41" i="2"/>
  <c r="CN41" i="2"/>
  <c r="CN40" i="2"/>
  <c r="CQ40" i="2"/>
  <c r="CQ38" i="2"/>
  <c r="CN38" i="2"/>
  <c r="CN36" i="2"/>
  <c r="CQ36" i="2"/>
  <c r="CQ35" i="2"/>
  <c r="CN35" i="2"/>
  <c r="CQ33" i="2"/>
  <c r="CN33" i="2"/>
  <c r="CQ31" i="2"/>
  <c r="CN31" i="2"/>
  <c r="CQ29" i="2"/>
  <c r="CN29" i="2"/>
  <c r="CQ27" i="2"/>
  <c r="CN27" i="2"/>
  <c r="CQ25" i="2"/>
  <c r="CN25" i="2"/>
  <c r="CQ22" i="2"/>
  <c r="CN22" i="2"/>
  <c r="CQ21" i="2"/>
  <c r="CN21" i="2"/>
  <c r="CQ19" i="2"/>
  <c r="CN19" i="2"/>
  <c r="CN16" i="2"/>
  <c r="CQ16" i="2"/>
  <c r="CQ15" i="2"/>
  <c r="CN15" i="2"/>
  <c r="CQ43" i="2"/>
  <c r="CN43" i="2"/>
  <c r="CQ39" i="2"/>
  <c r="CN39" i="2"/>
  <c r="CQ37" i="2"/>
  <c r="CN37" i="2"/>
  <c r="CQ34" i="2"/>
  <c r="CN34" i="2"/>
  <c r="CN32" i="2"/>
  <c r="CQ32" i="2"/>
  <c r="CQ30" i="2"/>
  <c r="CN30" i="2"/>
  <c r="CN28" i="2"/>
  <c r="CQ28" i="2"/>
  <c r="CQ26" i="2"/>
  <c r="CN26" i="2"/>
  <c r="CN24" i="2"/>
  <c r="CQ24" i="2"/>
  <c r="CQ23" i="2"/>
  <c r="CN23" i="2"/>
  <c r="CN20" i="2"/>
  <c r="CQ20" i="2"/>
  <c r="CQ18" i="2"/>
  <c r="CN18" i="2"/>
  <c r="CQ17" i="2"/>
  <c r="CN17" i="2"/>
  <c r="CQ14" i="2"/>
  <c r="CN14" i="2"/>
  <c r="CQ13" i="2"/>
  <c r="CN13" i="2"/>
  <c r="CH40" i="2"/>
  <c r="CI23" i="2"/>
  <c r="CI19" i="2"/>
  <c r="CI15" i="2"/>
  <c r="CH43" i="2"/>
  <c r="CH35" i="2"/>
  <c r="AO31" i="2"/>
  <c r="CH27" i="2"/>
  <c r="CI22" i="2"/>
  <c r="CH38" i="2"/>
  <c r="CH34" i="2"/>
  <c r="CH30" i="2"/>
  <c r="CH26" i="2"/>
  <c r="CI17" i="2"/>
  <c r="CH41" i="2"/>
  <c r="CH37" i="2"/>
  <c r="CH33" i="2"/>
  <c r="CH29" i="2"/>
  <c r="CI24" i="2"/>
  <c r="CI20" i="2"/>
  <c r="CI16" i="2"/>
  <c r="CH42" i="2"/>
  <c r="CH36" i="2"/>
  <c r="CH28" i="2"/>
  <c r="CI21" i="2"/>
  <c r="CI14" i="2"/>
  <c r="AO41" i="2"/>
  <c r="AO38" i="2"/>
  <c r="AO35" i="2"/>
  <c r="AO13" i="2"/>
  <c r="CH31" i="2"/>
  <c r="AO28" i="2"/>
  <c r="AO32" i="2"/>
  <c r="AO29" i="2"/>
  <c r="AO26" i="2"/>
  <c r="AO42" i="2"/>
  <c r="AO39" i="2"/>
  <c r="AO36" i="2"/>
  <c r="AO33" i="2"/>
  <c r="AO30" i="2"/>
  <c r="AO27" i="2"/>
  <c r="AO43" i="2"/>
  <c r="AO40" i="2"/>
  <c r="AO37" i="2"/>
  <c r="AO34" i="2"/>
  <c r="CG18" i="2"/>
  <c r="CH17" i="2"/>
  <c r="CG14" i="2"/>
  <c r="CG25" i="2"/>
  <c r="CH24" i="2"/>
  <c r="CG21" i="2"/>
  <c r="CH20" i="2"/>
  <c r="CG17" i="2"/>
  <c r="CH16" i="2"/>
  <c r="CH21" i="2"/>
  <c r="CG24" i="2"/>
  <c r="CH23" i="2"/>
  <c r="CG20" i="2"/>
  <c r="CH19" i="2"/>
  <c r="CG16" i="2"/>
  <c r="CH15" i="2"/>
  <c r="CH25" i="2"/>
  <c r="CG22" i="2"/>
  <c r="CP44" i="2"/>
  <c r="CG23" i="2"/>
  <c r="CH22" i="2"/>
  <c r="CG19" i="2"/>
  <c r="CH18" i="2"/>
  <c r="CG15" i="2"/>
  <c r="CH14" i="2"/>
  <c r="AO15" i="2"/>
  <c r="AR22" i="2"/>
  <c r="AO17" i="2"/>
  <c r="AO14" i="2"/>
  <c r="AO23" i="2"/>
  <c r="AO22" i="2"/>
  <c r="AQ22" i="2" s="1"/>
  <c r="AR16" i="2"/>
  <c r="AO25" i="2"/>
  <c r="AR25" i="2"/>
  <c r="AO20" i="2"/>
  <c r="AR15" i="2"/>
  <c r="AR19" i="2"/>
  <c r="AR20" i="2"/>
  <c r="AO19" i="2"/>
  <c r="AR17" i="2"/>
  <c r="AR14" i="2"/>
  <c r="AO16" i="2"/>
  <c r="AO24" i="2"/>
  <c r="AR23" i="2"/>
  <c r="AR24" i="2"/>
  <c r="AO21" i="2"/>
  <c r="AR21" i="2"/>
  <c r="AR18" i="2"/>
  <c r="AO18" i="2"/>
  <c r="AN17" i="2"/>
  <c r="AN25" i="2"/>
  <c r="AN18" i="2"/>
  <c r="AN19" i="2"/>
  <c r="AN20" i="2"/>
  <c r="AN21" i="2"/>
  <c r="AN14" i="2"/>
  <c r="AN22" i="2"/>
  <c r="AN15" i="2"/>
  <c r="AN23" i="2"/>
  <c r="AN16" i="2"/>
  <c r="AN24" i="2"/>
  <c r="CI42" i="2"/>
  <c r="AR42" i="2"/>
  <c r="CI38" i="2"/>
  <c r="AR38" i="2"/>
  <c r="CI34" i="2"/>
  <c r="AR34" i="2"/>
  <c r="CI30" i="2"/>
  <c r="AR30" i="2"/>
  <c r="CI26" i="2"/>
  <c r="AR26" i="2"/>
  <c r="CI13" i="2"/>
  <c r="AR13" i="2"/>
  <c r="CI41" i="2"/>
  <c r="AR41" i="2"/>
  <c r="CI37" i="2"/>
  <c r="AR37" i="2"/>
  <c r="CI33" i="2"/>
  <c r="AR33" i="2"/>
  <c r="CI29" i="2"/>
  <c r="AR29" i="2"/>
  <c r="CI40" i="2"/>
  <c r="AR40" i="2"/>
  <c r="CI36" i="2"/>
  <c r="AR36" i="2"/>
  <c r="CI32" i="2"/>
  <c r="AR32" i="2"/>
  <c r="CI28" i="2"/>
  <c r="AR28" i="2"/>
  <c r="CI43" i="2"/>
  <c r="AR43" i="2"/>
  <c r="CI39" i="2"/>
  <c r="AR39" i="2"/>
  <c r="CI35" i="2"/>
  <c r="AR35" i="2"/>
  <c r="CI31" i="2"/>
  <c r="AR31" i="2"/>
  <c r="CI27" i="2"/>
  <c r="AR27" i="2"/>
  <c r="CG13" i="2"/>
  <c r="AN13" i="2"/>
  <c r="CG43" i="2"/>
  <c r="AN43" i="2"/>
  <c r="CG39" i="2"/>
  <c r="AN39" i="2"/>
  <c r="CG35" i="2"/>
  <c r="AN35" i="2"/>
  <c r="CG31" i="2"/>
  <c r="AN31" i="2"/>
  <c r="CG27" i="2"/>
  <c r="AN27" i="2"/>
  <c r="CG42" i="2"/>
  <c r="AN42" i="2"/>
  <c r="CG38" i="2"/>
  <c r="AN38" i="2"/>
  <c r="CG34" i="2"/>
  <c r="AN34" i="2"/>
  <c r="CG30" i="2"/>
  <c r="AN30" i="2"/>
  <c r="CG41" i="2"/>
  <c r="AN41" i="2"/>
  <c r="CG37" i="2"/>
  <c r="AN37" i="2"/>
  <c r="CG33" i="2"/>
  <c r="AN33" i="2"/>
  <c r="CG29" i="2"/>
  <c r="AN29" i="2"/>
  <c r="CG40" i="2"/>
  <c r="AN40" i="2"/>
  <c r="CG36" i="2"/>
  <c r="AN36" i="2"/>
  <c r="CG32" i="2"/>
  <c r="AN32" i="2"/>
  <c r="CG28" i="2"/>
  <c r="AN28" i="2"/>
  <c r="CG26" i="2"/>
  <c r="AN26" i="2"/>
  <c r="AB44" i="2"/>
  <c r="G6" i="12"/>
  <c r="G7" i="12"/>
  <c r="G9" i="12"/>
  <c r="G10" i="12"/>
  <c r="P22" i="14"/>
  <c r="Q22" i="14"/>
  <c r="R22" i="14"/>
  <c r="S22" i="14"/>
  <c r="H22" i="14"/>
  <c r="T25" i="14" s="1"/>
  <c r="I22" i="14"/>
  <c r="U25" i="14" s="1"/>
  <c r="J22" i="14"/>
  <c r="V25" i="14" s="1"/>
  <c r="K22" i="14"/>
  <c r="W25" i="14" s="1"/>
  <c r="B53" i="12"/>
  <c r="B52" i="12"/>
  <c r="B51" i="12"/>
  <c r="B50" i="12"/>
  <c r="B54" i="12"/>
  <c r="D12" i="12"/>
  <c r="A2" i="2"/>
  <c r="A1" i="2"/>
  <c r="R12" i="2"/>
  <c r="O6" i="2"/>
  <c r="O5" i="2"/>
  <c r="AP15" i="2" l="1"/>
  <c r="AQ17" i="2"/>
  <c r="J17" i="12"/>
  <c r="DR16" i="2"/>
  <c r="J26" i="12"/>
  <c r="DR25" i="2"/>
  <c r="J21" i="12"/>
  <c r="DR20" i="2"/>
  <c r="J27" i="12"/>
  <c r="DR26" i="2"/>
  <c r="J36" i="12"/>
  <c r="DR35" i="2"/>
  <c r="J16" i="12"/>
  <c r="DR15" i="2"/>
  <c r="J18" i="12"/>
  <c r="DR17" i="2"/>
  <c r="J35" i="12"/>
  <c r="DR34" i="2"/>
  <c r="J19" i="12"/>
  <c r="DR18" i="2"/>
  <c r="J39" i="12"/>
  <c r="DR38" i="2"/>
  <c r="J20" i="12"/>
  <c r="DR19" i="2"/>
  <c r="J33" i="12"/>
  <c r="DR32" i="2"/>
  <c r="J28" i="12"/>
  <c r="DR27" i="2"/>
  <c r="J38" i="12"/>
  <c r="DR37" i="2"/>
  <c r="J32" i="12"/>
  <c r="DR31" i="2"/>
  <c r="J31" i="12"/>
  <c r="DR30" i="2"/>
  <c r="J34" i="12"/>
  <c r="DR33" i="2"/>
  <c r="J25" i="12"/>
  <c r="DR24" i="2"/>
  <c r="J37" i="12"/>
  <c r="DR36" i="2"/>
  <c r="AP17" i="2"/>
  <c r="D3" i="22"/>
  <c r="D3" i="21"/>
  <c r="J7" i="22"/>
  <c r="B13" i="22" s="1"/>
  <c r="J7" i="21"/>
  <c r="B13" i="21" s="1"/>
  <c r="D2" i="22"/>
  <c r="D2" i="21"/>
  <c r="J6" i="21"/>
  <c r="J6" i="22"/>
  <c r="CR15" i="2"/>
  <c r="CR40" i="2"/>
  <c r="CR38" i="2"/>
  <c r="CR33" i="2"/>
  <c r="CR41" i="2"/>
  <c r="CR27" i="2"/>
  <c r="CR35" i="2"/>
  <c r="CR34" i="2"/>
  <c r="CR26" i="2"/>
  <c r="CR20" i="2"/>
  <c r="CR29" i="2"/>
  <c r="CR37" i="2"/>
  <c r="CR31" i="2"/>
  <c r="CR30" i="2"/>
  <c r="CR13" i="2"/>
  <c r="CR42" i="2"/>
  <c r="CR36" i="2"/>
  <c r="CR28" i="2"/>
  <c r="AQ24" i="2"/>
  <c r="AS24" i="2" s="1"/>
  <c r="CR39" i="2"/>
  <c r="AP20" i="2"/>
  <c r="CR19" i="2"/>
  <c r="AP18" i="2"/>
  <c r="CR32" i="2"/>
  <c r="AQ32" i="2"/>
  <c r="AS32" i="2" s="1"/>
  <c r="CR43" i="2"/>
  <c r="CR16" i="2"/>
  <c r="CR17" i="2"/>
  <c r="CR24" i="2"/>
  <c r="CR23" i="2"/>
  <c r="AQ18" i="2"/>
  <c r="AQ15" i="2"/>
  <c r="CR22" i="2"/>
  <c r="CR14" i="2"/>
  <c r="CR21" i="2"/>
  <c r="CR18" i="2"/>
  <c r="CR25" i="2"/>
  <c r="AP24" i="2"/>
  <c r="AP22" i="2"/>
  <c r="AP19" i="2"/>
  <c r="CO44" i="2"/>
  <c r="CM45" i="2"/>
  <c r="CQ44" i="2"/>
  <c r="CN44" i="2"/>
  <c r="AP21" i="2"/>
  <c r="AP16" i="2"/>
  <c r="AQ16" i="2"/>
  <c r="AS16" i="2" s="1"/>
  <c r="AP14" i="2"/>
  <c r="AQ20" i="2"/>
  <c r="AQ25" i="2"/>
  <c r="AO44" i="2"/>
  <c r="AP23" i="2"/>
  <c r="AQ14" i="2"/>
  <c r="AS14" i="2" s="1"/>
  <c r="AQ19" i="2"/>
  <c r="AS19" i="2" s="1"/>
  <c r="AP25" i="2"/>
  <c r="AQ23" i="2"/>
  <c r="J6" i="18"/>
  <c r="J6" i="19"/>
  <c r="J7" i="18"/>
  <c r="B13" i="18" s="1"/>
  <c r="J7" i="19"/>
  <c r="B13" i="19" s="1"/>
  <c r="AQ21" i="2"/>
  <c r="AQ31" i="2"/>
  <c r="AS31" i="2" s="1"/>
  <c r="AQ39" i="2"/>
  <c r="AS39" i="2" s="1"/>
  <c r="AQ28" i="2"/>
  <c r="AS28" i="2" s="1"/>
  <c r="AQ36" i="2"/>
  <c r="AS36" i="2" s="1"/>
  <c r="AQ29" i="2"/>
  <c r="AS29" i="2" s="1"/>
  <c r="AQ37" i="2"/>
  <c r="AS37" i="2" s="1"/>
  <c r="AQ26" i="2"/>
  <c r="AQ34" i="2"/>
  <c r="AS34" i="2" s="1"/>
  <c r="AQ42" i="2"/>
  <c r="AS42" i="2" s="1"/>
  <c r="AQ33" i="2"/>
  <c r="AS33" i="2" s="1"/>
  <c r="AQ30" i="2"/>
  <c r="AS30" i="2" s="1"/>
  <c r="AQ38" i="2"/>
  <c r="AS38" i="2" s="1"/>
  <c r="AQ41" i="2"/>
  <c r="AS41" i="2" s="1"/>
  <c r="AQ27" i="2"/>
  <c r="AQ35" i="2"/>
  <c r="AS35" i="2" s="1"/>
  <c r="AQ43" i="2"/>
  <c r="AQ40" i="2"/>
  <c r="AS40" i="2" s="1"/>
  <c r="AS18" i="2"/>
  <c r="AP28" i="2"/>
  <c r="AP36" i="2"/>
  <c r="AP29" i="2"/>
  <c r="AP37" i="2"/>
  <c r="AP30" i="2"/>
  <c r="AP38" i="2"/>
  <c r="AP27" i="2"/>
  <c r="AP35" i="2"/>
  <c r="AP43" i="2"/>
  <c r="AS17" i="2"/>
  <c r="AS22" i="2"/>
  <c r="AP26" i="2"/>
  <c r="AP32" i="2"/>
  <c r="AP40" i="2"/>
  <c r="AP33" i="2"/>
  <c r="AP41" i="2"/>
  <c r="AP34" i="2"/>
  <c r="AP42" i="2"/>
  <c r="AP31" i="2"/>
  <c r="AP39" i="2"/>
  <c r="AQ13" i="2"/>
  <c r="AR44" i="2"/>
  <c r="AN44" i="2"/>
  <c r="AP13" i="2"/>
  <c r="CP45" i="2"/>
  <c r="D2" i="12"/>
  <c r="D2" i="18"/>
  <c r="D2" i="16"/>
  <c r="D2" i="19"/>
  <c r="D2" i="17"/>
  <c r="D3" i="12"/>
  <c r="D3" i="16"/>
  <c r="D3" i="17"/>
  <c r="D3" i="18"/>
  <c r="D3" i="19"/>
  <c r="J7" i="16"/>
  <c r="B13" i="16" s="1"/>
  <c r="J7" i="17"/>
  <c r="B13" i="17" s="1"/>
  <c r="J6" i="17"/>
  <c r="J6" i="16"/>
  <c r="J7" i="12"/>
  <c r="B13" i="12" s="1"/>
  <c r="J6" i="12"/>
  <c r="DH11" i="2"/>
  <c r="DI11" i="2"/>
  <c r="DI12" i="2"/>
  <c r="DJ12" i="2"/>
  <c r="DK12" i="2"/>
  <c r="DH12" i="2"/>
  <c r="O7" i="2"/>
  <c r="O4" i="2"/>
  <c r="A5" i="2"/>
  <c r="A6" i="2"/>
  <c r="A7" i="2"/>
  <c r="A8" i="2"/>
  <c r="A9" i="2"/>
  <c r="A4" i="2"/>
  <c r="N11" i="14" l="1"/>
  <c r="V11" i="14" s="1"/>
  <c r="M11" i="14"/>
  <c r="U11" i="14" s="1"/>
  <c r="E12" i="14" s="1"/>
  <c r="E8" i="22"/>
  <c r="E8" i="21"/>
  <c r="J5" i="22"/>
  <c r="J5" i="21"/>
  <c r="G8" i="22"/>
  <c r="G8" i="21"/>
  <c r="E10" i="22"/>
  <c r="E10" i="21"/>
  <c r="E6" i="22"/>
  <c r="E6" i="21"/>
  <c r="J8" i="21"/>
  <c r="J8" i="22"/>
  <c r="E7" i="22"/>
  <c r="E7" i="21"/>
  <c r="E9" i="22"/>
  <c r="E9" i="21"/>
  <c r="G5" i="22"/>
  <c r="G5" i="21"/>
  <c r="AS15" i="2"/>
  <c r="CR44" i="2"/>
  <c r="AS25" i="2"/>
  <c r="AS23" i="2"/>
  <c r="AS20" i="2"/>
  <c r="J8" i="18"/>
  <c r="J8" i="19"/>
  <c r="J5" i="18"/>
  <c r="J5" i="19"/>
  <c r="AS21" i="2"/>
  <c r="AS26" i="2"/>
  <c r="AS13" i="2"/>
  <c r="AS43" i="2"/>
  <c r="AS27" i="2"/>
  <c r="AP44" i="2"/>
  <c r="AQ44" i="2"/>
  <c r="E9" i="17"/>
  <c r="E9" i="19"/>
  <c r="E9" i="18"/>
  <c r="E9" i="16"/>
  <c r="G5" i="12"/>
  <c r="G5" i="18"/>
  <c r="G5" i="16"/>
  <c r="G5" i="17"/>
  <c r="G5" i="19"/>
  <c r="E8" i="17"/>
  <c r="E8" i="19"/>
  <c r="E8" i="18"/>
  <c r="E8" i="16"/>
  <c r="J5" i="12"/>
  <c r="J5" i="17"/>
  <c r="J5" i="16"/>
  <c r="E7" i="17"/>
  <c r="E7" i="19"/>
  <c r="E7" i="16"/>
  <c r="E7" i="18"/>
  <c r="G8" i="12"/>
  <c r="G8" i="19"/>
  <c r="G8" i="18"/>
  <c r="G8" i="16"/>
  <c r="G8" i="17"/>
  <c r="E10" i="17"/>
  <c r="E10" i="16"/>
  <c r="E10" i="19"/>
  <c r="E10" i="18"/>
  <c r="E6" i="19"/>
  <c r="E6" i="18"/>
  <c r="E6" i="16"/>
  <c r="E6" i="17"/>
  <c r="J8" i="12"/>
  <c r="J8" i="16"/>
  <c r="J8" i="17"/>
  <c r="E9" i="12"/>
  <c r="E8" i="12"/>
  <c r="E7" i="12"/>
  <c r="E10" i="12"/>
  <c r="E6" i="12"/>
  <c r="F12" i="14" l="1"/>
  <c r="O11" i="14"/>
  <c r="W11" i="14" s="1"/>
  <c r="AS44" i="2"/>
  <c r="G12" i="14" l="1"/>
  <c r="B12" i="2"/>
  <c r="A11" i="2"/>
  <c r="CZ11" i="2"/>
  <c r="CS11" i="2"/>
  <c r="E5" i="22" l="1"/>
  <c r="E5" i="21"/>
  <c r="B12" i="22"/>
  <c r="B12" i="21"/>
  <c r="E5" i="19"/>
  <c r="E5" i="18"/>
  <c r="E5" i="16"/>
  <c r="E5" i="17"/>
  <c r="B12" i="19"/>
  <c r="B12" i="18"/>
  <c r="B12" i="17"/>
  <c r="B12" i="16"/>
  <c r="E5" i="12"/>
  <c r="B12" i="12"/>
  <c r="BF12" i="2"/>
  <c r="BS4" i="2"/>
  <c r="HA6" i="2" l="1"/>
  <c r="HA7" i="2" s="1"/>
  <c r="BH14" i="2" l="1"/>
  <c r="BH18" i="2"/>
  <c r="BH22" i="2"/>
  <c r="BH26" i="2"/>
  <c r="BH30" i="2"/>
  <c r="BH34" i="2"/>
  <c r="BH38" i="2"/>
  <c r="BH42" i="2"/>
  <c r="BH15" i="2"/>
  <c r="BH19" i="2"/>
  <c r="BH23" i="2"/>
  <c r="BH27" i="2"/>
  <c r="BH31" i="2"/>
  <c r="BH35" i="2"/>
  <c r="BH39" i="2"/>
  <c r="BH43" i="2"/>
  <c r="BH16" i="2"/>
  <c r="BH20" i="2"/>
  <c r="BH24" i="2"/>
  <c r="BH28" i="2"/>
  <c r="BH32" i="2"/>
  <c r="BH36" i="2"/>
  <c r="BH40" i="2"/>
  <c r="BH17" i="2"/>
  <c r="BH21" i="2"/>
  <c r="BH25" i="2"/>
  <c r="BH29" i="2"/>
  <c r="BH33" i="2"/>
  <c r="BH37" i="2"/>
  <c r="BH41" i="2"/>
  <c r="A15" i="2"/>
  <c r="BH13" i="2"/>
  <c r="A40" i="2"/>
  <c r="A36" i="2"/>
  <c r="A32" i="2"/>
  <c r="A28" i="2"/>
  <c r="A24" i="2"/>
  <c r="A20" i="2"/>
  <c r="A16" i="2"/>
  <c r="A13" i="2"/>
  <c r="A41" i="2"/>
  <c r="A37" i="2"/>
  <c r="A33" i="2"/>
  <c r="A29" i="2"/>
  <c r="A25" i="2"/>
  <c r="A21" i="2"/>
  <c r="A17" i="2"/>
  <c r="A42" i="2"/>
  <c r="A38" i="2"/>
  <c r="A34" i="2"/>
  <c r="A30" i="2"/>
  <c r="A26" i="2"/>
  <c r="A22" i="2"/>
  <c r="A18" i="2"/>
  <c r="A14" i="2"/>
  <c r="A43" i="2"/>
  <c r="A39" i="2"/>
  <c r="A35" i="2"/>
  <c r="A31" i="2"/>
  <c r="A27" i="2"/>
  <c r="A23" i="2"/>
  <c r="A19" i="2"/>
  <c r="AD41" i="2" l="1"/>
  <c r="AD40" i="2"/>
  <c r="AD25" i="2"/>
  <c r="AD18" i="2"/>
  <c r="AD36" i="2"/>
  <c r="AD13" i="2"/>
  <c r="AD33" i="2"/>
  <c r="AD17" i="2"/>
  <c r="AD28" i="2"/>
  <c r="AD43" i="2"/>
  <c r="AD27" i="2"/>
  <c r="AD42" i="2"/>
  <c r="AD26" i="2"/>
  <c r="AD29" i="2"/>
  <c r="AD24" i="2"/>
  <c r="AD39" i="2"/>
  <c r="AD23" i="2"/>
  <c r="AD38" i="2"/>
  <c r="AD22" i="2"/>
  <c r="AD20" i="2"/>
  <c r="AD35" i="2"/>
  <c r="AD19" i="2"/>
  <c r="AD34" i="2"/>
  <c r="AD37" i="2"/>
  <c r="AD21" i="2"/>
  <c r="AD32" i="2"/>
  <c r="AD16" i="2"/>
  <c r="AD31" i="2"/>
  <c r="AD15" i="2"/>
  <c r="AD30" i="2"/>
  <c r="AD14" i="2"/>
  <c r="B42" i="23"/>
  <c r="FV42" i="2" s="1"/>
  <c r="B41" i="23"/>
  <c r="FV41" i="2" s="1"/>
  <c r="B28" i="23"/>
  <c r="FV28" i="2" s="1"/>
  <c r="B39" i="23"/>
  <c r="FV39" i="2" s="1"/>
  <c r="B23" i="23"/>
  <c r="FV23" i="2" s="1"/>
  <c r="B38" i="23"/>
  <c r="FV38" i="2" s="1"/>
  <c r="B22" i="23"/>
  <c r="FV22" i="2" s="1"/>
  <c r="B37" i="23"/>
  <c r="FV37" i="2" s="1"/>
  <c r="B21" i="23"/>
  <c r="FV21" i="2" s="1"/>
  <c r="B32" i="23"/>
  <c r="FV32" i="2" s="1"/>
  <c r="B27" i="23"/>
  <c r="FV27" i="2" s="1"/>
  <c r="B25" i="23"/>
  <c r="FV25" i="2" s="1"/>
  <c r="B40" i="23"/>
  <c r="FV40" i="2" s="1"/>
  <c r="B24" i="23"/>
  <c r="FV24" i="2" s="1"/>
  <c r="B35" i="23"/>
  <c r="FV35" i="2" s="1"/>
  <c r="B19" i="23"/>
  <c r="FV19" i="2" s="1"/>
  <c r="B34" i="23"/>
  <c r="FV34" i="2" s="1"/>
  <c r="B18" i="23"/>
  <c r="FV18" i="2" s="1"/>
  <c r="B33" i="23"/>
  <c r="FV33" i="2" s="1"/>
  <c r="B17" i="23"/>
  <c r="FV17" i="2" s="1"/>
  <c r="B12" i="23"/>
  <c r="FV12" i="2" s="1"/>
  <c r="B16" i="23"/>
  <c r="FV16" i="2" s="1"/>
  <c r="B26" i="23"/>
  <c r="FV26" i="2" s="1"/>
  <c r="B36" i="23"/>
  <c r="FV36" i="2" s="1"/>
  <c r="B20" i="23"/>
  <c r="FV20" i="2" s="1"/>
  <c r="B31" i="23"/>
  <c r="FV31" i="2" s="1"/>
  <c r="B15" i="23"/>
  <c r="FV15" i="2" s="1"/>
  <c r="B30" i="23"/>
  <c r="FV30" i="2" s="1"/>
  <c r="B14" i="23"/>
  <c r="FV14" i="2" s="1"/>
  <c r="B29" i="23"/>
  <c r="FV29" i="2" s="1"/>
  <c r="B13" i="23"/>
  <c r="FV13" i="2" s="1"/>
  <c r="B28" i="21"/>
  <c r="C28" i="21" s="1"/>
  <c r="B28" i="22"/>
  <c r="C28" i="22" s="1"/>
  <c r="B43" i="21"/>
  <c r="C43" i="21" s="1"/>
  <c r="B43" i="22"/>
  <c r="C43" i="22" s="1"/>
  <c r="B30" i="21"/>
  <c r="C30" i="21" s="1"/>
  <c r="B30" i="22"/>
  <c r="C30" i="22" s="1"/>
  <c r="B14" i="22"/>
  <c r="C14" i="22" s="1"/>
  <c r="B14" i="21"/>
  <c r="C14" i="21" s="1"/>
  <c r="B29" i="21"/>
  <c r="C29" i="21" s="1"/>
  <c r="B29" i="22"/>
  <c r="C29" i="22" s="1"/>
  <c r="B27" i="21"/>
  <c r="C27" i="21" s="1"/>
  <c r="B27" i="22"/>
  <c r="C27" i="22" s="1"/>
  <c r="B32" i="21"/>
  <c r="C32" i="21" s="1"/>
  <c r="B32" i="22"/>
  <c r="C32" i="22" s="1"/>
  <c r="B15" i="21"/>
  <c r="C15" i="21" s="1"/>
  <c r="B15" i="22"/>
  <c r="C15" i="22" s="1"/>
  <c r="B31" i="21"/>
  <c r="C31" i="21" s="1"/>
  <c r="B31" i="22"/>
  <c r="C31" i="22" s="1"/>
  <c r="B18" i="21"/>
  <c r="C18" i="21" s="1"/>
  <c r="B18" i="22"/>
  <c r="C18" i="22" s="1"/>
  <c r="B34" i="21"/>
  <c r="C34" i="21" s="1"/>
  <c r="B34" i="22"/>
  <c r="C34" i="22" s="1"/>
  <c r="B17" i="21"/>
  <c r="C17" i="21" s="1"/>
  <c r="B17" i="22"/>
  <c r="C17" i="22" s="1"/>
  <c r="B33" i="21"/>
  <c r="C33" i="21" s="1"/>
  <c r="B33" i="22"/>
  <c r="C33" i="22" s="1"/>
  <c r="B16" i="22"/>
  <c r="C16" i="22" s="1"/>
  <c r="B16" i="21"/>
  <c r="C16" i="21" s="1"/>
  <c r="B20" i="21"/>
  <c r="C20" i="21" s="1"/>
  <c r="B20" i="22"/>
  <c r="C20" i="22" s="1"/>
  <c r="B19" i="21"/>
  <c r="C19" i="21" s="1"/>
  <c r="B19" i="22"/>
  <c r="C19" i="22" s="1"/>
  <c r="B22" i="21"/>
  <c r="C22" i="21" s="1"/>
  <c r="B22" i="22"/>
  <c r="C22" i="22" s="1"/>
  <c r="B38" i="21"/>
  <c r="C38" i="21" s="1"/>
  <c r="B38" i="22"/>
  <c r="C38" i="22" s="1"/>
  <c r="B21" i="21"/>
  <c r="C21" i="21" s="1"/>
  <c r="B21" i="22"/>
  <c r="C21" i="22" s="1"/>
  <c r="B37" i="21"/>
  <c r="C37" i="21" s="1"/>
  <c r="B37" i="22"/>
  <c r="C37" i="22" s="1"/>
  <c r="B44" i="22"/>
  <c r="C44" i="22" s="1"/>
  <c r="B44" i="21"/>
  <c r="C44" i="21" s="1"/>
  <c r="B36" i="21"/>
  <c r="C36" i="21" s="1"/>
  <c r="B36" i="22"/>
  <c r="C36" i="22" s="1"/>
  <c r="B35" i="21"/>
  <c r="C35" i="21" s="1"/>
  <c r="B35" i="22"/>
  <c r="C35" i="22" s="1"/>
  <c r="B24" i="21"/>
  <c r="C24" i="21" s="1"/>
  <c r="B24" i="22"/>
  <c r="C24" i="22" s="1"/>
  <c r="B40" i="21"/>
  <c r="C40" i="21" s="1"/>
  <c r="B40" i="22"/>
  <c r="C40" i="22" s="1"/>
  <c r="B23" i="21"/>
  <c r="C23" i="21" s="1"/>
  <c r="B23" i="22"/>
  <c r="C23" i="22" s="1"/>
  <c r="B39" i="21"/>
  <c r="C39" i="21" s="1"/>
  <c r="B39" i="22"/>
  <c r="C39" i="22" s="1"/>
  <c r="B26" i="21"/>
  <c r="C26" i="21" s="1"/>
  <c r="B26" i="22"/>
  <c r="C26" i="22" s="1"/>
  <c r="B42" i="22"/>
  <c r="C42" i="22" s="1"/>
  <c r="B42" i="21"/>
  <c r="C42" i="21" s="1"/>
  <c r="B25" i="21"/>
  <c r="C25" i="21" s="1"/>
  <c r="B25" i="22"/>
  <c r="C25" i="22" s="1"/>
  <c r="B41" i="22"/>
  <c r="C41" i="22" s="1"/>
  <c r="B41" i="21"/>
  <c r="C41" i="21" s="1"/>
  <c r="FM13" i="2"/>
  <c r="FM33" i="2"/>
  <c r="FM17" i="2"/>
  <c r="FM28" i="2"/>
  <c r="FM27" i="2"/>
  <c r="FM42" i="2"/>
  <c r="FM26" i="2"/>
  <c r="FM29" i="2"/>
  <c r="FM40" i="2"/>
  <c r="FM24" i="2"/>
  <c r="FM39" i="2"/>
  <c r="FM23" i="2"/>
  <c r="FM38" i="2"/>
  <c r="FM22" i="2"/>
  <c r="FM41" i="2"/>
  <c r="FM25" i="2"/>
  <c r="FM36" i="2"/>
  <c r="FM20" i="2"/>
  <c r="FM35" i="2"/>
  <c r="FM19" i="2"/>
  <c r="FM34" i="2"/>
  <c r="FM18" i="2"/>
  <c r="FM37" i="2"/>
  <c r="FM21" i="2"/>
  <c r="FM32" i="2"/>
  <c r="FM16" i="2"/>
  <c r="FM31" i="2"/>
  <c r="FM15" i="2"/>
  <c r="FM30" i="2"/>
  <c r="FM14" i="2"/>
  <c r="B20" i="12"/>
  <c r="C20" i="12" s="1"/>
  <c r="B20" i="19"/>
  <c r="C20" i="19" s="1"/>
  <c r="B20" i="18"/>
  <c r="C20" i="18" s="1"/>
  <c r="B20" i="17"/>
  <c r="C20" i="17" s="1"/>
  <c r="B20" i="16"/>
  <c r="C20" i="16" s="1"/>
  <c r="B35" i="19"/>
  <c r="C35" i="19" s="1"/>
  <c r="B35" i="17"/>
  <c r="C35" i="17" s="1"/>
  <c r="B35" i="18"/>
  <c r="C35" i="18" s="1"/>
  <c r="B35" i="16"/>
  <c r="C35" i="16" s="1"/>
  <c r="B37" i="19"/>
  <c r="C37" i="19" s="1"/>
  <c r="B37" i="18"/>
  <c r="C37" i="18" s="1"/>
  <c r="B37" i="17"/>
  <c r="C37" i="17" s="1"/>
  <c r="B37" i="16"/>
  <c r="C37" i="16" s="1"/>
  <c r="B23" i="12"/>
  <c r="C23" i="12" s="1"/>
  <c r="B23" i="19"/>
  <c r="C23" i="19" s="1"/>
  <c r="B23" i="18"/>
  <c r="C23" i="18" s="1"/>
  <c r="B23" i="17"/>
  <c r="C23" i="17" s="1"/>
  <c r="B23" i="16"/>
  <c r="C23" i="16" s="1"/>
  <c r="B39" i="19"/>
  <c r="C39" i="19" s="1"/>
  <c r="B39" i="17"/>
  <c r="C39" i="17" s="1"/>
  <c r="B39" i="18"/>
  <c r="C39" i="18" s="1"/>
  <c r="B39" i="16"/>
  <c r="C39" i="16" s="1"/>
  <c r="B25" i="12"/>
  <c r="C25" i="12" s="1"/>
  <c r="B25" i="19"/>
  <c r="C25" i="19" s="1"/>
  <c r="B25" i="17"/>
  <c r="C25" i="17" s="1"/>
  <c r="B25" i="18"/>
  <c r="C25" i="18" s="1"/>
  <c r="B25" i="16"/>
  <c r="C25" i="16" s="1"/>
  <c r="B28" i="12"/>
  <c r="C28" i="12" s="1"/>
  <c r="B28" i="19"/>
  <c r="C28" i="19" s="1"/>
  <c r="B28" i="18"/>
  <c r="C28" i="18" s="1"/>
  <c r="B28" i="17"/>
  <c r="C28" i="17" s="1"/>
  <c r="B28" i="16"/>
  <c r="C28" i="16" s="1"/>
  <c r="B43" i="19"/>
  <c r="C43" i="19" s="1"/>
  <c r="B43" i="18"/>
  <c r="C43" i="18" s="1"/>
  <c r="B43" i="16"/>
  <c r="C43" i="16" s="1"/>
  <c r="B43" i="17"/>
  <c r="C43" i="17" s="1"/>
  <c r="B14" i="12"/>
  <c r="C14" i="12" s="1"/>
  <c r="B14" i="19"/>
  <c r="C14" i="19" s="1"/>
  <c r="B14" i="18"/>
  <c r="C14" i="18" s="1"/>
  <c r="B14" i="17"/>
  <c r="C14" i="17" s="1"/>
  <c r="B14" i="16"/>
  <c r="C14" i="16" s="1"/>
  <c r="B19" i="12"/>
  <c r="C19" i="12" s="1"/>
  <c r="B19" i="17"/>
  <c r="C19" i="17" s="1"/>
  <c r="B19" i="19"/>
  <c r="C19" i="19" s="1"/>
  <c r="B19" i="18"/>
  <c r="C19" i="18" s="1"/>
  <c r="B19" i="16"/>
  <c r="C19" i="16" s="1"/>
  <c r="B21" i="12"/>
  <c r="C21" i="12" s="1"/>
  <c r="B21" i="18"/>
  <c r="C21" i="18" s="1"/>
  <c r="B21" i="19"/>
  <c r="C21" i="19" s="1"/>
  <c r="B21" i="17"/>
  <c r="C21" i="17" s="1"/>
  <c r="B21" i="16"/>
  <c r="C21" i="16" s="1"/>
  <c r="B24" i="12"/>
  <c r="C24" i="12" s="1"/>
  <c r="B24" i="19"/>
  <c r="C24" i="19" s="1"/>
  <c r="B24" i="17"/>
  <c r="C24" i="17" s="1"/>
  <c r="B24" i="18"/>
  <c r="C24" i="18" s="1"/>
  <c r="B24" i="16"/>
  <c r="C24" i="16" s="1"/>
  <c r="B26" i="12"/>
  <c r="C26" i="12" s="1"/>
  <c r="B26" i="19"/>
  <c r="C26" i="19" s="1"/>
  <c r="B26" i="18"/>
  <c r="C26" i="18" s="1"/>
  <c r="B26" i="17"/>
  <c r="C26" i="17" s="1"/>
  <c r="B26" i="16"/>
  <c r="C26" i="16" s="1"/>
  <c r="B44" i="19"/>
  <c r="C44" i="19" s="1"/>
  <c r="B44" i="16"/>
  <c r="C44" i="16" s="1"/>
  <c r="B44" i="18"/>
  <c r="C44" i="18" s="1"/>
  <c r="B44" i="17"/>
  <c r="C44" i="17" s="1"/>
  <c r="B27" i="12"/>
  <c r="C27" i="12" s="1"/>
  <c r="B27" i="19"/>
  <c r="C27" i="19" s="1"/>
  <c r="B27" i="17"/>
  <c r="C27" i="17" s="1"/>
  <c r="B27" i="18"/>
  <c r="C27" i="18" s="1"/>
  <c r="B27" i="16"/>
  <c r="C27" i="16" s="1"/>
  <c r="B30" i="19"/>
  <c r="C30" i="19" s="1"/>
  <c r="B30" i="17"/>
  <c r="C30" i="17" s="1"/>
  <c r="B30" i="18"/>
  <c r="C30" i="18" s="1"/>
  <c r="B30" i="16"/>
  <c r="C30" i="16" s="1"/>
  <c r="B29" i="12"/>
  <c r="C29" i="12" s="1"/>
  <c r="B29" i="19"/>
  <c r="C29" i="19" s="1"/>
  <c r="B29" i="18"/>
  <c r="C29" i="18" s="1"/>
  <c r="B29" i="17"/>
  <c r="C29" i="17" s="1"/>
  <c r="B29" i="16"/>
  <c r="C29" i="16" s="1"/>
  <c r="B32" i="19"/>
  <c r="C32" i="19" s="1"/>
  <c r="B32" i="17"/>
  <c r="C32" i="17" s="1"/>
  <c r="B32" i="18"/>
  <c r="C32" i="18" s="1"/>
  <c r="B32" i="16"/>
  <c r="C32" i="16" s="1"/>
  <c r="B15" i="12"/>
  <c r="C15" i="12" s="1"/>
  <c r="B15" i="18"/>
  <c r="C15" i="18" s="1"/>
  <c r="B15" i="17"/>
  <c r="C15" i="17" s="1"/>
  <c r="B15" i="19"/>
  <c r="C15" i="19" s="1"/>
  <c r="B15" i="16"/>
  <c r="C15" i="16" s="1"/>
  <c r="B31" i="19"/>
  <c r="C31" i="19" s="1"/>
  <c r="B31" i="18"/>
  <c r="C31" i="18" s="1"/>
  <c r="B31" i="17"/>
  <c r="C31" i="17" s="1"/>
  <c r="B31" i="16"/>
  <c r="C31" i="16" s="1"/>
  <c r="B18" i="12"/>
  <c r="C18" i="12" s="1"/>
  <c r="B18" i="19"/>
  <c r="C18" i="19" s="1"/>
  <c r="B18" i="18"/>
  <c r="C18" i="18" s="1"/>
  <c r="B18" i="17"/>
  <c r="C18" i="17" s="1"/>
  <c r="B18" i="16"/>
  <c r="C18" i="16" s="1"/>
  <c r="B34" i="19"/>
  <c r="C34" i="19" s="1"/>
  <c r="B34" i="18"/>
  <c r="C34" i="18" s="1"/>
  <c r="B34" i="17"/>
  <c r="C34" i="17" s="1"/>
  <c r="B34" i="16"/>
  <c r="C34" i="16" s="1"/>
  <c r="B17" i="12"/>
  <c r="C17" i="12" s="1"/>
  <c r="B17" i="19"/>
  <c r="C17" i="19" s="1"/>
  <c r="B17" i="17"/>
  <c r="C17" i="17" s="1"/>
  <c r="B17" i="18"/>
  <c r="C17" i="18" s="1"/>
  <c r="B17" i="16"/>
  <c r="C17" i="16" s="1"/>
  <c r="B33" i="19"/>
  <c r="C33" i="19" s="1"/>
  <c r="B33" i="17"/>
  <c r="C33" i="17" s="1"/>
  <c r="B33" i="18"/>
  <c r="C33" i="18" s="1"/>
  <c r="B33" i="16"/>
  <c r="C33" i="16" s="1"/>
  <c r="B16" i="12"/>
  <c r="C16" i="12" s="1"/>
  <c r="B16" i="17"/>
  <c r="C16" i="17" s="1"/>
  <c r="B16" i="19"/>
  <c r="C16" i="19" s="1"/>
  <c r="B16" i="18"/>
  <c r="C16" i="18" s="1"/>
  <c r="B16" i="16"/>
  <c r="C16" i="16" s="1"/>
  <c r="B22" i="12"/>
  <c r="C22" i="12" s="1"/>
  <c r="B22" i="19"/>
  <c r="C22" i="19" s="1"/>
  <c r="B22" i="17"/>
  <c r="C22" i="17" s="1"/>
  <c r="B22" i="18"/>
  <c r="C22" i="18" s="1"/>
  <c r="B22" i="16"/>
  <c r="C22" i="16" s="1"/>
  <c r="B36" i="19"/>
  <c r="C36" i="19" s="1"/>
  <c r="B36" i="17"/>
  <c r="C36" i="17" s="1"/>
  <c r="B36" i="18"/>
  <c r="C36" i="18" s="1"/>
  <c r="B36" i="16"/>
  <c r="C36" i="16" s="1"/>
  <c r="B38" i="19"/>
  <c r="C38" i="19" s="1"/>
  <c r="B38" i="17"/>
  <c r="C38" i="17" s="1"/>
  <c r="B38" i="18"/>
  <c r="C38" i="18" s="1"/>
  <c r="B38" i="16"/>
  <c r="C38" i="16" s="1"/>
  <c r="B40" i="19"/>
  <c r="C40" i="19" s="1"/>
  <c r="B40" i="17"/>
  <c r="C40" i="17" s="1"/>
  <c r="B40" i="18"/>
  <c r="C40" i="18" s="1"/>
  <c r="B40" i="16"/>
  <c r="C40" i="16" s="1"/>
  <c r="B42" i="19"/>
  <c r="C42" i="19" s="1"/>
  <c r="B42" i="18"/>
  <c r="C42" i="18" s="1"/>
  <c r="B42" i="16"/>
  <c r="C42" i="16" s="1"/>
  <c r="B42" i="17"/>
  <c r="C42" i="17" s="1"/>
  <c r="B41" i="19"/>
  <c r="C41" i="19" s="1"/>
  <c r="B41" i="16"/>
  <c r="C41" i="16" s="1"/>
  <c r="B41" i="18"/>
  <c r="C41" i="18" s="1"/>
  <c r="B41" i="17"/>
  <c r="C41" i="17" s="1"/>
  <c r="FM43" i="2"/>
  <c r="B44" i="12"/>
  <c r="C44" i="12" s="1"/>
  <c r="B43" i="12"/>
  <c r="C43" i="12" s="1"/>
  <c r="B30" i="12"/>
  <c r="C30" i="12" s="1"/>
  <c r="B32" i="12"/>
  <c r="C32" i="12" s="1"/>
  <c r="B31" i="12"/>
  <c r="C31" i="12" s="1"/>
  <c r="B34" i="12"/>
  <c r="C34" i="12" s="1"/>
  <c r="B33" i="12"/>
  <c r="C33" i="12" s="1"/>
  <c r="B36" i="12"/>
  <c r="C36" i="12" s="1"/>
  <c r="B35" i="12"/>
  <c r="C35" i="12" s="1"/>
  <c r="B38" i="12"/>
  <c r="C38" i="12" s="1"/>
  <c r="B37" i="12"/>
  <c r="C37" i="12" s="1"/>
  <c r="B40" i="12"/>
  <c r="C40" i="12" s="1"/>
  <c r="B39" i="12"/>
  <c r="C39" i="12" s="1"/>
  <c r="B42" i="12"/>
  <c r="C42" i="12" s="1"/>
  <c r="B41" i="12"/>
  <c r="C41" i="12" s="1"/>
  <c r="BS12" i="2"/>
  <c r="BP12" i="2"/>
  <c r="BV12" i="2"/>
  <c r="B43" i="2"/>
  <c r="B42" i="2"/>
  <c r="B13" i="2"/>
  <c r="B15" i="2"/>
  <c r="B19" i="2"/>
  <c r="B18" i="2"/>
  <c r="B37" i="2"/>
  <c r="B36" i="2"/>
  <c r="B39" i="2"/>
  <c r="B22" i="2"/>
  <c r="B38" i="2"/>
  <c r="B23" i="2"/>
  <c r="B20" i="2"/>
  <c r="B27" i="2"/>
  <c r="B26" i="2"/>
  <c r="B17" i="2"/>
  <c r="B16" i="2"/>
  <c r="B29" i="2"/>
  <c r="B33" i="2"/>
  <c r="B32" i="2"/>
  <c r="B21" i="2"/>
  <c r="B28" i="2"/>
  <c r="B35" i="2"/>
  <c r="B34" i="2"/>
  <c r="B25" i="2"/>
  <c r="B41" i="2"/>
  <c r="DM41" i="2" s="1"/>
  <c r="B24" i="2"/>
  <c r="B40" i="2"/>
  <c r="B31" i="2"/>
  <c r="B14" i="2"/>
  <c r="B30" i="2"/>
  <c r="DM31" i="2" l="1"/>
  <c r="DM20" i="2"/>
  <c r="DM39" i="2"/>
  <c r="DM42" i="2"/>
  <c r="DM17" i="2"/>
  <c r="DM18" i="2"/>
  <c r="DM37" i="2"/>
  <c r="DM14" i="2"/>
  <c r="DM16" i="2"/>
  <c r="DM34" i="2"/>
  <c r="DM22" i="2"/>
  <c r="DM24" i="2"/>
  <c r="DM27" i="2"/>
  <c r="DM33" i="2"/>
  <c r="DM25" i="2"/>
  <c r="DM30" i="2"/>
  <c r="DM32" i="2"/>
  <c r="DM19" i="2"/>
  <c r="DM38" i="2"/>
  <c r="DM29" i="2"/>
  <c r="DM43" i="2"/>
  <c r="DM13" i="2"/>
  <c r="DM40" i="2"/>
  <c r="DM15" i="2"/>
  <c r="DM21" i="2"/>
  <c r="DM35" i="2"/>
  <c r="DM23" i="2"/>
  <c r="DM26" i="2"/>
  <c r="DM28" i="2"/>
  <c r="DM36" i="2"/>
  <c r="BD13" i="2"/>
  <c r="M13" i="2" s="1"/>
  <c r="AX13" i="2"/>
  <c r="E14" i="18" s="1"/>
  <c r="BT17" i="2"/>
  <c r="Y28" i="2"/>
  <c r="BT13" i="2"/>
  <c r="W17" i="2"/>
  <c r="BQ13" i="2"/>
  <c r="BN13" i="2"/>
  <c r="BN33" i="2"/>
  <c r="BQ28" i="2"/>
  <c r="BA13" i="2"/>
  <c r="AT13" i="2"/>
  <c r="BK13" i="2"/>
  <c r="AU17" i="2"/>
  <c r="BN28" i="2"/>
  <c r="BK33" i="2"/>
  <c r="BA30" i="2"/>
  <c r="L30" i="2" s="1"/>
  <c r="FC37" i="2"/>
  <c r="FD37" i="2" s="1"/>
  <c r="I38" i="22" s="1"/>
  <c r="EU37" i="2"/>
  <c r="EV37" i="2" s="1"/>
  <c r="I38" i="18" s="1"/>
  <c r="EM37" i="2"/>
  <c r="EN37" i="2" s="1"/>
  <c r="EE37" i="2"/>
  <c r="EF37" i="2" s="1"/>
  <c r="EL38" i="2"/>
  <c r="H39" i="17" s="1"/>
  <c r="FB38" i="2"/>
  <c r="H39" i="22" s="1"/>
  <c r="ED38" i="2"/>
  <c r="EL15" i="2"/>
  <c r="H16" i="17" s="1"/>
  <c r="FB15" i="2"/>
  <c r="H16" i="22" s="1"/>
  <c r="ED15" i="2"/>
  <c r="FB31" i="2"/>
  <c r="H32" i="22" s="1"/>
  <c r="ED31" i="2"/>
  <c r="EL31" i="2"/>
  <c r="H32" i="17" s="1"/>
  <c r="EM16" i="2"/>
  <c r="EN16" i="2" s="1"/>
  <c r="FC16" i="2"/>
  <c r="FD16" i="2" s="1"/>
  <c r="I17" i="22" s="1"/>
  <c r="EU16" i="2"/>
  <c r="EV16" i="2" s="1"/>
  <c r="I17" i="18" s="1"/>
  <c r="EE16" i="2"/>
  <c r="EF16" i="2" s="1"/>
  <c r="EE32" i="2"/>
  <c r="EF32" i="2" s="1"/>
  <c r="EM32" i="2"/>
  <c r="EN32" i="2" s="1"/>
  <c r="EU32" i="2"/>
  <c r="EV32" i="2" s="1"/>
  <c r="I33" i="18" s="1"/>
  <c r="FC32" i="2"/>
  <c r="FD32" i="2" s="1"/>
  <c r="I33" i="22" s="1"/>
  <c r="ED36" i="2"/>
  <c r="EL36" i="2"/>
  <c r="H37" i="17" s="1"/>
  <c r="FB36" i="2"/>
  <c r="H37" i="22" s="1"/>
  <c r="FC23" i="2"/>
  <c r="FD23" i="2" s="1"/>
  <c r="I24" i="22" s="1"/>
  <c r="EU23" i="2"/>
  <c r="EV23" i="2" s="1"/>
  <c r="I24" i="18" s="1"/>
  <c r="EE23" i="2"/>
  <c r="EF23" i="2" s="1"/>
  <c r="EM23" i="2"/>
  <c r="EN23" i="2" s="1"/>
  <c r="EM39" i="2"/>
  <c r="EN39" i="2" s="1"/>
  <c r="EE39" i="2"/>
  <c r="EF39" i="2" s="1"/>
  <c r="FC39" i="2"/>
  <c r="FD39" i="2" s="1"/>
  <c r="I40" i="22" s="1"/>
  <c r="EU39" i="2"/>
  <c r="EV39" i="2" s="1"/>
  <c r="I40" i="18" s="1"/>
  <c r="EL24" i="2"/>
  <c r="H25" i="17" s="1"/>
  <c r="FB24" i="2"/>
  <c r="H25" i="22" s="1"/>
  <c r="ED24" i="2"/>
  <c r="FB17" i="2"/>
  <c r="H18" i="22" s="1"/>
  <c r="ED17" i="2"/>
  <c r="EL17" i="2"/>
  <c r="H18" i="17" s="1"/>
  <c r="EM30" i="2"/>
  <c r="EN30" i="2" s="1"/>
  <c r="EU30" i="2"/>
  <c r="EV30" i="2" s="1"/>
  <c r="I31" i="18" s="1"/>
  <c r="FC30" i="2"/>
  <c r="FD30" i="2" s="1"/>
  <c r="I31" i="22" s="1"/>
  <c r="EE30" i="2"/>
  <c r="EF30" i="2" s="1"/>
  <c r="EE18" i="2"/>
  <c r="EF18" i="2" s="1"/>
  <c r="EM18" i="2"/>
  <c r="EN18" i="2" s="1"/>
  <c r="FC18" i="2"/>
  <c r="FD18" i="2" s="1"/>
  <c r="I19" i="22" s="1"/>
  <c r="EU18" i="2"/>
  <c r="EV18" i="2" s="1"/>
  <c r="I19" i="18" s="1"/>
  <c r="EM25" i="2"/>
  <c r="EN25" i="2" s="1"/>
  <c r="EE25" i="2"/>
  <c r="EF25" i="2" s="1"/>
  <c r="FC25" i="2"/>
  <c r="FD25" i="2" s="1"/>
  <c r="I26" i="22" s="1"/>
  <c r="EU25" i="2"/>
  <c r="EV25" i="2" s="1"/>
  <c r="I26" i="18" s="1"/>
  <c r="ED22" i="2"/>
  <c r="EL22" i="2"/>
  <c r="H23" i="17" s="1"/>
  <c r="FB22" i="2"/>
  <c r="H23" i="22" s="1"/>
  <c r="EL29" i="2"/>
  <c r="H30" i="17" s="1"/>
  <c r="FB29" i="2"/>
  <c r="H30" i="22" s="1"/>
  <c r="ED29" i="2"/>
  <c r="BD14" i="2"/>
  <c r="EU14" i="2" s="1"/>
  <c r="EV14" i="2" s="1"/>
  <c r="I15" i="18" s="1"/>
  <c r="AX14" i="2"/>
  <c r="E15" i="18" s="1"/>
  <c r="AX30" i="2"/>
  <c r="E31" i="18" s="1"/>
  <c r="BD15" i="2"/>
  <c r="AX15" i="2"/>
  <c r="E16" i="18" s="1"/>
  <c r="BD31" i="2"/>
  <c r="ES31" i="2" s="1"/>
  <c r="G32" i="18" s="1"/>
  <c r="AX31" i="2"/>
  <c r="E32" i="18" s="1"/>
  <c r="BD16" i="2"/>
  <c r="AX16" i="2"/>
  <c r="E17" i="18" s="1"/>
  <c r="BD32" i="2"/>
  <c r="ES32" i="2" s="1"/>
  <c r="G33" i="18" s="1"/>
  <c r="AX32" i="2"/>
  <c r="E33" i="18" s="1"/>
  <c r="AX21" i="2"/>
  <c r="E22" i="18" s="1"/>
  <c r="BD21" i="2"/>
  <c r="EU21" i="2" s="1"/>
  <c r="EV21" i="2" s="1"/>
  <c r="I22" i="18" s="1"/>
  <c r="AX37" i="2"/>
  <c r="E38" i="18" s="1"/>
  <c r="BD37" i="2"/>
  <c r="BD18" i="2"/>
  <c r="ES18" i="2" s="1"/>
  <c r="G19" i="18" s="1"/>
  <c r="AX18" i="2"/>
  <c r="E19" i="18" s="1"/>
  <c r="DJ34" i="2"/>
  <c r="AX34" i="2"/>
  <c r="E35" i="18" s="1"/>
  <c r="BD19" i="2"/>
  <c r="EU19" i="2" s="1"/>
  <c r="EV19" i="2" s="1"/>
  <c r="I20" i="18" s="1"/>
  <c r="AX19" i="2"/>
  <c r="E20" i="18" s="1"/>
  <c r="BD35" i="2"/>
  <c r="EU35" i="2" s="1"/>
  <c r="EV35" i="2" s="1"/>
  <c r="I36" i="18" s="1"/>
  <c r="AX35" i="2"/>
  <c r="E36" i="18" s="1"/>
  <c r="BD20" i="2"/>
  <c r="AX20" i="2"/>
  <c r="E21" i="18" s="1"/>
  <c r="BD36" i="2"/>
  <c r="AX36" i="2"/>
  <c r="E37" i="18" s="1"/>
  <c r="BD25" i="2"/>
  <c r="ES25" i="2" s="1"/>
  <c r="G26" i="18" s="1"/>
  <c r="AX25" i="2"/>
  <c r="E26" i="18" s="1"/>
  <c r="AX41" i="2"/>
  <c r="E42" i="18" s="1"/>
  <c r="BD41" i="2"/>
  <c r="BD22" i="2"/>
  <c r="AX22" i="2"/>
  <c r="E23" i="18" s="1"/>
  <c r="BD38" i="2"/>
  <c r="ES38" i="2" s="1"/>
  <c r="G39" i="18" s="1"/>
  <c r="AX38" i="2"/>
  <c r="E39" i="18" s="1"/>
  <c r="BD23" i="2"/>
  <c r="AX23" i="2"/>
  <c r="E24" i="18" s="1"/>
  <c r="BD39" i="2"/>
  <c r="ES39" i="2" s="1"/>
  <c r="G40" i="18" s="1"/>
  <c r="AX39" i="2"/>
  <c r="E40" i="18" s="1"/>
  <c r="AX24" i="2"/>
  <c r="E25" i="18" s="1"/>
  <c r="BD24" i="2"/>
  <c r="ES24" i="2" s="1"/>
  <c r="G25" i="18" s="1"/>
  <c r="AX40" i="2"/>
  <c r="E41" i="18" s="1"/>
  <c r="BD40" i="2"/>
  <c r="EU40" i="2" s="1"/>
  <c r="EV40" i="2" s="1"/>
  <c r="I41" i="18" s="1"/>
  <c r="AX29" i="2"/>
  <c r="E30" i="18" s="1"/>
  <c r="DJ29" i="2"/>
  <c r="BD26" i="2"/>
  <c r="EU26" i="2" s="1"/>
  <c r="EV26" i="2" s="1"/>
  <c r="I27" i="18" s="1"/>
  <c r="AX26" i="2"/>
  <c r="E27" i="18" s="1"/>
  <c r="BD42" i="2"/>
  <c r="EU42" i="2" s="1"/>
  <c r="EV42" i="2" s="1"/>
  <c r="I43" i="18" s="1"/>
  <c r="AX42" i="2"/>
  <c r="E43" i="18" s="1"/>
  <c r="BD27" i="2"/>
  <c r="AX27" i="2"/>
  <c r="E28" i="18" s="1"/>
  <c r="AX28" i="2"/>
  <c r="E29" i="18" s="1"/>
  <c r="BD28" i="2"/>
  <c r="EU28" i="2" s="1"/>
  <c r="EV28" i="2" s="1"/>
  <c r="I29" i="18" s="1"/>
  <c r="DJ17" i="2"/>
  <c r="AX33" i="2"/>
  <c r="E34" i="18" s="1"/>
  <c r="DJ33" i="2"/>
  <c r="Z14" i="2"/>
  <c r="Z30" i="2"/>
  <c r="BT15" i="2"/>
  <c r="Z15" i="2"/>
  <c r="Z31" i="2"/>
  <c r="AT16" i="2"/>
  <c r="Z16" i="2"/>
  <c r="Z32" i="2"/>
  <c r="Z21" i="2"/>
  <c r="Z37" i="2"/>
  <c r="Z18" i="2"/>
  <c r="Z34" i="2"/>
  <c r="Z19" i="2"/>
  <c r="Z35" i="2"/>
  <c r="Z20" i="2"/>
  <c r="Z36" i="2"/>
  <c r="Z25" i="2"/>
  <c r="Z41" i="2"/>
  <c r="BQ22" i="2"/>
  <c r="Z22" i="2"/>
  <c r="Z38" i="2"/>
  <c r="Z23" i="2"/>
  <c r="BT39" i="2"/>
  <c r="Z39" i="2"/>
  <c r="Z24" i="2"/>
  <c r="Z40" i="2"/>
  <c r="Z29" i="2"/>
  <c r="BQ26" i="2"/>
  <c r="Z26" i="2"/>
  <c r="Z42" i="2"/>
  <c r="Z27" i="2"/>
  <c r="Z43" i="2"/>
  <c r="Z28" i="2"/>
  <c r="Z17" i="2"/>
  <c r="Z33" i="2"/>
  <c r="Z13" i="2"/>
  <c r="BT35" i="2"/>
  <c r="BT34" i="2"/>
  <c r="AT36" i="2"/>
  <c r="BQ38" i="2"/>
  <c r="BT29" i="2"/>
  <c r="BQ40" i="2"/>
  <c r="BQ30" i="2"/>
  <c r="BQ14" i="2"/>
  <c r="BQ37" i="2"/>
  <c r="BQ19" i="2"/>
  <c r="BQ36" i="2"/>
  <c r="BT41" i="2"/>
  <c r="BT21" i="2"/>
  <c r="BQ18" i="2"/>
  <c r="BQ34" i="2"/>
  <c r="BT23" i="2"/>
  <c r="BT26" i="2"/>
  <c r="BT14" i="2"/>
  <c r="BQ21" i="2"/>
  <c r="BQ20" i="2"/>
  <c r="BQ31" i="2"/>
  <c r="BQ16" i="2"/>
  <c r="BT32" i="2"/>
  <c r="BT19" i="2"/>
  <c r="BT36" i="2"/>
  <c r="BQ39" i="2"/>
  <c r="BQ24" i="2"/>
  <c r="BQ29" i="2"/>
  <c r="BT30" i="2"/>
  <c r="BT18" i="2"/>
  <c r="BT25" i="2"/>
  <c r="BQ41" i="2"/>
  <c r="BQ23" i="2"/>
  <c r="AT28" i="2"/>
  <c r="BQ17" i="2"/>
  <c r="BT33" i="2"/>
  <c r="BT28" i="2"/>
  <c r="BQ33" i="2"/>
  <c r="BQ15" i="2"/>
  <c r="BT31" i="2"/>
  <c r="BT16" i="2"/>
  <c r="AT32" i="2"/>
  <c r="BQ32" i="2"/>
  <c r="BT37" i="2"/>
  <c r="BQ35" i="2"/>
  <c r="AT20" i="2"/>
  <c r="BT20" i="2"/>
  <c r="BQ25" i="2"/>
  <c r="BT22" i="2"/>
  <c r="BT38" i="2"/>
  <c r="AT24" i="2"/>
  <c r="BT40" i="2"/>
  <c r="CJ29" i="2"/>
  <c r="BQ42" i="2"/>
  <c r="BT27" i="2"/>
  <c r="BT24" i="2"/>
  <c r="AT40" i="2"/>
  <c r="BT42" i="2"/>
  <c r="BQ27" i="2"/>
  <c r="BT43" i="2"/>
  <c r="BI43" i="2"/>
  <c r="AE43" i="2" s="1"/>
  <c r="DN43" i="2" s="1"/>
  <c r="BI36" i="2"/>
  <c r="AE36" i="2" s="1"/>
  <c r="DN36" i="2" s="1"/>
  <c r="BI15" i="2"/>
  <c r="AE15" i="2" s="1"/>
  <c r="BI13" i="2"/>
  <c r="AU28" i="2"/>
  <c r="BI18" i="2"/>
  <c r="AE18" i="2" s="1"/>
  <c r="DN18" i="2" s="1"/>
  <c r="BI42" i="2"/>
  <c r="AE42" i="2" s="1"/>
  <c r="DN42" i="2" s="1"/>
  <c r="BQ43" i="2"/>
  <c r="E50" i="2"/>
  <c r="BI37" i="2"/>
  <c r="AE37" i="2" s="1"/>
  <c r="DN37" i="2" s="1"/>
  <c r="BI19" i="2"/>
  <c r="AE19" i="2" s="1"/>
  <c r="DN19" i="2" s="1"/>
  <c r="E51" i="2"/>
  <c r="E52" i="2"/>
  <c r="E49" i="2"/>
  <c r="E53" i="2"/>
  <c r="BI21" i="2"/>
  <c r="AE21" i="2" s="1"/>
  <c r="DN21" i="2" s="1"/>
  <c r="BI24" i="2"/>
  <c r="AE24" i="2" s="1"/>
  <c r="BI23" i="2"/>
  <c r="AE23" i="2" s="1"/>
  <c r="DN23" i="2" s="1"/>
  <c r="BI14" i="2"/>
  <c r="AE14" i="2" s="1"/>
  <c r="DN14" i="2" s="1"/>
  <c r="BI39" i="2"/>
  <c r="AE39" i="2" s="1"/>
  <c r="DN39" i="2" s="1"/>
  <c r="BI22" i="2"/>
  <c r="AE22" i="2" s="1"/>
  <c r="DN22" i="2" s="1"/>
  <c r="BI38" i="2"/>
  <c r="AE38" i="2" s="1"/>
  <c r="BI27" i="2"/>
  <c r="AE27" i="2" s="1"/>
  <c r="DN27" i="2" s="1"/>
  <c r="BI20" i="2"/>
  <c r="AE20" i="2" s="1"/>
  <c r="DN20" i="2" s="1"/>
  <c r="BI26" i="2"/>
  <c r="AE26" i="2" s="1"/>
  <c r="DN26" i="2" s="1"/>
  <c r="BI29" i="2"/>
  <c r="AE29" i="2" s="1"/>
  <c r="DN29" i="2" s="1"/>
  <c r="BI17" i="2"/>
  <c r="AE17" i="2" s="1"/>
  <c r="BI16" i="2"/>
  <c r="AE16" i="2" s="1"/>
  <c r="DN16" i="2" s="1"/>
  <c r="BI32" i="2"/>
  <c r="AE32" i="2" s="1"/>
  <c r="DN32" i="2" s="1"/>
  <c r="BI31" i="2"/>
  <c r="AE31" i="2" s="1"/>
  <c r="DN31" i="2" s="1"/>
  <c r="BI33" i="2"/>
  <c r="AE33" i="2" s="1"/>
  <c r="DN33" i="2" s="1"/>
  <c r="BI34" i="2"/>
  <c r="AE34" i="2" s="1"/>
  <c r="DN34" i="2" s="1"/>
  <c r="BI40" i="2"/>
  <c r="AE40" i="2" s="1"/>
  <c r="DN40" i="2" s="1"/>
  <c r="BI28" i="2"/>
  <c r="AE28" i="2" s="1"/>
  <c r="DN28" i="2" s="1"/>
  <c r="BI35" i="2"/>
  <c r="AE35" i="2" s="1"/>
  <c r="DN35" i="2" s="1"/>
  <c r="BI41" i="2"/>
  <c r="AE41" i="2" s="1"/>
  <c r="DN41" i="2" s="1"/>
  <c r="BI30" i="2"/>
  <c r="AE30" i="2" s="1"/>
  <c r="DN30" i="2" s="1"/>
  <c r="BI25" i="2"/>
  <c r="AE25" i="2" s="1"/>
  <c r="DN25" i="2" s="1"/>
  <c r="DV24" i="2" l="1"/>
  <c r="DN24" i="2"/>
  <c r="H25" i="16" s="1"/>
  <c r="DV38" i="2"/>
  <c r="H39" i="19" s="1"/>
  <c r="DN38" i="2"/>
  <c r="H39" i="12" s="1"/>
  <c r="DV17" i="2"/>
  <c r="H18" i="19" s="1"/>
  <c r="DN17" i="2"/>
  <c r="H18" i="16" s="1"/>
  <c r="DV15" i="2"/>
  <c r="H16" i="19" s="1"/>
  <c r="DN15" i="2"/>
  <c r="H16" i="12" s="1"/>
  <c r="DV22" i="2"/>
  <c r="H23" i="19" s="1"/>
  <c r="DV36" i="2"/>
  <c r="H37" i="21" s="1"/>
  <c r="H42" i="12"/>
  <c r="H35" i="16"/>
  <c r="DV31" i="2"/>
  <c r="H32" i="21" s="1"/>
  <c r="DV29" i="2"/>
  <c r="H30" i="19" s="1"/>
  <c r="H21" i="12"/>
  <c r="C12" i="23"/>
  <c r="U12" i="23" s="1"/>
  <c r="AE13" i="2"/>
  <c r="DN13" i="2" s="1"/>
  <c r="Y17" i="2"/>
  <c r="G14" i="16"/>
  <c r="DH13" i="2"/>
  <c r="BK17" i="2"/>
  <c r="DJ13" i="2"/>
  <c r="BK28" i="2"/>
  <c r="V13" i="2"/>
  <c r="W28" i="2"/>
  <c r="Y33" i="2"/>
  <c r="Y13" i="2"/>
  <c r="DI13" i="2"/>
  <c r="DI30" i="2"/>
  <c r="C32" i="23"/>
  <c r="U32" i="23" s="1"/>
  <c r="C13" i="23"/>
  <c r="U13" i="23" s="1"/>
  <c r="C18" i="23"/>
  <c r="U18" i="23" s="1"/>
  <c r="C41" i="23"/>
  <c r="U41" i="23" s="1"/>
  <c r="C39" i="23"/>
  <c r="U39" i="23" s="1"/>
  <c r="C21" i="23"/>
  <c r="U21" i="23" s="1"/>
  <c r="C35" i="23"/>
  <c r="U35" i="23" s="1"/>
  <c r="AU13" i="2"/>
  <c r="AV13" i="2" s="1"/>
  <c r="E14" i="21" s="1"/>
  <c r="V33" i="2"/>
  <c r="C16" i="23"/>
  <c r="U16" i="23" s="1"/>
  <c r="C27" i="23"/>
  <c r="U27" i="23" s="1"/>
  <c r="C29" i="23"/>
  <c r="U29" i="23" s="1"/>
  <c r="C31" i="23"/>
  <c r="U31" i="23" s="1"/>
  <c r="C25" i="23"/>
  <c r="U25" i="23" s="1"/>
  <c r="C23" i="23"/>
  <c r="U23" i="23" s="1"/>
  <c r="C40" i="23"/>
  <c r="U40" i="23" s="1"/>
  <c r="C33" i="23"/>
  <c r="U33" i="23" s="1"/>
  <c r="C15" i="23"/>
  <c r="U15" i="23" s="1"/>
  <c r="C19" i="23"/>
  <c r="U19" i="23" s="1"/>
  <c r="C38" i="23"/>
  <c r="U38" i="23" s="1"/>
  <c r="C20" i="23"/>
  <c r="U20" i="23" s="1"/>
  <c r="C42" i="23"/>
  <c r="U42" i="23" s="1"/>
  <c r="W33" i="2"/>
  <c r="W13" i="2"/>
  <c r="C34" i="23"/>
  <c r="U34" i="23" s="1"/>
  <c r="C26" i="23"/>
  <c r="U26" i="23" s="1"/>
  <c r="C24" i="23"/>
  <c r="U24" i="23" s="1"/>
  <c r="C30" i="23"/>
  <c r="U30" i="23" s="1"/>
  <c r="C28" i="23"/>
  <c r="U28" i="23" s="1"/>
  <c r="C37" i="23"/>
  <c r="U37" i="23" s="1"/>
  <c r="C22" i="23"/>
  <c r="U22" i="23" s="1"/>
  <c r="C36" i="23"/>
  <c r="U36" i="23" s="1"/>
  <c r="C17" i="23"/>
  <c r="U17" i="23" s="1"/>
  <c r="C14" i="23"/>
  <c r="U14" i="23" s="1"/>
  <c r="V28" i="2"/>
  <c r="AI13" i="2"/>
  <c r="E52" i="21"/>
  <c r="E52" i="22"/>
  <c r="E53" i="22"/>
  <c r="E53" i="21"/>
  <c r="E50" i="21"/>
  <c r="E50" i="22"/>
  <c r="E51" i="22"/>
  <c r="E51" i="21"/>
  <c r="E54" i="22"/>
  <c r="E54" i="21"/>
  <c r="BD30" i="2"/>
  <c r="EY30" i="2" s="1"/>
  <c r="AL16" i="2"/>
  <c r="D17" i="18" s="1"/>
  <c r="AI16" i="2"/>
  <c r="D17" i="19" s="1"/>
  <c r="AH16" i="2"/>
  <c r="D17" i="12" s="1"/>
  <c r="AM16" i="2"/>
  <c r="D17" i="22" s="1"/>
  <c r="AJ16" i="2"/>
  <c r="D17" i="21" s="1"/>
  <c r="AK16" i="2"/>
  <c r="D17" i="17" s="1"/>
  <c r="AL43" i="2"/>
  <c r="AH43" i="2"/>
  <c r="AI43" i="2"/>
  <c r="AJ43" i="2"/>
  <c r="AM43" i="2"/>
  <c r="AK43" i="2"/>
  <c r="H28" i="16"/>
  <c r="H28" i="12"/>
  <c r="AH34" i="2"/>
  <c r="D35" i="12" s="1"/>
  <c r="AL34" i="2"/>
  <c r="D35" i="18" s="1"/>
  <c r="AI34" i="2"/>
  <c r="D35" i="19" s="1"/>
  <c r="AM34" i="2"/>
  <c r="D35" i="22" s="1"/>
  <c r="AJ34" i="2"/>
  <c r="D35" i="21" s="1"/>
  <c r="AK34" i="2"/>
  <c r="D35" i="17" s="1"/>
  <c r="AL21" i="2"/>
  <c r="D22" i="18" s="1"/>
  <c r="AI21" i="2"/>
  <c r="D22" i="19" s="1"/>
  <c r="AH21" i="2"/>
  <c r="D22" i="12" s="1"/>
  <c r="AJ21" i="2"/>
  <c r="D22" i="21" s="1"/>
  <c r="AM21" i="2"/>
  <c r="D22" i="22" s="1"/>
  <c r="AK21" i="2"/>
  <c r="D22" i="17" s="1"/>
  <c r="AI42" i="2"/>
  <c r="AH42" i="2"/>
  <c r="AL42" i="2"/>
  <c r="AM42" i="2"/>
  <c r="AK42" i="2"/>
  <c r="AJ42" i="2"/>
  <c r="AI27" i="2"/>
  <c r="D28" i="19" s="1"/>
  <c r="AL27" i="2"/>
  <c r="D28" i="18" s="1"/>
  <c r="AH27" i="2"/>
  <c r="D28" i="12" s="1"/>
  <c r="AJ27" i="2"/>
  <c r="D28" i="21" s="1"/>
  <c r="AM27" i="2"/>
  <c r="D28" i="22" s="1"/>
  <c r="AK27" i="2"/>
  <c r="D28" i="17" s="1"/>
  <c r="AH18" i="2"/>
  <c r="AL18" i="2"/>
  <c r="D19" i="18" s="1"/>
  <c r="AI18" i="2"/>
  <c r="D19" i="19" s="1"/>
  <c r="AK18" i="2"/>
  <c r="D19" i="17" s="1"/>
  <c r="AJ18" i="2"/>
  <c r="D19" i="21" s="1"/>
  <c r="AM18" i="2"/>
  <c r="D19" i="22" s="1"/>
  <c r="H32" i="16"/>
  <c r="H32" i="12"/>
  <c r="H30" i="16"/>
  <c r="H30" i="12"/>
  <c r="AH20" i="2"/>
  <c r="D21" i="12" s="1"/>
  <c r="AL20" i="2"/>
  <c r="D21" i="18" s="1"/>
  <c r="AI20" i="2"/>
  <c r="D21" i="19" s="1"/>
  <c r="AJ20" i="2"/>
  <c r="D21" i="21" s="1"/>
  <c r="AM20" i="2"/>
  <c r="D21" i="22" s="1"/>
  <c r="AK20" i="2"/>
  <c r="D21" i="17" s="1"/>
  <c r="AH35" i="2"/>
  <c r="AL35" i="2"/>
  <c r="AI35" i="2"/>
  <c r="AM35" i="2"/>
  <c r="AJ35" i="2"/>
  <c r="AK35" i="2"/>
  <c r="AI17" i="2"/>
  <c r="D18" i="19" s="1"/>
  <c r="AH17" i="2"/>
  <c r="D18" i="12" s="1"/>
  <c r="AL17" i="2"/>
  <c r="D18" i="18" s="1"/>
  <c r="AJ17" i="2"/>
  <c r="D18" i="21" s="1"/>
  <c r="AM17" i="2"/>
  <c r="D18" i="22" s="1"/>
  <c r="AK17" i="2"/>
  <c r="D18" i="17" s="1"/>
  <c r="AL19" i="2"/>
  <c r="D20" i="18" s="1"/>
  <c r="AI19" i="2"/>
  <c r="D20" i="19" s="1"/>
  <c r="AH19" i="2"/>
  <c r="D20" i="12" s="1"/>
  <c r="AJ19" i="2"/>
  <c r="D20" i="21" s="1"/>
  <c r="AM19" i="2"/>
  <c r="D20" i="22" s="1"/>
  <c r="AK19" i="2"/>
  <c r="D20" i="17" s="1"/>
  <c r="AL31" i="2"/>
  <c r="D32" i="18" s="1"/>
  <c r="AH31" i="2"/>
  <c r="D32" i="12" s="1"/>
  <c r="AI31" i="2"/>
  <c r="D32" i="19" s="1"/>
  <c r="AK31" i="2"/>
  <c r="D32" i="17" s="1"/>
  <c r="AJ31" i="2"/>
  <c r="D32" i="21" s="1"/>
  <c r="AM31" i="2"/>
  <c r="D32" i="22" s="1"/>
  <c r="AI38" i="2"/>
  <c r="AH38" i="2"/>
  <c r="AL38" i="2"/>
  <c r="AM38" i="2"/>
  <c r="AJ38" i="2"/>
  <c r="AK38" i="2"/>
  <c r="AH37" i="2"/>
  <c r="AL37" i="2"/>
  <c r="AI37" i="2"/>
  <c r="AK37" i="2"/>
  <c r="AJ37" i="2"/>
  <c r="AM37" i="2"/>
  <c r="AI15" i="2"/>
  <c r="D16" i="19" s="1"/>
  <c r="AL15" i="2"/>
  <c r="D16" i="18" s="1"/>
  <c r="AH15" i="2"/>
  <c r="D16" i="12" s="1"/>
  <c r="AM15" i="2"/>
  <c r="D16" i="22" s="1"/>
  <c r="AK15" i="2"/>
  <c r="D16" i="17" s="1"/>
  <c r="AJ15" i="2"/>
  <c r="D16" i="21" s="1"/>
  <c r="H23" i="16"/>
  <c r="H23" i="12"/>
  <c r="H37" i="19"/>
  <c r="AL41" i="2"/>
  <c r="AI41" i="2"/>
  <c r="AH41" i="2"/>
  <c r="AK41" i="2"/>
  <c r="AM41" i="2"/>
  <c r="AJ41" i="2"/>
  <c r="AL39" i="2"/>
  <c r="AI39" i="2"/>
  <c r="AH39" i="2"/>
  <c r="AJ39" i="2"/>
  <c r="AM39" i="2"/>
  <c r="AK39" i="2"/>
  <c r="AL33" i="2"/>
  <c r="D34" i="18" s="1"/>
  <c r="AH33" i="2"/>
  <c r="AI33" i="2"/>
  <c r="D34" i="19" s="1"/>
  <c r="AK33" i="2"/>
  <c r="D34" i="17" s="1"/>
  <c r="AJ33" i="2"/>
  <c r="D34" i="21" s="1"/>
  <c r="AM33" i="2"/>
  <c r="D34" i="22" s="1"/>
  <c r="AI14" i="2"/>
  <c r="D15" i="19" s="1"/>
  <c r="AH14" i="2"/>
  <c r="D15" i="12" s="1"/>
  <c r="AL14" i="2"/>
  <c r="D15" i="18" s="1"/>
  <c r="AJ14" i="2"/>
  <c r="D15" i="21" s="1"/>
  <c r="AK14" i="2"/>
  <c r="D15" i="17" s="1"/>
  <c r="AM14" i="2"/>
  <c r="D15" i="22" s="1"/>
  <c r="AI25" i="2"/>
  <c r="D26" i="19" s="1"/>
  <c r="AH25" i="2"/>
  <c r="D26" i="12" s="1"/>
  <c r="AL25" i="2"/>
  <c r="D26" i="18" s="1"/>
  <c r="AJ25" i="2"/>
  <c r="D26" i="21" s="1"/>
  <c r="AM25" i="2"/>
  <c r="D26" i="22" s="1"/>
  <c r="AK25" i="2"/>
  <c r="D26" i="17" s="1"/>
  <c r="AL28" i="2"/>
  <c r="D29" i="18" s="1"/>
  <c r="AH28" i="2"/>
  <c r="AI28" i="2"/>
  <c r="D29" i="19" s="1"/>
  <c r="AK28" i="2"/>
  <c r="D29" i="17" s="1"/>
  <c r="AM28" i="2"/>
  <c r="D29" i="22" s="1"/>
  <c r="AJ28" i="2"/>
  <c r="D29" i="21" s="1"/>
  <c r="AH29" i="2"/>
  <c r="D30" i="12" s="1"/>
  <c r="AL29" i="2"/>
  <c r="D30" i="18" s="1"/>
  <c r="AI29" i="2"/>
  <c r="D30" i="19" s="1"/>
  <c r="AM29" i="2"/>
  <c r="D30" i="22" s="1"/>
  <c r="AJ29" i="2"/>
  <c r="D30" i="21" s="1"/>
  <c r="AK29" i="2"/>
  <c r="D30" i="17" s="1"/>
  <c r="AH23" i="2"/>
  <c r="D24" i="12" s="1"/>
  <c r="AL23" i="2"/>
  <c r="D24" i="18" s="1"/>
  <c r="AI23" i="2"/>
  <c r="D24" i="19" s="1"/>
  <c r="AJ23" i="2"/>
  <c r="D24" i="21" s="1"/>
  <c r="AK23" i="2"/>
  <c r="D24" i="17" s="1"/>
  <c r="AM23" i="2"/>
  <c r="D24" i="22" s="1"/>
  <c r="AL30" i="2"/>
  <c r="D31" i="18" s="1"/>
  <c r="AI30" i="2"/>
  <c r="D31" i="19" s="1"/>
  <c r="AH30" i="2"/>
  <c r="D31" i="12" s="1"/>
  <c r="AM30" i="2"/>
  <c r="D31" i="22" s="1"/>
  <c r="AK30" i="2"/>
  <c r="D31" i="17" s="1"/>
  <c r="AJ30" i="2"/>
  <c r="D31" i="21" s="1"/>
  <c r="AI40" i="2"/>
  <c r="AH40" i="2"/>
  <c r="AL40" i="2"/>
  <c r="AJ40" i="2"/>
  <c r="AK40" i="2"/>
  <c r="AM40" i="2"/>
  <c r="AH32" i="2"/>
  <c r="D33" i="12" s="1"/>
  <c r="AL32" i="2"/>
  <c r="D33" i="18" s="1"/>
  <c r="AI32" i="2"/>
  <c r="D33" i="19" s="1"/>
  <c r="AJ32" i="2"/>
  <c r="D33" i="21" s="1"/>
  <c r="AK32" i="2"/>
  <c r="D33" i="17" s="1"/>
  <c r="AM32" i="2"/>
  <c r="D33" i="22" s="1"/>
  <c r="AH26" i="2"/>
  <c r="D27" i="12" s="1"/>
  <c r="AL26" i="2"/>
  <c r="D27" i="18" s="1"/>
  <c r="AI26" i="2"/>
  <c r="D27" i="19" s="1"/>
  <c r="AM26" i="2"/>
  <c r="D27" i="22" s="1"/>
  <c r="AK26" i="2"/>
  <c r="D27" i="17" s="1"/>
  <c r="AJ26" i="2"/>
  <c r="D27" i="21" s="1"/>
  <c r="AH22" i="2"/>
  <c r="D23" i="12" s="1"/>
  <c r="AI22" i="2"/>
  <c r="D23" i="19" s="1"/>
  <c r="AL22" i="2"/>
  <c r="D23" i="18" s="1"/>
  <c r="AM22" i="2"/>
  <c r="D23" i="22" s="1"/>
  <c r="AJ22" i="2"/>
  <c r="D23" i="21" s="1"/>
  <c r="AK22" i="2"/>
  <c r="D23" i="17" s="1"/>
  <c r="AI24" i="2"/>
  <c r="D25" i="19" s="1"/>
  <c r="AH24" i="2"/>
  <c r="D25" i="12" s="1"/>
  <c r="AL24" i="2"/>
  <c r="D25" i="18" s="1"/>
  <c r="AJ24" i="2"/>
  <c r="D25" i="21" s="1"/>
  <c r="AK24" i="2"/>
  <c r="D25" i="17" s="1"/>
  <c r="AM24" i="2"/>
  <c r="D25" i="22" s="1"/>
  <c r="AL13" i="2"/>
  <c r="D14" i="18" s="1"/>
  <c r="AH13" i="2"/>
  <c r="AJ13" i="2"/>
  <c r="D14" i="21" s="1"/>
  <c r="AM13" i="2"/>
  <c r="D14" i="22" s="1"/>
  <c r="AK13" i="2"/>
  <c r="D14" i="17" s="1"/>
  <c r="AI36" i="2"/>
  <c r="D37" i="19" s="1"/>
  <c r="AH36" i="2"/>
  <c r="D37" i="12" s="1"/>
  <c r="AL36" i="2"/>
  <c r="D37" i="18" s="1"/>
  <c r="AK36" i="2"/>
  <c r="D37" i="17" s="1"/>
  <c r="AJ36" i="2"/>
  <c r="D37" i="21" s="1"/>
  <c r="AM36" i="2"/>
  <c r="D37" i="22" s="1"/>
  <c r="H18" i="21"/>
  <c r="H25" i="19"/>
  <c r="H25" i="21"/>
  <c r="H37" i="16"/>
  <c r="H37" i="12"/>
  <c r="DU13" i="2"/>
  <c r="F14" i="19"/>
  <c r="E17" i="16"/>
  <c r="E17" i="12"/>
  <c r="EY42" i="2"/>
  <c r="ES42" i="2"/>
  <c r="G43" i="18" s="1"/>
  <c r="F43" i="18"/>
  <c r="EY23" i="2"/>
  <c r="ES23" i="2"/>
  <c r="G24" i="18" s="1"/>
  <c r="F24" i="18"/>
  <c r="EY22" i="2"/>
  <c r="ES22" i="2"/>
  <c r="G23" i="18" s="1"/>
  <c r="EU22" i="2"/>
  <c r="EV22" i="2" s="1"/>
  <c r="I23" i="18" s="1"/>
  <c r="F23" i="18"/>
  <c r="EY25" i="2"/>
  <c r="F26" i="18"/>
  <c r="EY20" i="2"/>
  <c r="ES20" i="2"/>
  <c r="G21" i="18" s="1"/>
  <c r="EU20" i="2"/>
  <c r="EV20" i="2" s="1"/>
  <c r="I21" i="18" s="1"/>
  <c r="F21" i="18"/>
  <c r="EY19" i="2"/>
  <c r="ES19" i="2"/>
  <c r="G20" i="18" s="1"/>
  <c r="F20" i="18"/>
  <c r="EY18" i="2"/>
  <c r="F19" i="18"/>
  <c r="EY16" i="2"/>
  <c r="ES16" i="2"/>
  <c r="G17" i="18" s="1"/>
  <c r="F17" i="18"/>
  <c r="EY15" i="2"/>
  <c r="ES15" i="2"/>
  <c r="G16" i="18" s="1"/>
  <c r="EU15" i="2"/>
  <c r="EV15" i="2" s="1"/>
  <c r="I16" i="18" s="1"/>
  <c r="F16" i="18"/>
  <c r="EY14" i="2"/>
  <c r="ES14" i="2"/>
  <c r="G15" i="18" s="1"/>
  <c r="F15" i="18"/>
  <c r="E25" i="16"/>
  <c r="E25" i="12"/>
  <c r="E33" i="16"/>
  <c r="E33" i="12"/>
  <c r="E37" i="12"/>
  <c r="E37" i="16"/>
  <c r="EY13" i="2"/>
  <c r="ES13" i="2"/>
  <c r="G14" i="18" s="1"/>
  <c r="EU13" i="2"/>
  <c r="EV13" i="2" s="1"/>
  <c r="I14" i="18" s="1"/>
  <c r="F14" i="18"/>
  <c r="EY37" i="2"/>
  <c r="ES37" i="2"/>
  <c r="G38" i="18" s="1"/>
  <c r="F38" i="18"/>
  <c r="DU30" i="2"/>
  <c r="DV30" i="2"/>
  <c r="F31" i="19"/>
  <c r="EY31" i="2"/>
  <c r="EU31" i="2"/>
  <c r="EV31" i="2" s="1"/>
  <c r="I32" i="18" s="1"/>
  <c r="F32" i="18"/>
  <c r="E29" i="16"/>
  <c r="E29" i="12"/>
  <c r="AV28" i="2"/>
  <c r="E29" i="21" s="1"/>
  <c r="E14" i="12"/>
  <c r="E14" i="16"/>
  <c r="EY40" i="2"/>
  <c r="ES40" i="2"/>
  <c r="G41" i="18" s="1"/>
  <c r="F41" i="18"/>
  <c r="EY28" i="2"/>
  <c r="ES28" i="2"/>
  <c r="G29" i="18" s="1"/>
  <c r="F29" i="18"/>
  <c r="EY26" i="2"/>
  <c r="ES26" i="2"/>
  <c r="G27" i="18" s="1"/>
  <c r="F27" i="18"/>
  <c r="EY39" i="2"/>
  <c r="F40" i="18"/>
  <c r="EY36" i="2"/>
  <c r="ES36" i="2"/>
  <c r="G37" i="18" s="1"/>
  <c r="EU36" i="2"/>
  <c r="EV36" i="2" s="1"/>
  <c r="I37" i="18" s="1"/>
  <c r="F37" i="18"/>
  <c r="EY35" i="2"/>
  <c r="ES35" i="2"/>
  <c r="G36" i="18" s="1"/>
  <c r="F36" i="18"/>
  <c r="EY27" i="2"/>
  <c r="EU27" i="2"/>
  <c r="EV27" i="2" s="1"/>
  <c r="I28" i="18" s="1"/>
  <c r="ES27" i="2"/>
  <c r="G28" i="18" s="1"/>
  <c r="F28" i="18"/>
  <c r="E29" i="19"/>
  <c r="AW28" i="2"/>
  <c r="E29" i="17" s="1"/>
  <c r="EY41" i="2"/>
  <c r="ES41" i="2"/>
  <c r="G42" i="18" s="1"/>
  <c r="EU41" i="2"/>
  <c r="EV41" i="2" s="1"/>
  <c r="I42" i="18" s="1"/>
  <c r="F42" i="18"/>
  <c r="E21" i="16"/>
  <c r="E21" i="12"/>
  <c r="E18" i="19"/>
  <c r="E41" i="12"/>
  <c r="E41" i="16"/>
  <c r="EY38" i="2"/>
  <c r="F39" i="18"/>
  <c r="EU38" i="2"/>
  <c r="EV38" i="2" s="1"/>
  <c r="I39" i="18" s="1"/>
  <c r="EY32" i="2"/>
  <c r="F33" i="18"/>
  <c r="EY24" i="2"/>
  <c r="EU24" i="2"/>
  <c r="EV24" i="2" s="1"/>
  <c r="I25" i="18" s="1"/>
  <c r="F25" i="18"/>
  <c r="EY21" i="2"/>
  <c r="ES21" i="2"/>
  <c r="G22" i="18" s="1"/>
  <c r="F22" i="18"/>
  <c r="FG13" i="2"/>
  <c r="M14" i="22" s="1"/>
  <c r="K14" i="22" s="1"/>
  <c r="M39" i="2"/>
  <c r="EW39" i="2"/>
  <c r="EW28" i="2"/>
  <c r="EW24" i="2"/>
  <c r="EW21" i="2"/>
  <c r="EW36" i="2"/>
  <c r="M26" i="2"/>
  <c r="EW26" i="2"/>
  <c r="EW40" i="2"/>
  <c r="EW41" i="2"/>
  <c r="EW35" i="2"/>
  <c r="EW42" i="2"/>
  <c r="EW23" i="2"/>
  <c r="EW22" i="2"/>
  <c r="M25" i="2"/>
  <c r="EW25" i="2"/>
  <c r="EW20" i="2"/>
  <c r="EW19" i="2"/>
  <c r="M18" i="2"/>
  <c r="EW18" i="2"/>
  <c r="EW16" i="2"/>
  <c r="EW15" i="2"/>
  <c r="EW14" i="2"/>
  <c r="EW31" i="2"/>
  <c r="M27" i="2"/>
  <c r="EW27" i="2"/>
  <c r="EW38" i="2"/>
  <c r="M32" i="2"/>
  <c r="EW32" i="2"/>
  <c r="EW13" i="2"/>
  <c r="EW37" i="2"/>
  <c r="AX17" i="2"/>
  <c r="AW17" i="2" s="1"/>
  <c r="E18" i="17" s="1"/>
  <c r="EA30" i="2"/>
  <c r="DY30" i="2"/>
  <c r="P22" i="2"/>
  <c r="ET22" i="2" s="1"/>
  <c r="H23" i="18" s="1"/>
  <c r="CZ44" i="2"/>
  <c r="DS27" i="2"/>
  <c r="BA29" i="2"/>
  <c r="DH18" i="2"/>
  <c r="BA27" i="2"/>
  <c r="DV27" i="2" s="1"/>
  <c r="H28" i="19" s="1"/>
  <c r="BA42" i="2"/>
  <c r="EA42" i="2" s="1"/>
  <c r="AT29" i="2"/>
  <c r="K29" i="2"/>
  <c r="DQ40" i="2"/>
  <c r="BA23" i="2"/>
  <c r="AT19" i="2"/>
  <c r="AT34" i="2"/>
  <c r="AT18" i="2"/>
  <c r="G18" i="2" s="1"/>
  <c r="AT33" i="2"/>
  <c r="G33" i="2" s="1"/>
  <c r="DH33" i="2"/>
  <c r="DI17" i="2"/>
  <c r="BA38" i="2"/>
  <c r="DU38" i="2" s="1"/>
  <c r="AU41" i="2"/>
  <c r="AT35" i="2"/>
  <c r="G35" i="2" s="1"/>
  <c r="AT21" i="2"/>
  <c r="AT25" i="2"/>
  <c r="AU34" i="2"/>
  <c r="AT15" i="2"/>
  <c r="G15" i="2" s="1"/>
  <c r="AT14" i="2"/>
  <c r="AU42" i="2"/>
  <c r="H42" i="2" s="1"/>
  <c r="AU20" i="2"/>
  <c r="BA15" i="2"/>
  <c r="DH23" i="2"/>
  <c r="AT27" i="2"/>
  <c r="AT39" i="2"/>
  <c r="BA41" i="2"/>
  <c r="DV41" i="2" s="1"/>
  <c r="H42" i="19" s="1"/>
  <c r="BA25" i="2"/>
  <c r="BA35" i="2"/>
  <c r="DH37" i="2"/>
  <c r="DH21" i="2"/>
  <c r="AT31" i="2"/>
  <c r="BA33" i="2"/>
  <c r="AU26" i="2"/>
  <c r="AU18" i="2"/>
  <c r="AT38" i="2"/>
  <c r="AU30" i="2"/>
  <c r="AT41" i="2"/>
  <c r="DH32" i="2"/>
  <c r="AU40" i="2"/>
  <c r="BA40" i="2"/>
  <c r="BA14" i="2"/>
  <c r="EA14" i="2" s="1"/>
  <c r="AU19" i="2"/>
  <c r="H19" i="2" s="1"/>
  <c r="AU32" i="2"/>
  <c r="AU31" i="2"/>
  <c r="DD44" i="2"/>
  <c r="BA16" i="2"/>
  <c r="AT42" i="2"/>
  <c r="AU29" i="2"/>
  <c r="AU39" i="2"/>
  <c r="AU23" i="2"/>
  <c r="H23" i="2" s="1"/>
  <c r="BA22" i="2"/>
  <c r="BA36" i="2"/>
  <c r="DH20" i="2"/>
  <c r="DH19" i="2"/>
  <c r="BA18" i="2"/>
  <c r="BA37" i="2"/>
  <c r="BA21" i="2"/>
  <c r="DH16" i="2"/>
  <c r="DH31" i="2"/>
  <c r="AU15" i="2"/>
  <c r="BB30" i="2"/>
  <c r="DH17" i="2"/>
  <c r="AU33" i="2"/>
  <c r="AU24" i="2"/>
  <c r="AT37" i="2"/>
  <c r="AU27" i="2"/>
  <c r="AU38" i="2"/>
  <c r="AU37" i="2"/>
  <c r="AT30" i="2"/>
  <c r="AT22" i="2"/>
  <c r="G22" i="2" s="1"/>
  <c r="AU35" i="2"/>
  <c r="BA19" i="2"/>
  <c r="AU25" i="2"/>
  <c r="BA24" i="2"/>
  <c r="DU24" i="2" s="1"/>
  <c r="DA44" i="2"/>
  <c r="CW44" i="2"/>
  <c r="DH42" i="2"/>
  <c r="DI26" i="2"/>
  <c r="DH24" i="2"/>
  <c r="BA39" i="2"/>
  <c r="AU36" i="2"/>
  <c r="BA20" i="2"/>
  <c r="DV20" i="2" s="1"/>
  <c r="H21" i="19" s="1"/>
  <c r="BA34" i="2"/>
  <c r="EA34" i="2" s="1"/>
  <c r="BA32" i="2"/>
  <c r="BA31" i="2"/>
  <c r="DF31" i="2"/>
  <c r="DH14" i="2"/>
  <c r="BA28" i="2"/>
  <c r="BC28" i="2" s="1"/>
  <c r="EM28" i="2" s="1"/>
  <c r="EN28" i="2" s="1"/>
  <c r="AU21" i="2"/>
  <c r="AT26" i="2"/>
  <c r="DH41" i="2"/>
  <c r="AU22" i="2"/>
  <c r="AU14" i="2"/>
  <c r="CY14" i="2"/>
  <c r="AU43" i="2"/>
  <c r="BD33" i="2"/>
  <c r="EU33" i="2" s="1"/>
  <c r="EV33" i="2" s="1"/>
  <c r="I34" i="18" s="1"/>
  <c r="CY17" i="2"/>
  <c r="CJ13" i="2"/>
  <c r="CL45" i="2"/>
  <c r="DH25" i="2"/>
  <c r="M35" i="2"/>
  <c r="BB13" i="2"/>
  <c r="ED13" i="2" s="1"/>
  <c r="M37" i="2"/>
  <c r="M21" i="2"/>
  <c r="M42" i="2"/>
  <c r="M20" i="2"/>
  <c r="M40" i="2"/>
  <c r="M23" i="2"/>
  <c r="M22" i="2"/>
  <c r="M16" i="2"/>
  <c r="M15" i="2"/>
  <c r="M28" i="2"/>
  <c r="M36" i="2"/>
  <c r="M24" i="2"/>
  <c r="M14" i="2"/>
  <c r="M19" i="2"/>
  <c r="BC13" i="2"/>
  <c r="EL13" i="2" s="1"/>
  <c r="H14" i="17" s="1"/>
  <c r="DY13" i="2"/>
  <c r="DZ13" i="2" s="1"/>
  <c r="M31" i="2"/>
  <c r="M38" i="2"/>
  <c r="M41" i="2"/>
  <c r="DI24" i="2"/>
  <c r="P27" i="2"/>
  <c r="ET27" i="2" s="1"/>
  <c r="H28" i="18" s="1"/>
  <c r="EI13" i="2"/>
  <c r="M14" i="21" s="1"/>
  <c r="I19" i="17"/>
  <c r="I33" i="17"/>
  <c r="I26" i="17"/>
  <c r="DS13" i="2"/>
  <c r="P36" i="2"/>
  <c r="ET36" i="2" s="1"/>
  <c r="H37" i="18" s="1"/>
  <c r="G40" i="2"/>
  <c r="G24" i="2"/>
  <c r="G20" i="2"/>
  <c r="G32" i="2"/>
  <c r="G28" i="2"/>
  <c r="G36" i="2"/>
  <c r="G16" i="2"/>
  <c r="G13" i="2"/>
  <c r="EB34" i="2"/>
  <c r="DT34" i="2" s="1"/>
  <c r="EB39" i="2"/>
  <c r="DT39" i="2" s="1"/>
  <c r="EB18" i="2"/>
  <c r="DT18" i="2" s="1"/>
  <c r="EB35" i="2"/>
  <c r="DT35" i="2" s="1"/>
  <c r="EB33" i="2"/>
  <c r="DT33" i="2" s="1"/>
  <c r="EB17" i="2"/>
  <c r="DT17" i="2" s="1"/>
  <c r="EB27" i="2"/>
  <c r="DT27" i="2" s="1"/>
  <c r="EB21" i="2"/>
  <c r="DT21" i="2" s="1"/>
  <c r="EB13" i="2"/>
  <c r="DT13" i="2" s="1"/>
  <c r="EB15" i="2"/>
  <c r="DT15" i="2" s="1"/>
  <c r="EB29" i="2"/>
  <c r="DT29" i="2" s="1"/>
  <c r="EB36" i="2"/>
  <c r="DT36" i="2" s="1"/>
  <c r="DH26" i="2"/>
  <c r="EB41" i="2"/>
  <c r="DT41" i="2" s="1"/>
  <c r="EB16" i="2"/>
  <c r="DT16" i="2" s="1"/>
  <c r="EB20" i="2"/>
  <c r="DT20" i="2" s="1"/>
  <c r="EB24" i="2"/>
  <c r="DT24" i="2" s="1"/>
  <c r="EB37" i="2"/>
  <c r="DT37" i="2" s="1"/>
  <c r="EB25" i="2"/>
  <c r="DT25" i="2" s="1"/>
  <c r="EB28" i="2"/>
  <c r="DT28" i="2" s="1"/>
  <c r="EB31" i="2"/>
  <c r="DT31" i="2" s="1"/>
  <c r="EB38" i="2"/>
  <c r="DT38" i="2" s="1"/>
  <c r="EB14" i="2"/>
  <c r="DT14" i="2" s="1"/>
  <c r="EB30" i="2"/>
  <c r="DT30" i="2" s="1"/>
  <c r="EB40" i="2"/>
  <c r="DT40" i="2" s="1"/>
  <c r="EB32" i="2"/>
  <c r="DT32" i="2" s="1"/>
  <c r="EB26" i="2"/>
  <c r="DT26" i="2" s="1"/>
  <c r="EB22" i="2"/>
  <c r="DT22" i="2" s="1"/>
  <c r="EB23" i="2"/>
  <c r="DT23" i="2" s="1"/>
  <c r="EB19" i="2"/>
  <c r="DT19" i="2" s="1"/>
  <c r="EB42" i="2"/>
  <c r="DT42" i="2" s="1"/>
  <c r="EB43" i="2"/>
  <c r="DT43" i="2" s="1"/>
  <c r="P31" i="2"/>
  <c r="ET31" i="2" s="1"/>
  <c r="H32" i="18" s="1"/>
  <c r="Z44" i="2"/>
  <c r="EA13" i="2"/>
  <c r="P29" i="2"/>
  <c r="L13" i="2"/>
  <c r="H28" i="2"/>
  <c r="I18" i="2"/>
  <c r="I13" i="2"/>
  <c r="I21" i="2"/>
  <c r="I15" i="2"/>
  <c r="I32" i="2"/>
  <c r="I25" i="2"/>
  <c r="I42" i="2"/>
  <c r="I39" i="2"/>
  <c r="I20" i="2"/>
  <c r="I38" i="2"/>
  <c r="I41" i="2"/>
  <c r="I36" i="2"/>
  <c r="I30" i="2"/>
  <c r="I22" i="2"/>
  <c r="I37" i="2"/>
  <c r="I16" i="2"/>
  <c r="H17" i="2"/>
  <c r="I33" i="2"/>
  <c r="I26" i="2"/>
  <c r="I40" i="2"/>
  <c r="I19" i="2"/>
  <c r="I34" i="2"/>
  <c r="I28" i="2"/>
  <c r="I29" i="2"/>
  <c r="I24" i="2"/>
  <c r="I23" i="2"/>
  <c r="I14" i="2"/>
  <c r="I27" i="2"/>
  <c r="I35" i="2"/>
  <c r="I31" i="2"/>
  <c r="BN23" i="2"/>
  <c r="V23" i="2"/>
  <c r="BN37" i="2"/>
  <c r="V37" i="2"/>
  <c r="BK32" i="2"/>
  <c r="Y32" i="2"/>
  <c r="W32" i="2"/>
  <c r="BN16" i="2"/>
  <c r="V16" i="2"/>
  <c r="BK15" i="2"/>
  <c r="Y15" i="2"/>
  <c r="W15" i="2"/>
  <c r="BK14" i="2"/>
  <c r="W14" i="2"/>
  <c r="Y14" i="2"/>
  <c r="BN31" i="2"/>
  <c r="V31" i="2"/>
  <c r="BN24" i="2"/>
  <c r="V24" i="2"/>
  <c r="BK31" i="2"/>
  <c r="Y31" i="2"/>
  <c r="W31" i="2"/>
  <c r="BN19" i="2"/>
  <c r="V19" i="2"/>
  <c r="BK26" i="2"/>
  <c r="W26" i="2"/>
  <c r="Y26" i="2"/>
  <c r="BN40" i="2"/>
  <c r="V40" i="2"/>
  <c r="BK24" i="2"/>
  <c r="W24" i="2"/>
  <c r="Y24" i="2"/>
  <c r="BK22" i="2"/>
  <c r="W22" i="2"/>
  <c r="Y22" i="2"/>
  <c r="BN36" i="2"/>
  <c r="V36" i="2"/>
  <c r="BN21" i="2"/>
  <c r="V21" i="2"/>
  <c r="BK38" i="2"/>
  <c r="Y38" i="2"/>
  <c r="W38" i="2"/>
  <c r="BN14" i="2"/>
  <c r="V14" i="2"/>
  <c r="BK34" i="2"/>
  <c r="Y34" i="2"/>
  <c r="W34" i="2"/>
  <c r="BN41" i="2"/>
  <c r="V41" i="2"/>
  <c r="BN42" i="2"/>
  <c r="V42" i="2"/>
  <c r="BK23" i="2"/>
  <c r="Y23" i="2"/>
  <c r="W23" i="2"/>
  <c r="BK20" i="2"/>
  <c r="W20" i="2"/>
  <c r="Y20" i="2"/>
  <c r="BK43" i="2"/>
  <c r="Y43" i="2"/>
  <c r="W43" i="2"/>
  <c r="BN27" i="2"/>
  <c r="V27" i="2"/>
  <c r="BK41" i="2"/>
  <c r="Y41" i="2"/>
  <c r="W41" i="2"/>
  <c r="BN22" i="2"/>
  <c r="V22" i="2"/>
  <c r="BK27" i="2"/>
  <c r="Y27" i="2"/>
  <c r="W27" i="2"/>
  <c r="BK35" i="2"/>
  <c r="Y35" i="2"/>
  <c r="W35" i="2"/>
  <c r="BK18" i="2"/>
  <c r="W18" i="2"/>
  <c r="Y18" i="2"/>
  <c r="BN15" i="2"/>
  <c r="V15" i="2"/>
  <c r="BK19" i="2"/>
  <c r="Y19" i="2"/>
  <c r="W19" i="2"/>
  <c r="BN32" i="2"/>
  <c r="V32" i="2"/>
  <c r="BN30" i="2"/>
  <c r="V30" i="2"/>
  <c r="BK21" i="2"/>
  <c r="Y21" i="2"/>
  <c r="W21" i="2"/>
  <c r="BN43" i="2"/>
  <c r="V43" i="2"/>
  <c r="BK29" i="2"/>
  <c r="W29" i="2"/>
  <c r="Y29" i="2"/>
  <c r="BN34" i="2"/>
  <c r="V34" i="2"/>
  <c r="BN17" i="2"/>
  <c r="V17" i="2"/>
  <c r="BN39" i="2"/>
  <c r="V39" i="2"/>
  <c r="BK42" i="2"/>
  <c r="Y42" i="2"/>
  <c r="W42" i="2"/>
  <c r="BK40" i="2"/>
  <c r="Y40" i="2"/>
  <c r="W40" i="2"/>
  <c r="BK39" i="2"/>
  <c r="Y39" i="2"/>
  <c r="W39" i="2"/>
  <c r="BN38" i="2"/>
  <c r="V38" i="2"/>
  <c r="BN25" i="2"/>
  <c r="V25" i="2"/>
  <c r="BN20" i="2"/>
  <c r="V20" i="2"/>
  <c r="BN29" i="2"/>
  <c r="V29" i="2"/>
  <c r="BK16" i="2"/>
  <c r="W16" i="2"/>
  <c r="Y16" i="2"/>
  <c r="BK36" i="2"/>
  <c r="W36" i="2"/>
  <c r="Y36" i="2"/>
  <c r="BN26" i="2"/>
  <c r="V26" i="2"/>
  <c r="BK25" i="2"/>
  <c r="Y25" i="2"/>
  <c r="W25" i="2"/>
  <c r="BK30" i="2"/>
  <c r="Y30" i="2"/>
  <c r="W30" i="2"/>
  <c r="BN18" i="2"/>
  <c r="V18" i="2"/>
  <c r="BN35" i="2"/>
  <c r="V35" i="2"/>
  <c r="BK37" i="2"/>
  <c r="Y37" i="2"/>
  <c r="W37" i="2"/>
  <c r="BA17" i="2"/>
  <c r="DU17" i="2" s="1"/>
  <c r="CJ15" i="2"/>
  <c r="DI14" i="2"/>
  <c r="DH22" i="2"/>
  <c r="CJ38" i="2"/>
  <c r="DI31" i="2"/>
  <c r="DJ15" i="2"/>
  <c r="BD17" i="2"/>
  <c r="ES17" i="2" s="1"/>
  <c r="G18" i="18" s="1"/>
  <c r="DI20" i="2"/>
  <c r="CJ39" i="2"/>
  <c r="DQ41" i="2"/>
  <c r="DI40" i="2"/>
  <c r="AU16" i="2"/>
  <c r="AV16" i="2" s="1"/>
  <c r="E17" i="21" s="1"/>
  <c r="DI19" i="2"/>
  <c r="CJ42" i="2"/>
  <c r="DI28" i="2"/>
  <c r="DH35" i="2"/>
  <c r="CJ40" i="2"/>
  <c r="CJ36" i="2"/>
  <c r="DH34" i="2"/>
  <c r="DI41" i="2"/>
  <c r="DI37" i="2"/>
  <c r="CJ35" i="2"/>
  <c r="DI32" i="2"/>
  <c r="DI16" i="2"/>
  <c r="DI38" i="2"/>
  <c r="DH28" i="2"/>
  <c r="AT23" i="2"/>
  <c r="AT17" i="2"/>
  <c r="DJ22" i="2"/>
  <c r="DJ28" i="2"/>
  <c r="CJ33" i="2"/>
  <c r="CJ34" i="2"/>
  <c r="DJ35" i="2"/>
  <c r="DH15" i="2"/>
  <c r="CJ19" i="2"/>
  <c r="CJ30" i="2"/>
  <c r="DI34" i="2"/>
  <c r="DJ38" i="2"/>
  <c r="DI21" i="2"/>
  <c r="DJ40" i="2"/>
  <c r="DI36" i="2"/>
  <c r="DI35" i="2"/>
  <c r="DJ32" i="2"/>
  <c r="DH40" i="2"/>
  <c r="DJ23" i="2"/>
  <c r="CJ28" i="2"/>
  <c r="DJ26" i="2"/>
  <c r="DJ14" i="2"/>
  <c r="DJ16" i="2"/>
  <c r="DJ31" i="2"/>
  <c r="DJ36" i="2"/>
  <c r="DJ18" i="2"/>
  <c r="DJ19" i="2"/>
  <c r="DH39" i="2"/>
  <c r="DJ25" i="2"/>
  <c r="BD34" i="2"/>
  <c r="DJ27" i="2"/>
  <c r="DI15" i="2"/>
  <c r="DJ20" i="2"/>
  <c r="DJ42" i="2"/>
  <c r="DI42" i="2"/>
  <c r="DI33" i="2"/>
  <c r="DH29" i="2"/>
  <c r="DH30" i="2"/>
  <c r="DH36" i="2"/>
  <c r="DH27" i="2"/>
  <c r="CT44" i="2"/>
  <c r="DI18" i="2"/>
  <c r="DJ39" i="2"/>
  <c r="CJ37" i="2"/>
  <c r="DI39" i="2"/>
  <c r="FL48" i="2"/>
  <c r="DI23" i="2"/>
  <c r="DJ41" i="2"/>
  <c r="BA26" i="2"/>
  <c r="BD29" i="2"/>
  <c r="DI29" i="2"/>
  <c r="DI25" i="2"/>
  <c r="CJ26" i="2"/>
  <c r="CP48" i="2"/>
  <c r="CJ18" i="2"/>
  <c r="FK48" i="2"/>
  <c r="DJ24" i="2"/>
  <c r="DJ21" i="2"/>
  <c r="BQ44" i="2"/>
  <c r="DI27" i="2"/>
  <c r="DH38" i="2"/>
  <c r="BT44" i="2"/>
  <c r="DJ37" i="2"/>
  <c r="DQ42" i="2"/>
  <c r="FJ48" i="2"/>
  <c r="FI48" i="2"/>
  <c r="DJ30" i="2"/>
  <c r="DI22" i="2"/>
  <c r="FK44" i="2"/>
  <c r="L6" i="23" s="1"/>
  <c r="E53" i="12"/>
  <c r="E53" i="19"/>
  <c r="E53" i="18"/>
  <c r="E53" i="17"/>
  <c r="E53" i="16"/>
  <c r="E52" i="12"/>
  <c r="E52" i="19"/>
  <c r="E52" i="18"/>
  <c r="E52" i="17"/>
  <c r="E52" i="16"/>
  <c r="E51" i="12"/>
  <c r="E51" i="19"/>
  <c r="E51" i="18"/>
  <c r="E51" i="17"/>
  <c r="E51" i="16"/>
  <c r="E54" i="12"/>
  <c r="E54" i="19"/>
  <c r="E54" i="18"/>
  <c r="E54" i="17"/>
  <c r="E54" i="16"/>
  <c r="E50" i="12"/>
  <c r="E50" i="19"/>
  <c r="E50" i="18"/>
  <c r="E50" i="17"/>
  <c r="E50" i="16"/>
  <c r="BD43" i="2"/>
  <c r="DI43" i="2"/>
  <c r="BA43" i="2"/>
  <c r="DV43" i="2" s="1"/>
  <c r="DH43" i="2"/>
  <c r="AX43" i="2"/>
  <c r="E44" i="18" s="1"/>
  <c r="AT43" i="2"/>
  <c r="FJ44" i="2"/>
  <c r="K6" i="23" s="1"/>
  <c r="CM44" i="2"/>
  <c r="CM48" i="2" s="1"/>
  <c r="FL44" i="2"/>
  <c r="M6" i="23" s="1"/>
  <c r="BF44" i="2"/>
  <c r="FI44" i="2"/>
  <c r="J6" i="23" s="1"/>
  <c r="DJ43" i="2"/>
  <c r="CJ22" i="2"/>
  <c r="CJ27" i="2"/>
  <c r="CJ16" i="2"/>
  <c r="CJ23" i="2"/>
  <c r="CJ20" i="2"/>
  <c r="CJ17" i="2"/>
  <c r="CJ32" i="2"/>
  <c r="CJ14" i="2"/>
  <c r="CJ25" i="2"/>
  <c r="CJ24" i="2"/>
  <c r="CJ41" i="2"/>
  <c r="CJ21" i="2"/>
  <c r="CJ31" i="2"/>
  <c r="CS44" i="2"/>
  <c r="D29" i="16" l="1"/>
  <c r="D29" i="12"/>
  <c r="D19" i="16"/>
  <c r="D19" i="12"/>
  <c r="D14" i="12"/>
  <c r="D14" i="16"/>
  <c r="D34" i="16"/>
  <c r="D34" i="12"/>
  <c r="D13" i="2"/>
  <c r="D14" i="19"/>
  <c r="C24" i="2"/>
  <c r="AF24" i="2" s="1"/>
  <c r="DO24" i="2" s="1"/>
  <c r="D25" i="16"/>
  <c r="C40" i="2"/>
  <c r="AF40" i="2" s="1"/>
  <c r="DO40" i="2" s="1"/>
  <c r="D41" i="16"/>
  <c r="C14" i="2"/>
  <c r="D15" i="16"/>
  <c r="C35" i="2"/>
  <c r="AF35" i="2" s="1"/>
  <c r="DO35" i="2" s="1"/>
  <c r="D36" i="16"/>
  <c r="C27" i="2"/>
  <c r="AF27" i="2" s="1"/>
  <c r="DO27" i="2" s="1"/>
  <c r="DP27" i="2" s="1"/>
  <c r="D28" i="16"/>
  <c r="C21" i="2"/>
  <c r="AF21" i="2" s="1"/>
  <c r="DO21" i="2" s="1"/>
  <c r="D22" i="16"/>
  <c r="C34" i="2"/>
  <c r="AF34" i="2" s="1"/>
  <c r="DO34" i="2" s="1"/>
  <c r="D35" i="16"/>
  <c r="C16" i="2"/>
  <c r="D17" i="16"/>
  <c r="C36" i="2"/>
  <c r="AF36" i="2" s="1"/>
  <c r="DO36" i="2" s="1"/>
  <c r="DP36" i="2" s="1"/>
  <c r="D37" i="16"/>
  <c r="C26" i="2"/>
  <c r="AF26" i="2" s="1"/>
  <c r="DO26" i="2" s="1"/>
  <c r="DP26" i="2" s="1"/>
  <c r="D27" i="16"/>
  <c r="C30" i="2"/>
  <c r="AF30" i="2" s="1"/>
  <c r="DO30" i="2" s="1"/>
  <c r="D31" i="16"/>
  <c r="C23" i="2"/>
  <c r="AF23" i="2" s="1"/>
  <c r="DO23" i="2" s="1"/>
  <c r="D24" i="16"/>
  <c r="C41" i="2"/>
  <c r="AF41" i="2" s="1"/>
  <c r="DO41" i="2" s="1"/>
  <c r="D42" i="16"/>
  <c r="C31" i="2"/>
  <c r="AF31" i="2" s="1"/>
  <c r="DO31" i="2" s="1"/>
  <c r="D32" i="16"/>
  <c r="C17" i="2"/>
  <c r="D18" i="16"/>
  <c r="C25" i="2"/>
  <c r="AF25" i="2" s="1"/>
  <c r="DO25" i="2" s="1"/>
  <c r="D26" i="16"/>
  <c r="C15" i="2"/>
  <c r="D16" i="16"/>
  <c r="C37" i="2"/>
  <c r="AF37" i="2" s="1"/>
  <c r="DO37" i="2" s="1"/>
  <c r="D38" i="16"/>
  <c r="C19" i="2"/>
  <c r="D20" i="16"/>
  <c r="C20" i="2"/>
  <c r="AF20" i="2" s="1"/>
  <c r="DO20" i="2" s="1"/>
  <c r="D21" i="16"/>
  <c r="C22" i="2"/>
  <c r="AF22" i="2" s="1"/>
  <c r="DO22" i="2" s="1"/>
  <c r="DP22" i="2" s="1"/>
  <c r="D23" i="16"/>
  <c r="C32" i="2"/>
  <c r="AF32" i="2" s="1"/>
  <c r="DO32" i="2" s="1"/>
  <c r="D33" i="16"/>
  <c r="C29" i="2"/>
  <c r="AF29" i="2" s="1"/>
  <c r="DO29" i="2" s="1"/>
  <c r="DP29" i="2" s="1"/>
  <c r="D30" i="16"/>
  <c r="C39" i="2"/>
  <c r="AF39" i="2" s="1"/>
  <c r="DO39" i="2" s="1"/>
  <c r="D40" i="16"/>
  <c r="C38" i="2"/>
  <c r="AF38" i="2" s="1"/>
  <c r="DO38" i="2" s="1"/>
  <c r="D39" i="16"/>
  <c r="C42" i="2"/>
  <c r="AF42" i="2" s="1"/>
  <c r="DO42" i="2" s="1"/>
  <c r="D43" i="16"/>
  <c r="C43" i="2"/>
  <c r="AF43" i="2" s="1"/>
  <c r="DO43" i="2" s="1"/>
  <c r="D44" i="16"/>
  <c r="C18" i="2"/>
  <c r="H39" i="21"/>
  <c r="H32" i="19"/>
  <c r="H16" i="21"/>
  <c r="J19" i="18"/>
  <c r="EX18" i="2"/>
  <c r="J43" i="18"/>
  <c r="EX42" i="2"/>
  <c r="J25" i="18"/>
  <c r="EX24" i="2"/>
  <c r="J38" i="18"/>
  <c r="EX37" i="2"/>
  <c r="J39" i="18"/>
  <c r="EX38" i="2"/>
  <c r="J15" i="18"/>
  <c r="EX14" i="2"/>
  <c r="J36" i="18"/>
  <c r="EX35" i="2"/>
  <c r="J29" i="18"/>
  <c r="EX28" i="2"/>
  <c r="J26" i="18"/>
  <c r="EX25" i="2"/>
  <c r="J27" i="18"/>
  <c r="EX26" i="2"/>
  <c r="J14" i="18"/>
  <c r="EX13" i="2"/>
  <c r="J28" i="18"/>
  <c r="EX27" i="2"/>
  <c r="J16" i="18"/>
  <c r="EX15" i="2"/>
  <c r="J20" i="18"/>
  <c r="EX19" i="2"/>
  <c r="J23" i="18"/>
  <c r="EX22" i="2"/>
  <c r="J42" i="18"/>
  <c r="EX41" i="2"/>
  <c r="J37" i="18"/>
  <c r="EX36" i="2"/>
  <c r="J40" i="18"/>
  <c r="EX39" i="2"/>
  <c r="J32" i="18"/>
  <c r="EX31" i="2"/>
  <c r="J33" i="18"/>
  <c r="EX32" i="2"/>
  <c r="J17" i="18"/>
  <c r="EX16" i="2"/>
  <c r="J21" i="18"/>
  <c r="EX20" i="2"/>
  <c r="J24" i="18"/>
  <c r="EX23" i="2"/>
  <c r="J41" i="18"/>
  <c r="EX40" i="2"/>
  <c r="J22" i="18"/>
  <c r="EX21" i="2"/>
  <c r="J31" i="19"/>
  <c r="DZ30" i="2"/>
  <c r="J41" i="12"/>
  <c r="DR40" i="2"/>
  <c r="J43" i="12"/>
  <c r="DR42" i="2"/>
  <c r="J42" i="12"/>
  <c r="DR41" i="2"/>
  <c r="P15" i="2"/>
  <c r="ET15" i="2" s="1"/>
  <c r="H16" i="18" s="1"/>
  <c r="ET29" i="2"/>
  <c r="H30" i="18" s="1"/>
  <c r="H23" i="21"/>
  <c r="DV34" i="2"/>
  <c r="H35" i="19" s="1"/>
  <c r="P17" i="2"/>
  <c r="ET17" i="2" s="1"/>
  <c r="H18" i="18" s="1"/>
  <c r="H18" i="12"/>
  <c r="P34" i="2"/>
  <c r="ET34" i="2" s="1"/>
  <c r="H35" i="18" s="1"/>
  <c r="P20" i="2"/>
  <c r="ET20" i="2" s="1"/>
  <c r="H21" i="18" s="1"/>
  <c r="H21" i="16"/>
  <c r="H35" i="12"/>
  <c r="P41" i="2"/>
  <c r="ET41" i="2" s="1"/>
  <c r="H42" i="18" s="1"/>
  <c r="DW40" i="2"/>
  <c r="DX40" i="2" s="1"/>
  <c r="DP40" i="2"/>
  <c r="H42" i="16"/>
  <c r="H30" i="21"/>
  <c r="EG13" i="2"/>
  <c r="EH13" i="2" s="1"/>
  <c r="J14" i="16"/>
  <c r="FE13" i="2"/>
  <c r="K13" i="2"/>
  <c r="N13" i="2" s="1"/>
  <c r="H39" i="16"/>
  <c r="H16" i="16"/>
  <c r="P38" i="2"/>
  <c r="ET38" i="2" s="1"/>
  <c r="H39" i="18" s="1"/>
  <c r="P24" i="2"/>
  <c r="ET24" i="2" s="1"/>
  <c r="H25" i="18" s="1"/>
  <c r="H25" i="12"/>
  <c r="DV13" i="2"/>
  <c r="DW26" i="2"/>
  <c r="DX26" i="2" s="1"/>
  <c r="E28" i="2"/>
  <c r="DW21" i="2"/>
  <c r="DW35" i="2"/>
  <c r="DW30" i="2"/>
  <c r="DW32" i="2"/>
  <c r="DW39" i="2"/>
  <c r="DW37" i="2"/>
  <c r="D33" i="2"/>
  <c r="E25" i="2"/>
  <c r="DF30" i="2"/>
  <c r="CY13" i="2"/>
  <c r="DK13" i="2"/>
  <c r="DF13" i="2"/>
  <c r="H13" i="2"/>
  <c r="J13" i="2" s="1"/>
  <c r="E14" i="19"/>
  <c r="AW13" i="2"/>
  <c r="E14" i="17" s="1"/>
  <c r="F31" i="18"/>
  <c r="BC30" i="2"/>
  <c r="EL30" i="2" s="1"/>
  <c r="H31" i="17" s="1"/>
  <c r="ES30" i="2"/>
  <c r="G31" i="18" s="1"/>
  <c r="D28" i="2"/>
  <c r="E33" i="2"/>
  <c r="M30" i="2"/>
  <c r="EW30" i="2"/>
  <c r="E13" i="2"/>
  <c r="DF40" i="2"/>
  <c r="G14" i="12"/>
  <c r="L28" i="2"/>
  <c r="EI30" i="2"/>
  <c r="M31" i="21" s="1"/>
  <c r="K31" i="21" s="1"/>
  <c r="BC14" i="2"/>
  <c r="F33" i="19"/>
  <c r="DV32" i="2"/>
  <c r="DU32" i="2"/>
  <c r="G25" i="19"/>
  <c r="G39" i="19"/>
  <c r="AM44" i="2"/>
  <c r="C28" i="2"/>
  <c r="AF28" i="2" s="1"/>
  <c r="DO28" i="2" s="1"/>
  <c r="G18" i="19"/>
  <c r="H44" i="19"/>
  <c r="DP24" i="2"/>
  <c r="O24" i="2"/>
  <c r="DP38" i="2"/>
  <c r="F26" i="19"/>
  <c r="DV25" i="2"/>
  <c r="DU25" i="2"/>
  <c r="AJ44" i="2"/>
  <c r="H44" i="16"/>
  <c r="H44" i="12"/>
  <c r="DP31" i="2"/>
  <c r="L31" i="2"/>
  <c r="DU31" i="2"/>
  <c r="K39" i="2"/>
  <c r="C13" i="2"/>
  <c r="C33" i="2"/>
  <c r="AF33" i="2" s="1"/>
  <c r="DO33" i="2" s="1"/>
  <c r="O17" i="2"/>
  <c r="F40" i="19"/>
  <c r="DU39" i="2"/>
  <c r="DV39" i="2"/>
  <c r="F19" i="19"/>
  <c r="DV18" i="2"/>
  <c r="DU18" i="2"/>
  <c r="AK44" i="2"/>
  <c r="DS30" i="2"/>
  <c r="DF18" i="2"/>
  <c r="DF22" i="2"/>
  <c r="EC30" i="2"/>
  <c r="G31" i="21" s="1"/>
  <c r="ED30" i="2"/>
  <c r="H31" i="21" s="1"/>
  <c r="F31" i="21"/>
  <c r="EE13" i="2"/>
  <c r="EF13" i="2" s="1"/>
  <c r="EC13" i="2"/>
  <c r="G14" i="21" s="1"/>
  <c r="F14" i="21"/>
  <c r="BC20" i="2"/>
  <c r="DW20" i="2"/>
  <c r="DX20" i="2" s="1"/>
  <c r="DU20" i="2"/>
  <c r="F21" i="19"/>
  <c r="DW24" i="2"/>
  <c r="DX24" i="2" s="1"/>
  <c r="F25" i="19"/>
  <c r="E36" i="19"/>
  <c r="AW35" i="2"/>
  <c r="E36" i="17" s="1"/>
  <c r="G30" i="2"/>
  <c r="E31" i="12"/>
  <c r="E31" i="16"/>
  <c r="AV30" i="2"/>
  <c r="E31" i="21" s="1"/>
  <c r="AW27" i="2"/>
  <c r="E28" i="17" s="1"/>
  <c r="E28" i="19"/>
  <c r="H29" i="2"/>
  <c r="AW29" i="2"/>
  <c r="E30" i="17" s="1"/>
  <c r="E30" i="19"/>
  <c r="BC16" i="2"/>
  <c r="BE16" i="2" s="1"/>
  <c r="DV16" i="2"/>
  <c r="DU16" i="2"/>
  <c r="F17" i="19"/>
  <c r="H31" i="2"/>
  <c r="E32" i="19"/>
  <c r="AW31" i="2"/>
  <c r="E32" i="17" s="1"/>
  <c r="DV40" i="2"/>
  <c r="DU40" i="2"/>
  <c r="F41" i="19"/>
  <c r="AW20" i="2"/>
  <c r="E21" i="19"/>
  <c r="E15" i="12"/>
  <c r="E15" i="16"/>
  <c r="AV14" i="2"/>
  <c r="E15" i="21" s="1"/>
  <c r="AW34" i="2"/>
  <c r="E35" i="17" s="1"/>
  <c r="E35" i="19"/>
  <c r="G21" i="2"/>
  <c r="E22" i="12"/>
  <c r="E22" i="16"/>
  <c r="AV21" i="2"/>
  <c r="E22" i="21" s="1"/>
  <c r="DW38" i="2"/>
  <c r="DX38" i="2" s="1"/>
  <c r="F39" i="19"/>
  <c r="G34" i="2"/>
  <c r="AV34" i="2"/>
  <c r="E35" i="21" s="1"/>
  <c r="E35" i="12"/>
  <c r="E35" i="16"/>
  <c r="BC23" i="2"/>
  <c r="BE23" i="2" s="1"/>
  <c r="DV23" i="2"/>
  <c r="DU23" i="2"/>
  <c r="F24" i="19"/>
  <c r="P40" i="2"/>
  <c r="ET40" i="2" s="1"/>
  <c r="H41" i="18" s="1"/>
  <c r="E30" i="12"/>
  <c r="E30" i="16"/>
  <c r="AV29" i="2"/>
  <c r="E30" i="21" s="1"/>
  <c r="DU27" i="2"/>
  <c r="F28" i="19"/>
  <c r="DU29" i="2"/>
  <c r="F30" i="19"/>
  <c r="H31" i="19"/>
  <c r="H43" i="2"/>
  <c r="E44" i="19"/>
  <c r="AW43" i="2"/>
  <c r="E44" i="17" s="1"/>
  <c r="E27" i="16"/>
  <c r="AV26" i="2"/>
  <c r="E27" i="21" s="1"/>
  <c r="E27" i="12"/>
  <c r="AW36" i="2"/>
  <c r="E37" i="19"/>
  <c r="DU22" i="2"/>
  <c r="F23" i="19"/>
  <c r="O22" i="2"/>
  <c r="E28" i="12"/>
  <c r="E28" i="16"/>
  <c r="AV27" i="2"/>
  <c r="E28" i="21" s="1"/>
  <c r="DP43" i="2"/>
  <c r="DU26" i="2"/>
  <c r="DV26" i="2"/>
  <c r="F27" i="19"/>
  <c r="E24" i="12"/>
  <c r="E24" i="16"/>
  <c r="AV23" i="2"/>
  <c r="E24" i="21" s="1"/>
  <c r="DP41" i="2"/>
  <c r="EQ13" i="2"/>
  <c r="M14" i="17" s="1"/>
  <c r="K14" i="17" s="1"/>
  <c r="EK13" i="2"/>
  <c r="G14" i="17" s="1"/>
  <c r="EM13" i="2"/>
  <c r="EN13" i="2" s="1"/>
  <c r="F14" i="17"/>
  <c r="EQ28" i="2"/>
  <c r="M29" i="17" s="1"/>
  <c r="K29" i="17" s="1"/>
  <c r="EK28" i="2"/>
  <c r="G29" i="17" s="1"/>
  <c r="F29" i="17"/>
  <c r="EL28" i="2"/>
  <c r="H29" i="17" s="1"/>
  <c r="E15" i="19"/>
  <c r="AW14" i="2"/>
  <c r="E15" i="17" s="1"/>
  <c r="DV19" i="2"/>
  <c r="H20" i="19" s="1"/>
  <c r="DU19" i="2"/>
  <c r="F20" i="19"/>
  <c r="E39" i="19"/>
  <c r="AW38" i="2"/>
  <c r="E39" i="17" s="1"/>
  <c r="E25" i="19"/>
  <c r="AW24" i="2"/>
  <c r="E16" i="19"/>
  <c r="AW15" i="2"/>
  <c r="E16" i="17" s="1"/>
  <c r="BC37" i="2"/>
  <c r="EO37" i="2" s="1"/>
  <c r="DU37" i="2"/>
  <c r="DV37" i="2"/>
  <c r="F38" i="19"/>
  <c r="DP34" i="2"/>
  <c r="BC36" i="2"/>
  <c r="EO36" i="2" s="1"/>
  <c r="DW36" i="2"/>
  <c r="DX36" i="2" s="1"/>
  <c r="F37" i="19"/>
  <c r="DU36" i="2"/>
  <c r="E40" i="19"/>
  <c r="AW39" i="2"/>
  <c r="E40" i="17" s="1"/>
  <c r="AV41" i="2"/>
  <c r="E42" i="21" s="1"/>
  <c r="E42" i="12"/>
  <c r="E42" i="16"/>
  <c r="AV38" i="2"/>
  <c r="E39" i="21" s="1"/>
  <c r="E39" i="12"/>
  <c r="E39" i="16"/>
  <c r="E19" i="19"/>
  <c r="AW18" i="2"/>
  <c r="E19" i="17" s="1"/>
  <c r="DU33" i="2"/>
  <c r="DV33" i="2"/>
  <c r="H34" i="19" s="1"/>
  <c r="F34" i="19"/>
  <c r="BC35" i="2"/>
  <c r="DV35" i="2"/>
  <c r="H36" i="19" s="1"/>
  <c r="DU35" i="2"/>
  <c r="F36" i="19"/>
  <c r="G39" i="2"/>
  <c r="E40" i="16"/>
  <c r="AV39" i="2"/>
  <c r="E40" i="21" s="1"/>
  <c r="E40" i="12"/>
  <c r="E42" i="19"/>
  <c r="AW41" i="2"/>
  <c r="E42" i="17" s="1"/>
  <c r="AV20" i="2"/>
  <c r="E21" i="21" s="1"/>
  <c r="G31" i="19"/>
  <c r="AV36" i="2"/>
  <c r="E37" i="21" s="1"/>
  <c r="EY34" i="2"/>
  <c r="EU34" i="2"/>
  <c r="EV34" i="2" s="1"/>
  <c r="I35" i="18" s="1"/>
  <c r="F35" i="18"/>
  <c r="ES34" i="2"/>
  <c r="G35" i="18" s="1"/>
  <c r="DP20" i="2"/>
  <c r="E17" i="19"/>
  <c r="AW16" i="2"/>
  <c r="EY33" i="2"/>
  <c r="M34" i="18" s="1"/>
  <c r="K34" i="18" s="1"/>
  <c r="ES33" i="2"/>
  <c r="G34" i="18" s="1"/>
  <c r="F34" i="18"/>
  <c r="AW22" i="2"/>
  <c r="E23" i="17" s="1"/>
  <c r="E23" i="19"/>
  <c r="E26" i="19"/>
  <c r="AW25" i="2"/>
  <c r="E26" i="17" s="1"/>
  <c r="AW37" i="2"/>
  <c r="E38" i="17" s="1"/>
  <c r="E38" i="19"/>
  <c r="P28" i="2"/>
  <c r="ET28" i="2" s="1"/>
  <c r="H29" i="18" s="1"/>
  <c r="BC21" i="2"/>
  <c r="DU21" i="2"/>
  <c r="DV21" i="2"/>
  <c r="F22" i="19"/>
  <c r="E33" i="19"/>
  <c r="AW32" i="2"/>
  <c r="E41" i="19"/>
  <c r="AW40" i="2"/>
  <c r="H30" i="2"/>
  <c r="E31" i="19"/>
  <c r="AW30" i="2"/>
  <c r="E31" i="17" s="1"/>
  <c r="H26" i="2"/>
  <c r="E27" i="19"/>
  <c r="AW26" i="2"/>
  <c r="E27" i="17" s="1"/>
  <c r="E32" i="16"/>
  <c r="AV31" i="2"/>
  <c r="E32" i="21" s="1"/>
  <c r="E32" i="12"/>
  <c r="BC41" i="2"/>
  <c r="DU41" i="2"/>
  <c r="DW41" i="2"/>
  <c r="DX41" i="2" s="1"/>
  <c r="F42" i="19"/>
  <c r="EA15" i="2"/>
  <c r="M16" i="19" s="1"/>
  <c r="K16" i="19" s="1"/>
  <c r="DU15" i="2"/>
  <c r="F16" i="19"/>
  <c r="EY43" i="2"/>
  <c r="EU43" i="2"/>
  <c r="EV43" i="2" s="1"/>
  <c r="I44" i="18" s="1"/>
  <c r="ES43" i="2"/>
  <c r="G44" i="18" s="1"/>
  <c r="F44" i="18"/>
  <c r="E18" i="12"/>
  <c r="E18" i="16"/>
  <c r="AY17" i="2"/>
  <c r="E18" i="22" s="1"/>
  <c r="AV17" i="2"/>
  <c r="E18" i="21" s="1"/>
  <c r="E44" i="12"/>
  <c r="E44" i="16"/>
  <c r="AV43" i="2"/>
  <c r="E44" i="21" s="1"/>
  <c r="DU43" i="2"/>
  <c r="DW43" i="2"/>
  <c r="DX43" i="2" s="1"/>
  <c r="F44" i="19"/>
  <c r="EY29" i="2"/>
  <c r="M30" i="18" s="1"/>
  <c r="K30" i="18" s="1"/>
  <c r="ES29" i="2"/>
  <c r="G30" i="18" s="1"/>
  <c r="EU29" i="2"/>
  <c r="EV29" i="2" s="1"/>
  <c r="I30" i="18" s="1"/>
  <c r="F30" i="18"/>
  <c r="EY17" i="2"/>
  <c r="EU17" i="2"/>
  <c r="EV17" i="2" s="1"/>
  <c r="I18" i="18" s="1"/>
  <c r="F18" i="18"/>
  <c r="F18" i="19"/>
  <c r="H21" i="2"/>
  <c r="AW21" i="2"/>
  <c r="E22" i="17" s="1"/>
  <c r="E22" i="19"/>
  <c r="DY28" i="2"/>
  <c r="DV28" i="2"/>
  <c r="F29" i="19"/>
  <c r="DU28" i="2"/>
  <c r="DW31" i="2"/>
  <c r="DX31" i="2" s="1"/>
  <c r="F32" i="19"/>
  <c r="DU34" i="2"/>
  <c r="DW34" i="2"/>
  <c r="DX34" i="2" s="1"/>
  <c r="F35" i="19"/>
  <c r="E23" i="16"/>
  <c r="AV22" i="2"/>
  <c r="E23" i="21" s="1"/>
  <c r="E23" i="12"/>
  <c r="G37" i="2"/>
  <c r="AV37" i="2"/>
  <c r="E38" i="21" s="1"/>
  <c r="E38" i="16"/>
  <c r="E38" i="12"/>
  <c r="H33" i="2"/>
  <c r="J33" i="2" s="1"/>
  <c r="AW33" i="2"/>
  <c r="E34" i="17" s="1"/>
  <c r="E34" i="19"/>
  <c r="O30" i="2"/>
  <c r="E24" i="19"/>
  <c r="AW23" i="2"/>
  <c r="E24" i="17" s="1"/>
  <c r="E43" i="12"/>
  <c r="E43" i="16"/>
  <c r="AV42" i="2"/>
  <c r="E43" i="21" s="1"/>
  <c r="E20" i="19"/>
  <c r="AW19" i="2"/>
  <c r="E20" i="17" s="1"/>
  <c r="DY14" i="2"/>
  <c r="DU14" i="2"/>
  <c r="DV14" i="2"/>
  <c r="F15" i="19"/>
  <c r="E43" i="19"/>
  <c r="AW42" i="2"/>
  <c r="E43" i="17" s="1"/>
  <c r="AV15" i="2"/>
  <c r="E16" i="21" s="1"/>
  <c r="E16" i="16"/>
  <c r="E16" i="12"/>
  <c r="G25" i="2"/>
  <c r="E26" i="16"/>
  <c r="AV25" i="2"/>
  <c r="E26" i="21" s="1"/>
  <c r="E26" i="12"/>
  <c r="E36" i="12"/>
  <c r="AV35" i="2"/>
  <c r="E36" i="21" s="1"/>
  <c r="E36" i="16"/>
  <c r="E34" i="16"/>
  <c r="AV33" i="2"/>
  <c r="E34" i="21" s="1"/>
  <c r="E34" i="12"/>
  <c r="E19" i="12"/>
  <c r="E19" i="16"/>
  <c r="AV18" i="2"/>
  <c r="E19" i="21" s="1"/>
  <c r="G19" i="2"/>
  <c r="J19" i="2" s="1"/>
  <c r="AV19" i="2"/>
  <c r="E20" i="21" s="1"/>
  <c r="E20" i="16"/>
  <c r="E20" i="12"/>
  <c r="DY42" i="2"/>
  <c r="DU42" i="2"/>
  <c r="DV42" i="2"/>
  <c r="F43" i="19"/>
  <c r="BO27" i="2"/>
  <c r="I17" i="2"/>
  <c r="E18" i="18"/>
  <c r="AV40" i="2"/>
  <c r="E41" i="21" s="1"/>
  <c r="AY28" i="2"/>
  <c r="E29" i="22" s="1"/>
  <c r="AV32" i="2"/>
  <c r="E33" i="21" s="1"/>
  <c r="AV24" i="2"/>
  <c r="E25" i="21" s="1"/>
  <c r="EW29" i="2"/>
  <c r="FG43" i="2"/>
  <c r="M44" i="22" s="1"/>
  <c r="K44" i="22" s="1"/>
  <c r="FE43" i="2"/>
  <c r="EW43" i="2"/>
  <c r="FG19" i="2"/>
  <c r="M20" i="22" s="1"/>
  <c r="K20" i="22" s="1"/>
  <c r="FE19" i="2"/>
  <c r="FG17" i="2"/>
  <c r="M18" i="22" s="1"/>
  <c r="K18" i="22" s="1"/>
  <c r="FE17" i="2"/>
  <c r="FG33" i="2"/>
  <c r="M34" i="22" s="1"/>
  <c r="K34" i="22" s="1"/>
  <c r="FE33" i="2"/>
  <c r="FG41" i="2"/>
  <c r="M42" i="22" s="1"/>
  <c r="K42" i="22" s="1"/>
  <c r="FE41" i="2"/>
  <c r="FE14" i="2"/>
  <c r="FG14" i="2"/>
  <c r="M15" i="22" s="1"/>
  <c r="K15" i="22" s="1"/>
  <c r="M15" i="19"/>
  <c r="K15" i="19" s="1"/>
  <c r="FE26" i="2"/>
  <c r="FG26" i="2"/>
  <c r="M27" i="22" s="1"/>
  <c r="K27" i="22" s="1"/>
  <c r="FG25" i="2"/>
  <c r="M26" i="22" s="1"/>
  <c r="K26" i="22" s="1"/>
  <c r="BL25" i="2"/>
  <c r="FE25" i="2"/>
  <c r="DS15" i="2"/>
  <c r="FG15" i="2"/>
  <c r="M16" i="22" s="1"/>
  <c r="K16" i="22" s="1"/>
  <c r="FE15" i="2"/>
  <c r="FE40" i="2"/>
  <c r="FG40" i="2"/>
  <c r="M41" i="22" s="1"/>
  <c r="K41" i="22" s="1"/>
  <c r="M31" i="19"/>
  <c r="K31" i="19" s="1"/>
  <c r="FG21" i="2"/>
  <c r="M22" i="22" s="1"/>
  <c r="K22" i="22" s="1"/>
  <c r="FE21" i="2"/>
  <c r="K14" i="21"/>
  <c r="EW33" i="2"/>
  <c r="FG23" i="2"/>
  <c r="M24" i="22" s="1"/>
  <c r="K24" i="22" s="1"/>
  <c r="FE23" i="2"/>
  <c r="EW34" i="2"/>
  <c r="FE20" i="2"/>
  <c r="FG20" i="2"/>
  <c r="M21" i="22" s="1"/>
  <c r="K21" i="22" s="1"/>
  <c r="FE32" i="2"/>
  <c r="BL32" i="2"/>
  <c r="FG32" i="2"/>
  <c r="M33" i="22" s="1"/>
  <c r="K33" i="22" s="1"/>
  <c r="EW17" i="2"/>
  <c r="M35" i="19"/>
  <c r="K35" i="19" s="1"/>
  <c r="FE38" i="2"/>
  <c r="FG38" i="2"/>
  <c r="M39" i="22" s="1"/>
  <c r="K39" i="22" s="1"/>
  <c r="FE34" i="2"/>
  <c r="FG34" i="2"/>
  <c r="M35" i="22" s="1"/>
  <c r="K35" i="22" s="1"/>
  <c r="EG35" i="2"/>
  <c r="EH35" i="2" s="1"/>
  <c r="FG35" i="2"/>
  <c r="M36" i="22" s="1"/>
  <c r="K36" i="22" s="1"/>
  <c r="BL35" i="2"/>
  <c r="FE35" i="2"/>
  <c r="FG37" i="2"/>
  <c r="M38" i="22" s="1"/>
  <c r="K38" i="22" s="1"/>
  <c r="FE37" i="2"/>
  <c r="FE42" i="2"/>
  <c r="FG42" i="2"/>
  <c r="M43" i="22" s="1"/>
  <c r="K43" i="22" s="1"/>
  <c r="FE16" i="2"/>
  <c r="FG16" i="2"/>
  <c r="M17" i="22" s="1"/>
  <c r="K17" i="22" s="1"/>
  <c r="FE18" i="2"/>
  <c r="FG18" i="2"/>
  <c r="M19" i="22" s="1"/>
  <c r="K19" i="22" s="1"/>
  <c r="FE24" i="2"/>
  <c r="FG24" i="2"/>
  <c r="M25" i="22" s="1"/>
  <c r="K25" i="22" s="1"/>
  <c r="M43" i="19"/>
  <c r="K43" i="19" s="1"/>
  <c r="EG30" i="2"/>
  <c r="EH30" i="2" s="1"/>
  <c r="BL30" i="2"/>
  <c r="FE30" i="2"/>
  <c r="FG30" i="2"/>
  <c r="M31" i="22" s="1"/>
  <c r="K31" i="22" s="1"/>
  <c r="FG39" i="2"/>
  <c r="M40" i="22" s="1"/>
  <c r="K40" i="22" s="1"/>
  <c r="FE39" i="2"/>
  <c r="DS29" i="2"/>
  <c r="FG29" i="2"/>
  <c r="M30" i="22" s="1"/>
  <c r="K30" i="22" s="1"/>
  <c r="FE29" i="2"/>
  <c r="K27" i="2"/>
  <c r="M28" i="16" s="1"/>
  <c r="K28" i="16" s="1"/>
  <c r="FG27" i="2"/>
  <c r="M28" i="22" s="1"/>
  <c r="K28" i="22" s="1"/>
  <c r="BL27" i="2"/>
  <c r="FE27" i="2"/>
  <c r="FG31" i="2"/>
  <c r="M32" i="22" s="1"/>
  <c r="K32" i="22" s="1"/>
  <c r="FE31" i="2"/>
  <c r="FE28" i="2"/>
  <c r="BL28" i="2"/>
  <c r="FG28" i="2"/>
  <c r="M29" i="22" s="1"/>
  <c r="K29" i="22" s="1"/>
  <c r="FE22" i="2"/>
  <c r="FG22" i="2"/>
  <c r="M23" i="22" s="1"/>
  <c r="K23" i="22" s="1"/>
  <c r="FE36" i="2"/>
  <c r="BL36" i="2"/>
  <c r="FG36" i="2"/>
  <c r="M37" i="22" s="1"/>
  <c r="K37" i="22" s="1"/>
  <c r="CY36" i="2"/>
  <c r="CY25" i="2"/>
  <c r="EA23" i="2"/>
  <c r="DY20" i="2"/>
  <c r="P43" i="2"/>
  <c r="ET43" i="2" s="1"/>
  <c r="H44" i="18" s="1"/>
  <c r="DY39" i="2"/>
  <c r="BC18" i="2"/>
  <c r="BC32" i="2"/>
  <c r="DY24" i="2"/>
  <c r="EA40" i="2"/>
  <c r="BC38" i="2"/>
  <c r="EK38" i="2" s="1"/>
  <c r="G39" i="17" s="1"/>
  <c r="DY19" i="2"/>
  <c r="DY33" i="2"/>
  <c r="BC25" i="2"/>
  <c r="BC31" i="2"/>
  <c r="DS39" i="2"/>
  <c r="CY37" i="2"/>
  <c r="CY43" i="2"/>
  <c r="CY32" i="2"/>
  <c r="CY40" i="2"/>
  <c r="DF28" i="2"/>
  <c r="CY22" i="2"/>
  <c r="BB34" i="2"/>
  <c r="ED34" i="2" s="1"/>
  <c r="DF26" i="2"/>
  <c r="DF14" i="2"/>
  <c r="DF21" i="2"/>
  <c r="DF41" i="2"/>
  <c r="L34" i="2"/>
  <c r="K30" i="2"/>
  <c r="EA28" i="2"/>
  <c r="G42" i="2"/>
  <c r="M38" i="18"/>
  <c r="K38" i="18" s="1"/>
  <c r="BC42" i="2"/>
  <c r="EM42" i="2" s="1"/>
  <c r="EN42" i="2" s="1"/>
  <c r="DY31" i="2"/>
  <c r="DY34" i="2"/>
  <c r="DF15" i="2"/>
  <c r="DF32" i="2"/>
  <c r="DF24" i="2"/>
  <c r="CY35" i="2"/>
  <c r="CY27" i="2"/>
  <c r="EG28" i="2"/>
  <c r="EH28" i="2" s="1"/>
  <c r="CY29" i="2"/>
  <c r="CY31" i="2"/>
  <c r="CY16" i="2"/>
  <c r="L14" i="2"/>
  <c r="L42" i="2"/>
  <c r="EA31" i="2"/>
  <c r="DF19" i="2"/>
  <c r="CY38" i="2"/>
  <c r="DK17" i="2"/>
  <c r="DF37" i="2"/>
  <c r="CY30" i="2"/>
  <c r="CY26" i="2"/>
  <c r="H18" i="2"/>
  <c r="DF17" i="2"/>
  <c r="G41" i="2"/>
  <c r="K34" i="2"/>
  <c r="M35" i="12" s="1"/>
  <c r="K35" i="12" s="1"/>
  <c r="EG38" i="2"/>
  <c r="EH38" i="2" s="1"/>
  <c r="H15" i="2"/>
  <c r="H39" i="2"/>
  <c r="L35" i="2"/>
  <c r="EA37" i="2"/>
  <c r="EA19" i="2"/>
  <c r="DS38" i="2"/>
  <c r="BB38" i="2"/>
  <c r="EC38" i="2" s="1"/>
  <c r="G39" i="21" s="1"/>
  <c r="L37" i="2"/>
  <c r="EA35" i="2"/>
  <c r="EI34" i="2"/>
  <c r="M35" i="21" s="1"/>
  <c r="K35" i="21" s="1"/>
  <c r="DY37" i="2"/>
  <c r="DF42" i="2"/>
  <c r="CY21" i="2"/>
  <c r="CY42" i="2"/>
  <c r="CY33" i="2"/>
  <c r="DF36" i="2"/>
  <c r="CY23" i="2"/>
  <c r="CY19" i="2"/>
  <c r="BB25" i="2"/>
  <c r="DF33" i="2"/>
  <c r="EG27" i="2"/>
  <c r="EH27" i="2" s="1"/>
  <c r="H35" i="2"/>
  <c r="H34" i="2"/>
  <c r="L16" i="2"/>
  <c r="AX44" i="2"/>
  <c r="K26" i="2"/>
  <c r="K35" i="2"/>
  <c r="M36" i="12" s="1"/>
  <c r="K36" i="12" s="1"/>
  <c r="H41" i="2"/>
  <c r="H24" i="2"/>
  <c r="L38" i="2"/>
  <c r="EA24" i="2"/>
  <c r="EA33" i="2"/>
  <c r="EA25" i="2"/>
  <c r="EA36" i="2"/>
  <c r="M39" i="18"/>
  <c r="K39" i="18" s="1"/>
  <c r="BB35" i="2"/>
  <c r="EE35" i="2" s="1"/>
  <c r="EF35" i="2" s="1"/>
  <c r="DY16" i="2"/>
  <c r="DY23" i="2"/>
  <c r="DY35" i="2"/>
  <c r="EA20" i="2"/>
  <c r="EI29" i="2"/>
  <c r="M30" i="21" s="1"/>
  <c r="K30" i="21" s="1"/>
  <c r="BC24" i="2"/>
  <c r="EK24" i="2" s="1"/>
  <c r="G25" i="17" s="1"/>
  <c r="K38" i="2"/>
  <c r="H14" i="2"/>
  <c r="L19" i="2"/>
  <c r="L36" i="2"/>
  <c r="H38" i="2"/>
  <c r="L33" i="2"/>
  <c r="EA32" i="2"/>
  <c r="L25" i="2"/>
  <c r="G38" i="2"/>
  <c r="EG34" i="2"/>
  <c r="EH34" i="2" s="1"/>
  <c r="DY38" i="2"/>
  <c r="DY27" i="2"/>
  <c r="DY40" i="2"/>
  <c r="DF39" i="2"/>
  <c r="DF35" i="2"/>
  <c r="DF25" i="2"/>
  <c r="BB40" i="2"/>
  <c r="EE40" i="2" s="1"/>
  <c r="EF40" i="2" s="1"/>
  <c r="DY32" i="2"/>
  <c r="BC39" i="2"/>
  <c r="L32" i="2"/>
  <c r="EA27" i="2"/>
  <c r="EA29" i="2"/>
  <c r="G14" i="2"/>
  <c r="G29" i="2"/>
  <c r="DS25" i="2"/>
  <c r="EG29" i="2"/>
  <c r="EH29" i="2" s="1"/>
  <c r="EI38" i="2"/>
  <c r="M39" i="21" s="1"/>
  <c r="K39" i="21" s="1"/>
  <c r="L24" i="2"/>
  <c r="BB29" i="2"/>
  <c r="BC27" i="2"/>
  <c r="EL27" i="2" s="1"/>
  <c r="H28" i="17" s="1"/>
  <c r="BC40" i="2"/>
  <c r="EM40" i="2" s="1"/>
  <c r="EN40" i="2" s="1"/>
  <c r="L23" i="2"/>
  <c r="DK33" i="2"/>
  <c r="H27" i="2"/>
  <c r="K40" i="2"/>
  <c r="M41" i="12" s="1"/>
  <c r="K41" i="12" s="1"/>
  <c r="L40" i="2"/>
  <c r="K25" i="2"/>
  <c r="M26" i="12" s="1"/>
  <c r="K26" i="12" s="1"/>
  <c r="L27" i="2"/>
  <c r="M40" i="18"/>
  <c r="K40" i="18" s="1"/>
  <c r="M22" i="18"/>
  <c r="K22" i="18" s="1"/>
  <c r="DS40" i="2"/>
  <c r="DS26" i="2"/>
  <c r="R26" i="2" s="1"/>
  <c r="AC26" i="2" s="1"/>
  <c r="DS34" i="2"/>
  <c r="EI40" i="2"/>
  <c r="M41" i="21" s="1"/>
  <c r="K41" i="21" s="1"/>
  <c r="EI27" i="2"/>
  <c r="M28" i="21" s="1"/>
  <c r="K28" i="21" s="1"/>
  <c r="EI25" i="2"/>
  <c r="M26" i="21" s="1"/>
  <c r="K26" i="21" s="1"/>
  <c r="EI35" i="2"/>
  <c r="M36" i="21" s="1"/>
  <c r="K36" i="21" s="1"/>
  <c r="BC19" i="2"/>
  <c r="EM19" i="2" s="1"/>
  <c r="EN19" i="2" s="1"/>
  <c r="DY36" i="2"/>
  <c r="DY29" i="2"/>
  <c r="BB27" i="2"/>
  <c r="ED27" i="2" s="1"/>
  <c r="H28" i="21" s="1"/>
  <c r="DY25" i="2"/>
  <c r="K15" i="2"/>
  <c r="BC29" i="2"/>
  <c r="L29" i="2"/>
  <c r="H20" i="2"/>
  <c r="L20" i="2"/>
  <c r="EA38" i="2"/>
  <c r="EA16" i="2"/>
  <c r="DS35" i="2"/>
  <c r="EG40" i="2"/>
  <c r="EH40" i="2" s="1"/>
  <c r="EG25" i="2"/>
  <c r="EH25" i="2" s="1"/>
  <c r="BC33" i="2"/>
  <c r="EM33" i="2" s="1"/>
  <c r="EN33" i="2" s="1"/>
  <c r="CY28" i="2"/>
  <c r="CY18" i="2"/>
  <c r="CY24" i="2"/>
  <c r="CY15" i="2"/>
  <c r="CY39" i="2"/>
  <c r="DF16" i="2"/>
  <c r="DF34" i="2"/>
  <c r="DF43" i="2"/>
  <c r="EG36" i="2"/>
  <c r="EH36" i="2" s="1"/>
  <c r="CY20" i="2"/>
  <c r="CY41" i="2"/>
  <c r="DF29" i="2"/>
  <c r="K36" i="2"/>
  <c r="M37" i="16" s="1"/>
  <c r="K37" i="16" s="1"/>
  <c r="M32" i="18"/>
  <c r="K32" i="18" s="1"/>
  <c r="EA22" i="2"/>
  <c r="DF38" i="2"/>
  <c r="H25" i="2"/>
  <c r="L18" i="2"/>
  <c r="EA39" i="2"/>
  <c r="EG22" i="2"/>
  <c r="EH22" i="2" s="1"/>
  <c r="M28" i="18"/>
  <c r="K28" i="18" s="1"/>
  <c r="BC22" i="2"/>
  <c r="DF20" i="2"/>
  <c r="CY34" i="2"/>
  <c r="DF23" i="2"/>
  <c r="DF27" i="2"/>
  <c r="BB28" i="2"/>
  <c r="EE28" i="2" s="1"/>
  <c r="EF28" i="2" s="1"/>
  <c r="BB22" i="2"/>
  <c r="K22" i="2"/>
  <c r="M23" i="12" s="1"/>
  <c r="K23" i="12" s="1"/>
  <c r="H36" i="2"/>
  <c r="L15" i="2"/>
  <c r="H32" i="2"/>
  <c r="J32" i="2" s="1"/>
  <c r="L22" i="2"/>
  <c r="EA41" i="2"/>
  <c r="L39" i="2"/>
  <c r="G31" i="2"/>
  <c r="G27" i="2"/>
  <c r="DS22" i="2"/>
  <c r="EI22" i="2"/>
  <c r="M23" i="21" s="1"/>
  <c r="K23" i="21" s="1"/>
  <c r="EI15" i="2"/>
  <c r="M16" i="21" s="1"/>
  <c r="K16" i="21" s="1"/>
  <c r="EI39" i="2"/>
  <c r="M40" i="21" s="1"/>
  <c r="K40" i="21" s="1"/>
  <c r="DY22" i="2"/>
  <c r="BB36" i="2"/>
  <c r="BB39" i="2"/>
  <c r="DY15" i="2"/>
  <c r="DK24" i="2"/>
  <c r="H22" i="2"/>
  <c r="L21" i="2"/>
  <c r="H37" i="2"/>
  <c r="EA21" i="2"/>
  <c r="G26" i="2"/>
  <c r="EI36" i="2"/>
  <c r="M37" i="21" s="1"/>
  <c r="K37" i="21" s="1"/>
  <c r="EG15" i="2"/>
  <c r="EH15" i="2" s="1"/>
  <c r="EG39" i="2"/>
  <c r="EH39" i="2" s="1"/>
  <c r="EI28" i="2"/>
  <c r="M29" i="21" s="1"/>
  <c r="K29" i="21" s="1"/>
  <c r="DY21" i="2"/>
  <c r="DY18" i="2"/>
  <c r="DY41" i="2"/>
  <c r="BB15" i="2"/>
  <c r="BC15" i="2"/>
  <c r="BE28" i="2"/>
  <c r="FC28" i="2" s="1"/>
  <c r="FD28" i="2" s="1"/>
  <c r="I29" i="22" s="1"/>
  <c r="H40" i="2"/>
  <c r="K28" i="2"/>
  <c r="M29" i="12" s="1"/>
  <c r="K29" i="12" s="1"/>
  <c r="L41" i="2"/>
  <c r="EA18" i="2"/>
  <c r="DS28" i="2"/>
  <c r="DS36" i="2"/>
  <c r="DB44" i="2"/>
  <c r="CU44" i="2"/>
  <c r="DC44" i="2"/>
  <c r="DE44" i="2"/>
  <c r="M33" i="2"/>
  <c r="CV44" i="2"/>
  <c r="CX44" i="2"/>
  <c r="J14" i="19"/>
  <c r="BB43" i="2"/>
  <c r="ED43" i="2" s="1"/>
  <c r="H44" i="21" s="1"/>
  <c r="BB19" i="2"/>
  <c r="EE19" i="2" s="1"/>
  <c r="EF19" i="2" s="1"/>
  <c r="M34" i="2"/>
  <c r="BB21" i="2"/>
  <c r="EE21" i="2" s="1"/>
  <c r="EF21" i="2" s="1"/>
  <c r="BB17" i="2"/>
  <c r="EC17" i="2" s="1"/>
  <c r="G18" i="21" s="1"/>
  <c r="M17" i="2"/>
  <c r="BB14" i="2"/>
  <c r="EE14" i="2" s="1"/>
  <c r="EF14" i="2" s="1"/>
  <c r="M42" i="18"/>
  <c r="K42" i="18" s="1"/>
  <c r="M17" i="18"/>
  <c r="K17" i="18" s="1"/>
  <c r="M43" i="18"/>
  <c r="K43" i="18" s="1"/>
  <c r="M37" i="18"/>
  <c r="K37" i="18" s="1"/>
  <c r="M16" i="18"/>
  <c r="K16" i="18" s="1"/>
  <c r="M29" i="18"/>
  <c r="K29" i="18" s="1"/>
  <c r="M33" i="18"/>
  <c r="K33" i="18" s="1"/>
  <c r="M21" i="18"/>
  <c r="K21" i="18" s="1"/>
  <c r="EO13" i="2"/>
  <c r="BB23" i="2"/>
  <c r="DY26" i="2"/>
  <c r="BC26" i="2"/>
  <c r="EM26" i="2" s="1"/>
  <c r="EN26" i="2" s="1"/>
  <c r="BB41" i="2"/>
  <c r="ED41" i="2" s="1"/>
  <c r="H42" i="21" s="1"/>
  <c r="EO28" i="2"/>
  <c r="BC34" i="2"/>
  <c r="EL34" i="2" s="1"/>
  <c r="H35" i="17" s="1"/>
  <c r="BB42" i="2"/>
  <c r="EE42" i="2" s="1"/>
  <c r="EF42" i="2" s="1"/>
  <c r="BB16" i="2"/>
  <c r="BB18" i="2"/>
  <c r="BB20" i="2"/>
  <c r="ED20" i="2" s="1"/>
  <c r="H21" i="21" s="1"/>
  <c r="BB31" i="2"/>
  <c r="EC31" i="2" s="1"/>
  <c r="BB24" i="2"/>
  <c r="EC24" i="2" s="1"/>
  <c r="G25" i="21" s="1"/>
  <c r="BB32" i="2"/>
  <c r="M14" i="18"/>
  <c r="K14" i="18" s="1"/>
  <c r="M23" i="18"/>
  <c r="K23" i="18" s="1"/>
  <c r="M15" i="18"/>
  <c r="K15" i="18" s="1"/>
  <c r="M26" i="18"/>
  <c r="K26" i="18" s="1"/>
  <c r="M36" i="18"/>
  <c r="K36" i="18" s="1"/>
  <c r="M19" i="18"/>
  <c r="K19" i="18" s="1"/>
  <c r="M20" i="18"/>
  <c r="K20" i="18" s="1"/>
  <c r="M25" i="18"/>
  <c r="K25" i="18" s="1"/>
  <c r="BB26" i="2"/>
  <c r="EE26" i="2" s="1"/>
  <c r="EF26" i="2" s="1"/>
  <c r="M43" i="2"/>
  <c r="BC43" i="2"/>
  <c r="EL43" i="2" s="1"/>
  <c r="H44" i="17" s="1"/>
  <c r="DY43" i="2"/>
  <c r="BB37" i="2"/>
  <c r="M29" i="2"/>
  <c r="BB33" i="2"/>
  <c r="EE33" i="2" s="1"/>
  <c r="EF33" i="2" s="1"/>
  <c r="BC17" i="2"/>
  <c r="EK17" i="2" s="1"/>
  <c r="G18" i="17" s="1"/>
  <c r="DY17" i="2"/>
  <c r="M41" i="18"/>
  <c r="K41" i="18" s="1"/>
  <c r="BE13" i="2"/>
  <c r="FB13" i="2" s="1"/>
  <c r="H14" i="22" s="1"/>
  <c r="EG19" i="2"/>
  <c r="EH19" i="2" s="1"/>
  <c r="EI19" i="2"/>
  <c r="M20" i="21" s="1"/>
  <c r="K20" i="21" s="1"/>
  <c r="EI14" i="2"/>
  <c r="M15" i="21" s="1"/>
  <c r="K15" i="21" s="1"/>
  <c r="EG14" i="2"/>
  <c r="EH14" i="2" s="1"/>
  <c r="I40" i="17"/>
  <c r="EG17" i="2"/>
  <c r="EH17" i="2" s="1"/>
  <c r="EI17" i="2"/>
  <c r="M18" i="21" s="1"/>
  <c r="K18" i="21" s="1"/>
  <c r="EG43" i="2"/>
  <c r="EH43" i="2" s="1"/>
  <c r="EI43" i="2"/>
  <c r="M44" i="21" s="1"/>
  <c r="K44" i="21" s="1"/>
  <c r="EG23" i="2"/>
  <c r="EH23" i="2" s="1"/>
  <c r="EI23" i="2"/>
  <c r="M24" i="21" s="1"/>
  <c r="K24" i="21" s="1"/>
  <c r="EG41" i="2"/>
  <c r="EH41" i="2" s="1"/>
  <c r="EI41" i="2"/>
  <c r="M42" i="21" s="1"/>
  <c r="K42" i="21" s="1"/>
  <c r="EG21" i="2"/>
  <c r="EH21" i="2" s="1"/>
  <c r="EI21" i="2"/>
  <c r="M22" i="21" s="1"/>
  <c r="K22" i="21" s="1"/>
  <c r="EI42" i="2"/>
  <c r="M43" i="21" s="1"/>
  <c r="K43" i="21" s="1"/>
  <c r="EG42" i="2"/>
  <c r="EH42" i="2" s="1"/>
  <c r="EG16" i="2"/>
  <c r="EH16" i="2" s="1"/>
  <c r="EI16" i="2"/>
  <c r="M17" i="21" s="1"/>
  <c r="K17" i="21" s="1"/>
  <c r="EI18" i="2"/>
  <c r="M19" i="21" s="1"/>
  <c r="K19" i="21" s="1"/>
  <c r="EG18" i="2"/>
  <c r="EH18" i="2" s="1"/>
  <c r="EG20" i="2"/>
  <c r="EH20" i="2" s="1"/>
  <c r="EI20" i="2"/>
  <c r="M21" i="21" s="1"/>
  <c r="K21" i="21" s="1"/>
  <c r="EG31" i="2"/>
  <c r="EH31" i="2" s="1"/>
  <c r="EI31" i="2"/>
  <c r="M32" i="21" s="1"/>
  <c r="K32" i="21" s="1"/>
  <c r="EG24" i="2"/>
  <c r="EH24" i="2" s="1"/>
  <c r="EI24" i="2"/>
  <c r="M25" i="21" s="1"/>
  <c r="K25" i="21" s="1"/>
  <c r="EG32" i="2"/>
  <c r="EH32" i="2" s="1"/>
  <c r="EI32" i="2"/>
  <c r="M33" i="21" s="1"/>
  <c r="K33" i="21" s="1"/>
  <c r="EG26" i="2"/>
  <c r="EH26" i="2" s="1"/>
  <c r="EG37" i="2"/>
  <c r="EH37" i="2" s="1"/>
  <c r="EI37" i="2"/>
  <c r="M38" i="21" s="1"/>
  <c r="K38" i="21" s="1"/>
  <c r="EG33" i="2"/>
  <c r="EH33" i="2" s="1"/>
  <c r="EI33" i="2"/>
  <c r="M34" i="21" s="1"/>
  <c r="K34" i="21" s="1"/>
  <c r="EI26" i="2"/>
  <c r="M27" i="21" s="1"/>
  <c r="K27" i="21" s="1"/>
  <c r="AL44" i="2"/>
  <c r="M31" i="12"/>
  <c r="K31" i="12" s="1"/>
  <c r="AI44" i="2"/>
  <c r="BA44" i="2"/>
  <c r="AZ44" i="2"/>
  <c r="DS43" i="2"/>
  <c r="DS23" i="2"/>
  <c r="DS41" i="2"/>
  <c r="DS17" i="2"/>
  <c r="T17" i="2" s="1"/>
  <c r="DS42" i="2"/>
  <c r="DS16" i="2"/>
  <c r="DS18" i="2"/>
  <c r="DS20" i="2"/>
  <c r="DS24" i="2"/>
  <c r="T24" i="2" s="1"/>
  <c r="DS32" i="2"/>
  <c r="DS19" i="2"/>
  <c r="DS21" i="2"/>
  <c r="DS14" i="2"/>
  <c r="DS31" i="2"/>
  <c r="DS37" i="2"/>
  <c r="DS33" i="2"/>
  <c r="T33" i="2" s="1"/>
  <c r="BD44" i="2"/>
  <c r="E40" i="2"/>
  <c r="E24" i="2"/>
  <c r="E26" i="2"/>
  <c r="E34" i="2"/>
  <c r="E20" i="2"/>
  <c r="E39" i="2"/>
  <c r="E14" i="2"/>
  <c r="E18" i="2"/>
  <c r="E19" i="2"/>
  <c r="E35" i="2"/>
  <c r="E42" i="2"/>
  <c r="E30" i="2"/>
  <c r="E15" i="2"/>
  <c r="E36" i="2"/>
  <c r="E41" i="2"/>
  <c r="E43" i="2"/>
  <c r="E23" i="2"/>
  <c r="E22" i="2"/>
  <c r="E31" i="2"/>
  <c r="E37" i="2"/>
  <c r="E27" i="2"/>
  <c r="E38" i="2"/>
  <c r="E16" i="2"/>
  <c r="E29" i="2"/>
  <c r="E21" i="2"/>
  <c r="E17" i="2"/>
  <c r="E32" i="2"/>
  <c r="BN44" i="2"/>
  <c r="DK26" i="2"/>
  <c r="G23" i="2"/>
  <c r="G43" i="2"/>
  <c r="G17" i="2"/>
  <c r="D18" i="2"/>
  <c r="D25" i="2"/>
  <c r="D24" i="2"/>
  <c r="D36" i="2"/>
  <c r="D15" i="2"/>
  <c r="D20" i="2"/>
  <c r="D30" i="2"/>
  <c r="D42" i="2"/>
  <c r="D17" i="2"/>
  <c r="D21" i="2"/>
  <c r="D32" i="2"/>
  <c r="D16" i="2"/>
  <c r="D35" i="2"/>
  <c r="D41" i="2"/>
  <c r="D38" i="2"/>
  <c r="D31" i="2"/>
  <c r="D19" i="2"/>
  <c r="D14" i="2"/>
  <c r="D34" i="2"/>
  <c r="D26" i="2"/>
  <c r="D27" i="2"/>
  <c r="D29" i="2"/>
  <c r="D39" i="2"/>
  <c r="D23" i="2"/>
  <c r="D22" i="2"/>
  <c r="D40" i="2"/>
  <c r="D37" i="2"/>
  <c r="M28" i="12"/>
  <c r="K28" i="12" s="1"/>
  <c r="M30" i="16"/>
  <c r="K30" i="16" s="1"/>
  <c r="M40" i="16"/>
  <c r="K40" i="16" s="1"/>
  <c r="J28" i="2"/>
  <c r="EA43" i="2"/>
  <c r="EA26" i="2"/>
  <c r="EA17" i="2"/>
  <c r="M14" i="19"/>
  <c r="K14" i="19" s="1"/>
  <c r="L17" i="2"/>
  <c r="G14" i="19"/>
  <c r="K37" i="2"/>
  <c r="M38" i="16" s="1"/>
  <c r="K38" i="16" s="1"/>
  <c r="K16" i="2"/>
  <c r="M17" i="12" s="1"/>
  <c r="K17" i="12" s="1"/>
  <c r="K18" i="2"/>
  <c r="M19" i="16" s="1"/>
  <c r="K19" i="16" s="1"/>
  <c r="K20" i="2"/>
  <c r="M21" i="16" s="1"/>
  <c r="K21" i="16" s="1"/>
  <c r="K31" i="2"/>
  <c r="M32" i="12" s="1"/>
  <c r="K32" i="12" s="1"/>
  <c r="K24" i="2"/>
  <c r="M25" i="12" s="1"/>
  <c r="K25" i="12" s="1"/>
  <c r="K32" i="2"/>
  <c r="BK44" i="2"/>
  <c r="K33" i="2"/>
  <c r="I43" i="2"/>
  <c r="L43" i="2"/>
  <c r="K23" i="2"/>
  <c r="M24" i="12" s="1"/>
  <c r="K24" i="12" s="1"/>
  <c r="K19" i="2"/>
  <c r="K21" i="2"/>
  <c r="M22" i="12" s="1"/>
  <c r="K22" i="12" s="1"/>
  <c r="K17" i="2"/>
  <c r="M18" i="12" s="1"/>
  <c r="K18" i="12" s="1"/>
  <c r="K14" i="2"/>
  <c r="T13" i="2"/>
  <c r="K43" i="2"/>
  <c r="M44" i="12" s="1"/>
  <c r="K44" i="12" s="1"/>
  <c r="K42" i="2"/>
  <c r="L26" i="2"/>
  <c r="K41" i="2"/>
  <c r="Y44" i="2"/>
  <c r="V44" i="2"/>
  <c r="W44" i="2"/>
  <c r="H16" i="2"/>
  <c r="DK20" i="2"/>
  <c r="DK34" i="2"/>
  <c r="DK16" i="2"/>
  <c r="DK14" i="2"/>
  <c r="DK27" i="2"/>
  <c r="DK22" i="2"/>
  <c r="AU44" i="2"/>
  <c r="DK18" i="2"/>
  <c r="DK29" i="2"/>
  <c r="DK31" i="2"/>
  <c r="DK36" i="2"/>
  <c r="DK42" i="2"/>
  <c r="DK35" i="2"/>
  <c r="H50" i="2"/>
  <c r="DK32" i="2"/>
  <c r="DK19" i="2"/>
  <c r="DK41" i="2"/>
  <c r="DK15" i="2"/>
  <c r="DK28" i="2"/>
  <c r="DK23" i="2"/>
  <c r="DK21" i="2"/>
  <c r="H51" i="2"/>
  <c r="H52" i="2"/>
  <c r="DK37" i="2"/>
  <c r="DK25" i="2"/>
  <c r="DK38" i="2"/>
  <c r="DK43" i="2"/>
  <c r="DK30" i="2"/>
  <c r="DK39" i="2"/>
  <c r="DK40" i="2"/>
  <c r="DJ44" i="2"/>
  <c r="DI44" i="2"/>
  <c r="DH44" i="2"/>
  <c r="AT44" i="2"/>
  <c r="BR22" i="2"/>
  <c r="H53" i="2"/>
  <c r="AH44" i="2"/>
  <c r="D43" i="2"/>
  <c r="M40" i="12"/>
  <c r="K40" i="12" s="1"/>
  <c r="M30" i="12"/>
  <c r="K30" i="12" s="1"/>
  <c r="H49" i="2"/>
  <c r="DW27" i="2" l="1"/>
  <c r="DX27" i="2" s="1"/>
  <c r="DW22" i="2"/>
  <c r="DX22" i="2" s="1"/>
  <c r="DW29" i="2"/>
  <c r="DX29" i="2" s="1"/>
  <c r="J30" i="21" s="1"/>
  <c r="DW23" i="2"/>
  <c r="DX23" i="2" s="1"/>
  <c r="I24" i="19" s="1"/>
  <c r="DW25" i="2"/>
  <c r="DW42" i="2"/>
  <c r="J44" i="22"/>
  <c r="FF43" i="2"/>
  <c r="J29" i="22"/>
  <c r="FF28" i="2"/>
  <c r="J43" i="22"/>
  <c r="FF42" i="2"/>
  <c r="J35" i="22"/>
  <c r="FF34" i="2"/>
  <c r="J23" i="22"/>
  <c r="FF22" i="2"/>
  <c r="J32" i="22"/>
  <c r="FF31" i="2"/>
  <c r="J31" i="22"/>
  <c r="FF30" i="2"/>
  <c r="J38" i="22"/>
  <c r="FF37" i="2"/>
  <c r="J34" i="22"/>
  <c r="FF33" i="2"/>
  <c r="J40" i="22"/>
  <c r="FF39" i="2"/>
  <c r="J25" i="22"/>
  <c r="FF24" i="2"/>
  <c r="J39" i="22"/>
  <c r="FF38" i="2"/>
  <c r="J37" i="22"/>
  <c r="FF36" i="2"/>
  <c r="J28" i="22"/>
  <c r="FF27" i="2"/>
  <c r="J30" i="22"/>
  <c r="FF29" i="2"/>
  <c r="J36" i="22"/>
  <c r="FF35" i="2"/>
  <c r="J33" i="22"/>
  <c r="FF32" i="2"/>
  <c r="J24" i="22"/>
  <c r="FF23" i="2"/>
  <c r="J22" i="22"/>
  <c r="FF21" i="2"/>
  <c r="J41" i="22"/>
  <c r="FF40" i="2"/>
  <c r="J26" i="22"/>
  <c r="FF25" i="2"/>
  <c r="J27" i="22"/>
  <c r="FF26" i="2"/>
  <c r="J42" i="22"/>
  <c r="FF41" i="2"/>
  <c r="J14" i="22"/>
  <c r="FF13" i="2"/>
  <c r="J19" i="22"/>
  <c r="FF18" i="2"/>
  <c r="J16" i="22"/>
  <c r="FF15" i="2"/>
  <c r="J21" i="22"/>
  <c r="FF20" i="2"/>
  <c r="J20" i="22"/>
  <c r="FF19" i="2"/>
  <c r="J18" i="22"/>
  <c r="FF17" i="2"/>
  <c r="J17" i="22"/>
  <c r="FF16" i="2"/>
  <c r="J15" i="22"/>
  <c r="FF14" i="2"/>
  <c r="J44" i="18"/>
  <c r="EX43" i="2"/>
  <c r="J18" i="18"/>
  <c r="EX17" i="2"/>
  <c r="J31" i="18"/>
  <c r="EX30" i="2"/>
  <c r="J34" i="18"/>
  <c r="EX33" i="2"/>
  <c r="J35" i="18"/>
  <c r="EX34" i="2"/>
  <c r="J30" i="18"/>
  <c r="EX29" i="2"/>
  <c r="J29" i="17"/>
  <c r="EP28" i="2"/>
  <c r="J14" i="17"/>
  <c r="EP13" i="2"/>
  <c r="J37" i="17"/>
  <c r="EP36" i="2"/>
  <c r="J38" i="17"/>
  <c r="EP37" i="2"/>
  <c r="H35" i="21"/>
  <c r="EG46" i="2"/>
  <c r="J9" i="21" s="1"/>
  <c r="J40" i="19"/>
  <c r="DZ39" i="2"/>
  <c r="J15" i="19"/>
  <c r="DZ14" i="2"/>
  <c r="J42" i="19"/>
  <c r="DZ41" i="2"/>
  <c r="J23" i="19"/>
  <c r="DZ22" i="2"/>
  <c r="J37" i="19"/>
  <c r="DZ36" i="2"/>
  <c r="J41" i="19"/>
  <c r="DZ40" i="2"/>
  <c r="J36" i="19"/>
  <c r="DZ35" i="2"/>
  <c r="J38" i="19"/>
  <c r="DZ37" i="2"/>
  <c r="J34" i="19"/>
  <c r="DZ33" i="2"/>
  <c r="J25" i="19"/>
  <c r="DZ24" i="2"/>
  <c r="J43" i="19"/>
  <c r="DZ42" i="2"/>
  <c r="J30" i="19"/>
  <c r="DZ29" i="2"/>
  <c r="J33" i="19"/>
  <c r="DZ32" i="2"/>
  <c r="J32" i="19"/>
  <c r="DZ31" i="2"/>
  <c r="J18" i="19"/>
  <c r="DZ17" i="2"/>
  <c r="J27" i="19"/>
  <c r="DZ26" i="2"/>
  <c r="J19" i="19"/>
  <c r="DZ18" i="2"/>
  <c r="J16" i="19"/>
  <c r="DZ15" i="2"/>
  <c r="J26" i="19"/>
  <c r="DZ25" i="2"/>
  <c r="J28" i="19"/>
  <c r="DZ27" i="2"/>
  <c r="J24" i="19"/>
  <c r="DZ23" i="2"/>
  <c r="J20" i="19"/>
  <c r="DZ19" i="2"/>
  <c r="J21" i="19"/>
  <c r="DZ20" i="2"/>
  <c r="J44" i="19"/>
  <c r="DZ43" i="2"/>
  <c r="J22" i="19"/>
  <c r="DZ21" i="2"/>
  <c r="J39" i="19"/>
  <c r="DZ38" i="2"/>
  <c r="J17" i="19"/>
  <c r="DZ16" i="2"/>
  <c r="J35" i="19"/>
  <c r="DZ34" i="2"/>
  <c r="J29" i="19"/>
  <c r="DZ28" i="2"/>
  <c r="DQ46" i="2"/>
  <c r="J9" i="16" s="1"/>
  <c r="BE35" i="2"/>
  <c r="FC35" i="2" s="1"/>
  <c r="FD35" i="2" s="1"/>
  <c r="I36" i="22" s="1"/>
  <c r="EM35" i="2"/>
  <c r="EN35" i="2" s="1"/>
  <c r="I36" i="17" s="1"/>
  <c r="EO41" i="2"/>
  <c r="EL41" i="2"/>
  <c r="H42" i="17" s="1"/>
  <c r="EO20" i="2"/>
  <c r="EL20" i="2"/>
  <c r="H21" i="17" s="1"/>
  <c r="F15" i="17"/>
  <c r="EM14" i="2"/>
  <c r="EN14" i="2" s="1"/>
  <c r="EO21" i="2"/>
  <c r="EM21" i="2"/>
  <c r="EN21" i="2" s="1"/>
  <c r="AY29" i="2"/>
  <c r="E30" i="22" s="1"/>
  <c r="F33" i="2"/>
  <c r="H14" i="16"/>
  <c r="P13" i="2"/>
  <c r="ET13" i="2" s="1"/>
  <c r="H14" i="18" s="1"/>
  <c r="H14" i="12"/>
  <c r="H14" i="19"/>
  <c r="H14" i="21"/>
  <c r="I27" i="21"/>
  <c r="DX25" i="2"/>
  <c r="I26" i="19" s="1"/>
  <c r="I26" i="21"/>
  <c r="DP25" i="2"/>
  <c r="Q25" i="2"/>
  <c r="F13" i="2"/>
  <c r="DP23" i="2"/>
  <c r="BU23" i="2" s="1"/>
  <c r="Q23" i="2"/>
  <c r="DP21" i="2"/>
  <c r="BU21" i="2" s="1"/>
  <c r="Q21" i="2"/>
  <c r="DX21" i="2"/>
  <c r="I22" i="19" s="1"/>
  <c r="I22" i="21"/>
  <c r="DP33" i="2"/>
  <c r="I34" i="12" s="1"/>
  <c r="Q33" i="2"/>
  <c r="DP39" i="2"/>
  <c r="BU39" i="2" s="1"/>
  <c r="Q39" i="2"/>
  <c r="DP30" i="2"/>
  <c r="BU30" i="2" s="1"/>
  <c r="Q30" i="2"/>
  <c r="DW33" i="2"/>
  <c r="DX33" i="2" s="1"/>
  <c r="DX39" i="2"/>
  <c r="I40" i="19" s="1"/>
  <c r="I40" i="21"/>
  <c r="DX30" i="2"/>
  <c r="I31" i="19" s="1"/>
  <c r="I31" i="21"/>
  <c r="DP35" i="2"/>
  <c r="BU35" i="2" s="1"/>
  <c r="Q35" i="2"/>
  <c r="DP37" i="2"/>
  <c r="BU37" i="2" s="1"/>
  <c r="Q37" i="2"/>
  <c r="DX32" i="2"/>
  <c r="I33" i="19" s="1"/>
  <c r="I33" i="21"/>
  <c r="DP42" i="2"/>
  <c r="Q42" i="2"/>
  <c r="DX35" i="2"/>
  <c r="I36" i="19" s="1"/>
  <c r="I36" i="21"/>
  <c r="DW28" i="2"/>
  <c r="DX37" i="2"/>
  <c r="I38" i="19" s="1"/>
  <c r="I38" i="21"/>
  <c r="DP32" i="2"/>
  <c r="BU32" i="2" s="1"/>
  <c r="Q32" i="2"/>
  <c r="DX42" i="2"/>
  <c r="I43" i="19" s="1"/>
  <c r="I43" i="21"/>
  <c r="F28" i="2"/>
  <c r="AY13" i="2"/>
  <c r="E14" i="22" s="1"/>
  <c r="EK30" i="2"/>
  <c r="G31" i="17" s="1"/>
  <c r="N30" i="2"/>
  <c r="BX30" i="2" s="1"/>
  <c r="BE30" i="2"/>
  <c r="F31" i="22" s="1"/>
  <c r="EQ30" i="2"/>
  <c r="M31" i="17" s="1"/>
  <c r="K31" i="17" s="1"/>
  <c r="EO30" i="2"/>
  <c r="F31" i="17"/>
  <c r="BE20" i="2"/>
  <c r="EK14" i="2"/>
  <c r="G15" i="17" s="1"/>
  <c r="BE37" i="2"/>
  <c r="FB37" i="2" s="1"/>
  <c r="H38" i="22" s="1"/>
  <c r="EQ14" i="2"/>
  <c r="M15" i="17" s="1"/>
  <c r="K15" i="17" s="1"/>
  <c r="BE36" i="2"/>
  <c r="F37" i="22" s="1"/>
  <c r="EL14" i="2"/>
  <c r="H15" i="17" s="1"/>
  <c r="EO14" i="2"/>
  <c r="BE14" i="2"/>
  <c r="AY33" i="2"/>
  <c r="E34" i="22" s="1"/>
  <c r="J30" i="2"/>
  <c r="AY31" i="2"/>
  <c r="E32" i="22" s="1"/>
  <c r="AY35" i="2"/>
  <c r="E36" i="22" s="1"/>
  <c r="AY15" i="2"/>
  <c r="E16" i="22" s="1"/>
  <c r="F19" i="21"/>
  <c r="ED18" i="2"/>
  <c r="H19" i="21" s="1"/>
  <c r="EC18" i="2"/>
  <c r="G19" i="21" s="1"/>
  <c r="H19" i="19"/>
  <c r="G19" i="16"/>
  <c r="G19" i="12"/>
  <c r="G40" i="16"/>
  <c r="G40" i="12"/>
  <c r="G39" i="12"/>
  <c r="G39" i="16"/>
  <c r="F40" i="21"/>
  <c r="ED39" i="2"/>
  <c r="H40" i="21" s="1"/>
  <c r="EC39" i="2"/>
  <c r="G40" i="21" s="1"/>
  <c r="EK39" i="2"/>
  <c r="G40" i="17" s="1"/>
  <c r="EL39" i="2"/>
  <c r="H40" i="17" s="1"/>
  <c r="EO31" i="2"/>
  <c r="EK31" i="2"/>
  <c r="G32" i="17" s="1"/>
  <c r="BE32" i="2"/>
  <c r="EK32" i="2"/>
  <c r="G33" i="17" s="1"/>
  <c r="EL32" i="2"/>
  <c r="H33" i="17" s="1"/>
  <c r="G18" i="12"/>
  <c r="G18" i="16"/>
  <c r="G32" i="12"/>
  <c r="G32" i="16"/>
  <c r="G33" i="16"/>
  <c r="G33" i="12"/>
  <c r="G26" i="19"/>
  <c r="G26" i="16"/>
  <c r="G26" i="12"/>
  <c r="G33" i="19"/>
  <c r="BE25" i="2"/>
  <c r="EL25" i="2"/>
  <c r="H26" i="17" s="1"/>
  <c r="EK25" i="2"/>
  <c r="G26" i="17" s="1"/>
  <c r="H40" i="19"/>
  <c r="G32" i="19"/>
  <c r="G32" i="21"/>
  <c r="H33" i="16"/>
  <c r="H33" i="12"/>
  <c r="H26" i="19"/>
  <c r="G25" i="16"/>
  <c r="G25" i="12"/>
  <c r="H26" i="12"/>
  <c r="H26" i="16"/>
  <c r="H33" i="19"/>
  <c r="F33" i="21"/>
  <c r="EC32" i="2"/>
  <c r="G33" i="21" s="1"/>
  <c r="ED32" i="2"/>
  <c r="H33" i="21" s="1"/>
  <c r="F26" i="21"/>
  <c r="ED25" i="2"/>
  <c r="H26" i="21" s="1"/>
  <c r="EC25" i="2"/>
  <c r="G26" i="21" s="1"/>
  <c r="EK18" i="2"/>
  <c r="G19" i="17" s="1"/>
  <c r="EL18" i="2"/>
  <c r="H19" i="17" s="1"/>
  <c r="G19" i="19"/>
  <c r="G40" i="19"/>
  <c r="H19" i="16"/>
  <c r="H19" i="12"/>
  <c r="H40" i="16"/>
  <c r="H40" i="12"/>
  <c r="EO23" i="2"/>
  <c r="J21" i="2"/>
  <c r="J39" i="2"/>
  <c r="EO35" i="2"/>
  <c r="EO25" i="2"/>
  <c r="BE41" i="2"/>
  <c r="AY38" i="2"/>
  <c r="E39" i="22" s="1"/>
  <c r="EO16" i="2"/>
  <c r="AY25" i="2"/>
  <c r="E26" i="22" s="1"/>
  <c r="AY43" i="2"/>
  <c r="E44" i="22" s="1"/>
  <c r="O27" i="2"/>
  <c r="BZ27" i="2" s="1"/>
  <c r="J17" i="2"/>
  <c r="BE21" i="2"/>
  <c r="AY18" i="2"/>
  <c r="E19" i="22" s="1"/>
  <c r="AY22" i="2"/>
  <c r="E23" i="22" s="1"/>
  <c r="AY23" i="2"/>
  <c r="E24" i="22" s="1"/>
  <c r="AY14" i="2"/>
  <c r="E15" i="22" s="1"/>
  <c r="AY37" i="2"/>
  <c r="E38" i="22" s="1"/>
  <c r="AY34" i="2"/>
  <c r="E35" i="22" s="1"/>
  <c r="ED37" i="2"/>
  <c r="H38" i="21" s="1"/>
  <c r="F38" i="21"/>
  <c r="EC37" i="2"/>
  <c r="G38" i="21" s="1"/>
  <c r="ED21" i="2"/>
  <c r="H22" i="21" s="1"/>
  <c r="F22" i="21"/>
  <c r="EC21" i="2"/>
  <c r="G22" i="21" s="1"/>
  <c r="EE38" i="2"/>
  <c r="EF38" i="2" s="1"/>
  <c r="I39" i="21" s="1"/>
  <c r="F39" i="21"/>
  <c r="BE18" i="2"/>
  <c r="EQ18" i="2"/>
  <c r="M19" i="17" s="1"/>
  <c r="F19" i="17"/>
  <c r="G16" i="19"/>
  <c r="G22" i="19"/>
  <c r="G34" i="12"/>
  <c r="G34" i="16"/>
  <c r="H20" i="16"/>
  <c r="H20" i="12"/>
  <c r="Q27" i="2"/>
  <c r="EO18" i="2"/>
  <c r="EQ17" i="2"/>
  <c r="M18" i="17" s="1"/>
  <c r="K18" i="17" s="1"/>
  <c r="EM17" i="2"/>
  <c r="EN17" i="2" s="1"/>
  <c r="F18" i="17"/>
  <c r="EC26" i="2"/>
  <c r="G27" i="21" s="1"/>
  <c r="ED26" i="2"/>
  <c r="H27" i="21" s="1"/>
  <c r="F27" i="21"/>
  <c r="EE31" i="2"/>
  <c r="EF31" i="2" s="1"/>
  <c r="I32" i="21" s="1"/>
  <c r="F32" i="21"/>
  <c r="EC16" i="2"/>
  <c r="G17" i="21" s="1"/>
  <c r="ED16" i="2"/>
  <c r="H17" i="21" s="1"/>
  <c r="F17" i="21"/>
  <c r="EQ34" i="2"/>
  <c r="M35" i="17" s="1"/>
  <c r="K35" i="17" s="1"/>
  <c r="EK34" i="2"/>
  <c r="G35" i="17" s="1"/>
  <c r="EM34" i="2"/>
  <c r="EN34" i="2" s="1"/>
  <c r="F35" i="17"/>
  <c r="EQ26" i="2"/>
  <c r="M27" i="17" s="1"/>
  <c r="K27" i="17" s="1"/>
  <c r="EK26" i="2"/>
  <c r="G27" i="17" s="1"/>
  <c r="EL26" i="2"/>
  <c r="H27" i="17" s="1"/>
  <c r="F27" i="17"/>
  <c r="F29" i="22"/>
  <c r="FB28" i="2"/>
  <c r="H29" i="22" s="1"/>
  <c r="FA28" i="2"/>
  <c r="G29" i="22" s="1"/>
  <c r="EQ22" i="2"/>
  <c r="M23" i="17" s="1"/>
  <c r="K23" i="17" s="1"/>
  <c r="EK22" i="2"/>
  <c r="G23" i="17" s="1"/>
  <c r="EM22" i="2"/>
  <c r="EN22" i="2" s="1"/>
  <c r="F23" i="17"/>
  <c r="EE29" i="2"/>
  <c r="EF29" i="2" s="1"/>
  <c r="EC29" i="2"/>
  <c r="G30" i="21" s="1"/>
  <c r="F30" i="21"/>
  <c r="J37" i="16"/>
  <c r="BL22" i="2"/>
  <c r="J23" i="16"/>
  <c r="J30" i="16"/>
  <c r="J43" i="16"/>
  <c r="J26" i="16"/>
  <c r="J27" i="16"/>
  <c r="J15" i="16"/>
  <c r="J20" i="16"/>
  <c r="G28" i="12"/>
  <c r="G28" i="16"/>
  <c r="H15" i="19"/>
  <c r="G31" i="12"/>
  <c r="G31" i="16"/>
  <c r="H29" i="19"/>
  <c r="H43" i="12"/>
  <c r="H43" i="16"/>
  <c r="G44" i="19"/>
  <c r="EQ41" i="2"/>
  <c r="M42" i="17" s="1"/>
  <c r="K42" i="17" s="1"/>
  <c r="EK41" i="2"/>
  <c r="G42" i="17" s="1"/>
  <c r="EM41" i="2"/>
  <c r="EN41" i="2" s="1"/>
  <c r="I42" i="17" s="1"/>
  <c r="F42" i="17"/>
  <c r="EQ21" i="2"/>
  <c r="M22" i="17" s="1"/>
  <c r="K22" i="17" s="1"/>
  <c r="EK21" i="2"/>
  <c r="G22" i="17" s="1"/>
  <c r="EL21" i="2"/>
  <c r="H22" i="17" s="1"/>
  <c r="F22" i="17"/>
  <c r="E17" i="17"/>
  <c r="AY16" i="2"/>
  <c r="E17" i="22" s="1"/>
  <c r="G21" i="12"/>
  <c r="G21" i="16"/>
  <c r="AY39" i="2"/>
  <c r="E40" i="22" s="1"/>
  <c r="G34" i="19"/>
  <c r="EQ36" i="2"/>
  <c r="M37" i="17" s="1"/>
  <c r="K37" i="17" s="1"/>
  <c r="EM36" i="2"/>
  <c r="EN36" i="2" s="1"/>
  <c r="I37" i="17" s="1"/>
  <c r="F37" i="17"/>
  <c r="EK36" i="2"/>
  <c r="G37" i="17" s="1"/>
  <c r="G35" i="12"/>
  <c r="G35" i="16"/>
  <c r="EQ37" i="2"/>
  <c r="M38" i="17" s="1"/>
  <c r="EK37" i="2"/>
  <c r="G38" i="17" s="1"/>
  <c r="EL37" i="2"/>
  <c r="H38" i="17" s="1"/>
  <c r="F38" i="17"/>
  <c r="G20" i="19"/>
  <c r="H24" i="16"/>
  <c r="H24" i="12"/>
  <c r="G27" i="19"/>
  <c r="AY27" i="2"/>
  <c r="E28" i="22" s="1"/>
  <c r="G23" i="12"/>
  <c r="G23" i="16"/>
  <c r="G28" i="19"/>
  <c r="G24" i="19"/>
  <c r="E21" i="17"/>
  <c r="AY20" i="2"/>
  <c r="E21" i="22" s="1"/>
  <c r="G17" i="19"/>
  <c r="AY30" i="2"/>
  <c r="E31" i="22" s="1"/>
  <c r="EQ20" i="2"/>
  <c r="M21" i="17" s="1"/>
  <c r="K21" i="17" s="1"/>
  <c r="EM20" i="2"/>
  <c r="EN20" i="2" s="1"/>
  <c r="I21" i="17" s="1"/>
  <c r="EK20" i="2"/>
  <c r="G21" i="17" s="1"/>
  <c r="F21" i="17"/>
  <c r="G20" i="16"/>
  <c r="G20" i="12"/>
  <c r="EE24" i="2"/>
  <c r="EF24" i="2" s="1"/>
  <c r="I25" i="21" s="1"/>
  <c r="F25" i="21"/>
  <c r="ED23" i="2"/>
  <c r="H24" i="21" s="1"/>
  <c r="EC23" i="2"/>
  <c r="G24" i="21" s="1"/>
  <c r="F24" i="21"/>
  <c r="EC28" i="2"/>
  <c r="G29" i="21" s="1"/>
  <c r="ED28" i="2"/>
  <c r="H29" i="21" s="1"/>
  <c r="F29" i="21"/>
  <c r="EQ29" i="2"/>
  <c r="M30" i="17" s="1"/>
  <c r="K30" i="17" s="1"/>
  <c r="EK29" i="2"/>
  <c r="G30" i="17" s="1"/>
  <c r="EM29" i="2"/>
  <c r="EN29" i="2" s="1"/>
  <c r="F30" i="17"/>
  <c r="EQ27" i="2"/>
  <c r="M28" i="17" s="1"/>
  <c r="EM27" i="2"/>
  <c r="EN27" i="2" s="1"/>
  <c r="I28" i="17" s="1"/>
  <c r="EK27" i="2"/>
  <c r="G28" i="17" s="1"/>
  <c r="F28" i="17"/>
  <c r="BE39" i="2"/>
  <c r="EQ39" i="2"/>
  <c r="M40" i="17" s="1"/>
  <c r="F40" i="17"/>
  <c r="J16" i="16"/>
  <c r="G43" i="19"/>
  <c r="H31" i="12"/>
  <c r="H31" i="16"/>
  <c r="H17" i="16"/>
  <c r="H17" i="12"/>
  <c r="E33" i="17"/>
  <c r="AY32" i="2"/>
  <c r="E33" i="22" s="1"/>
  <c r="G36" i="19"/>
  <c r="G38" i="19"/>
  <c r="H27" i="19"/>
  <c r="G23" i="19"/>
  <c r="F14" i="22"/>
  <c r="FC13" i="2"/>
  <c r="FD13" i="2" s="1"/>
  <c r="I14" i="22" s="1"/>
  <c r="FA13" i="2"/>
  <c r="G14" i="22" s="1"/>
  <c r="ED33" i="2"/>
  <c r="H34" i="21" s="1"/>
  <c r="EC33" i="2"/>
  <c r="G34" i="21" s="1"/>
  <c r="F34" i="21"/>
  <c r="EE20" i="2"/>
  <c r="EF20" i="2" s="1"/>
  <c r="I21" i="21" s="1"/>
  <c r="EC20" i="2"/>
  <c r="G21" i="21" s="1"/>
  <c r="F21" i="21"/>
  <c r="F17" i="22"/>
  <c r="FB16" i="2"/>
  <c r="H17" i="22" s="1"/>
  <c r="FA16" i="2"/>
  <c r="G17" i="22" s="1"/>
  <c r="EQ15" i="2"/>
  <c r="M16" i="17" s="1"/>
  <c r="K16" i="17" s="1"/>
  <c r="EK15" i="2"/>
  <c r="G16" i="17" s="1"/>
  <c r="EM15" i="2"/>
  <c r="EN15" i="2" s="1"/>
  <c r="I16" i="17" s="1"/>
  <c r="F16" i="17"/>
  <c r="EQ19" i="2"/>
  <c r="M20" i="17" s="1"/>
  <c r="EL19" i="2"/>
  <c r="H20" i="17" s="1"/>
  <c r="EK19" i="2"/>
  <c r="G20" i="17" s="1"/>
  <c r="F20" i="17"/>
  <c r="ED35" i="2"/>
  <c r="H36" i="21" s="1"/>
  <c r="EC35" i="2"/>
  <c r="G36" i="21" s="1"/>
  <c r="F36" i="21"/>
  <c r="FA35" i="2"/>
  <c r="G36" i="22" s="1"/>
  <c r="FB35" i="2"/>
  <c r="H36" i="22" s="1"/>
  <c r="EC34" i="2"/>
  <c r="G35" i="21" s="1"/>
  <c r="EE34" i="2"/>
  <c r="EF34" i="2" s="1"/>
  <c r="I35" i="21" s="1"/>
  <c r="F35" i="21"/>
  <c r="EQ31" i="2"/>
  <c r="M32" i="17" s="1"/>
  <c r="K32" i="17" s="1"/>
  <c r="EM31" i="2"/>
  <c r="EN31" i="2" s="1"/>
  <c r="I32" i="17" s="1"/>
  <c r="F32" i="17"/>
  <c r="EQ32" i="2"/>
  <c r="M33" i="17" s="1"/>
  <c r="F33" i="17"/>
  <c r="J32" i="16"/>
  <c r="J28" i="16"/>
  <c r="BL39" i="2"/>
  <c r="J40" i="16"/>
  <c r="J31" i="16"/>
  <c r="J17" i="16"/>
  <c r="J36" i="16"/>
  <c r="J39" i="16"/>
  <c r="J22" i="16"/>
  <c r="BL40" i="2"/>
  <c r="J41" i="16"/>
  <c r="J34" i="16"/>
  <c r="G15" i="19"/>
  <c r="AY42" i="2"/>
  <c r="E43" i="22" s="1"/>
  <c r="G43" i="12"/>
  <c r="G43" i="16"/>
  <c r="G37" i="12"/>
  <c r="G37" i="16"/>
  <c r="E41" i="17"/>
  <c r="AY40" i="2"/>
  <c r="E41" i="22" s="1"/>
  <c r="G29" i="12"/>
  <c r="G29" i="16"/>
  <c r="EQ35" i="2"/>
  <c r="M36" i="17" s="1"/>
  <c r="K36" i="17" s="1"/>
  <c r="EL35" i="2"/>
  <c r="H36" i="17" s="1"/>
  <c r="EK35" i="2"/>
  <c r="G36" i="17" s="1"/>
  <c r="F36" i="17"/>
  <c r="G37" i="19"/>
  <c r="G36" i="12"/>
  <c r="G36" i="16"/>
  <c r="G42" i="12"/>
  <c r="G42" i="16"/>
  <c r="G24" i="16"/>
  <c r="G24" i="12"/>
  <c r="E37" i="17"/>
  <c r="AY36" i="2"/>
  <c r="E37" i="22" s="1"/>
  <c r="G30" i="19"/>
  <c r="G41" i="12"/>
  <c r="G41" i="16"/>
  <c r="H24" i="19"/>
  <c r="G16" i="16"/>
  <c r="G16" i="12"/>
  <c r="AY21" i="2"/>
  <c r="E22" i="22" s="1"/>
  <c r="H17" i="19"/>
  <c r="H27" i="16"/>
  <c r="H27" i="12"/>
  <c r="H15" i="16"/>
  <c r="H15" i="12"/>
  <c r="H38" i="12"/>
  <c r="H38" i="16"/>
  <c r="EC14" i="2"/>
  <c r="G15" i="21" s="1"/>
  <c r="ED14" i="2"/>
  <c r="H15" i="21" s="1"/>
  <c r="F15" i="21"/>
  <c r="F44" i="21"/>
  <c r="EC43" i="2"/>
  <c r="G44" i="21" s="1"/>
  <c r="EE43" i="2"/>
  <c r="EF43" i="2" s="1"/>
  <c r="I44" i="21" s="1"/>
  <c r="EE36" i="2"/>
  <c r="EF36" i="2" s="1"/>
  <c r="I37" i="21" s="1"/>
  <c r="EC36" i="2"/>
  <c r="G37" i="21" s="1"/>
  <c r="F37" i="21"/>
  <c r="EM24" i="2"/>
  <c r="EN24" i="2" s="1"/>
  <c r="EQ24" i="2"/>
  <c r="M25" i="17" s="1"/>
  <c r="F25" i="17"/>
  <c r="EQ42" i="2"/>
  <c r="M43" i="17" s="1"/>
  <c r="EK42" i="2"/>
  <c r="G43" i="17" s="1"/>
  <c r="EL42" i="2"/>
  <c r="H43" i="17" s="1"/>
  <c r="F43" i="17"/>
  <c r="G35" i="19"/>
  <c r="G42" i="19"/>
  <c r="AY41" i="2"/>
  <c r="E42" i="22" s="1"/>
  <c r="E25" i="17"/>
  <c r="AY24" i="2"/>
  <c r="E25" i="22" s="1"/>
  <c r="G22" i="12"/>
  <c r="G22" i="16"/>
  <c r="H41" i="19"/>
  <c r="EQ43" i="2"/>
  <c r="M44" i="17" s="1"/>
  <c r="K44" i="17" s="1"/>
  <c r="EM43" i="2"/>
  <c r="EN43" i="2" s="1"/>
  <c r="EK43" i="2"/>
  <c r="G44" i="17" s="1"/>
  <c r="F44" i="17"/>
  <c r="EC42" i="2"/>
  <c r="G43" i="21" s="1"/>
  <c r="ED42" i="2"/>
  <c r="H43" i="21" s="1"/>
  <c r="F43" i="21"/>
  <c r="EE41" i="2"/>
  <c r="EF41" i="2" s="1"/>
  <c r="I42" i="21" s="1"/>
  <c r="EC41" i="2"/>
  <c r="G42" i="21" s="1"/>
  <c r="F42" i="21"/>
  <c r="FA23" i="2"/>
  <c r="G24" i="22" s="1"/>
  <c r="F24" i="22"/>
  <c r="FB23" i="2"/>
  <c r="H24" i="22" s="1"/>
  <c r="EE17" i="2"/>
  <c r="EF17" i="2" s="1"/>
  <c r="F18" i="21"/>
  <c r="ED19" i="2"/>
  <c r="H20" i="21" s="1"/>
  <c r="EC19" i="2"/>
  <c r="G20" i="21" s="1"/>
  <c r="F20" i="21"/>
  <c r="EE15" i="2"/>
  <c r="EF15" i="2" s="1"/>
  <c r="F16" i="21"/>
  <c r="EC15" i="2"/>
  <c r="G16" i="21" s="1"/>
  <c r="EC22" i="2"/>
  <c r="G23" i="21" s="1"/>
  <c r="EE22" i="2"/>
  <c r="EF22" i="2" s="1"/>
  <c r="I23" i="21" s="1"/>
  <c r="F23" i="21"/>
  <c r="EQ33" i="2"/>
  <c r="M34" i="17" s="1"/>
  <c r="EK33" i="2"/>
  <c r="G34" i="17" s="1"/>
  <c r="EL33" i="2"/>
  <c r="H34" i="17" s="1"/>
  <c r="F34" i="17"/>
  <c r="EC27" i="2"/>
  <c r="G28" i="21" s="1"/>
  <c r="F28" i="21"/>
  <c r="EE27" i="2"/>
  <c r="EF27" i="2" s="1"/>
  <c r="I28" i="21" s="1"/>
  <c r="EQ40" i="2"/>
  <c r="M41" i="17" s="1"/>
  <c r="K41" i="17" s="1"/>
  <c r="EK40" i="2"/>
  <c r="G41" i="17" s="1"/>
  <c r="F41" i="17"/>
  <c r="EL40" i="2"/>
  <c r="H41" i="17" s="1"/>
  <c r="EC40" i="2"/>
  <c r="G41" i="21" s="1"/>
  <c r="ED40" i="2"/>
  <c r="H41" i="21" s="1"/>
  <c r="F41" i="21"/>
  <c r="EQ25" i="2"/>
  <c r="M26" i="17" s="1"/>
  <c r="K26" i="17" s="1"/>
  <c r="F26" i="17"/>
  <c r="EQ38" i="2"/>
  <c r="M39" i="17" s="1"/>
  <c r="K39" i="17" s="1"/>
  <c r="EM38" i="2"/>
  <c r="EN38" i="2" s="1"/>
  <c r="I39" i="17" s="1"/>
  <c r="F39" i="17"/>
  <c r="J29" i="16"/>
  <c r="J25" i="16"/>
  <c r="J19" i="16"/>
  <c r="J38" i="16"/>
  <c r="J35" i="16"/>
  <c r="J33" i="16"/>
  <c r="J21" i="16"/>
  <c r="J24" i="16"/>
  <c r="J42" i="16"/>
  <c r="J18" i="16"/>
  <c r="J44" i="16"/>
  <c r="H43" i="19"/>
  <c r="G30" i="12"/>
  <c r="G30" i="16"/>
  <c r="AY19" i="2"/>
  <c r="E20" i="22" s="1"/>
  <c r="G29" i="19"/>
  <c r="G17" i="12"/>
  <c r="G17" i="16"/>
  <c r="H22" i="19"/>
  <c r="H29" i="16"/>
  <c r="H29" i="12"/>
  <c r="H34" i="12"/>
  <c r="H34" i="16"/>
  <c r="H36" i="16"/>
  <c r="H36" i="12"/>
  <c r="H38" i="19"/>
  <c r="H22" i="12"/>
  <c r="H22" i="16"/>
  <c r="G44" i="12"/>
  <c r="G44" i="16"/>
  <c r="AY26" i="2"/>
  <c r="E27" i="22" s="1"/>
  <c r="H41" i="16"/>
  <c r="H41" i="12"/>
  <c r="EQ23" i="2"/>
  <c r="M24" i="17" s="1"/>
  <c r="K24" i="17" s="1"/>
  <c r="EL23" i="2"/>
  <c r="H24" i="17" s="1"/>
  <c r="EK23" i="2"/>
  <c r="G24" i="17" s="1"/>
  <c r="F24" i="17"/>
  <c r="G41" i="19"/>
  <c r="EQ16" i="2"/>
  <c r="M17" i="17" s="1"/>
  <c r="EK16" i="2"/>
  <c r="G17" i="17" s="1"/>
  <c r="EL16" i="2"/>
  <c r="H17" i="17" s="1"/>
  <c r="F17" i="17"/>
  <c r="G21" i="19"/>
  <c r="G27" i="12"/>
  <c r="G27" i="16"/>
  <c r="G15" i="12"/>
  <c r="G15" i="16"/>
  <c r="G38" i="16"/>
  <c r="G38" i="12"/>
  <c r="J35" i="21"/>
  <c r="I35" i="19"/>
  <c r="J27" i="21"/>
  <c r="I27" i="19"/>
  <c r="J32" i="21"/>
  <c r="I32" i="19"/>
  <c r="I23" i="19"/>
  <c r="J23" i="21"/>
  <c r="I28" i="16"/>
  <c r="I28" i="12"/>
  <c r="I39" i="12"/>
  <c r="I39" i="16"/>
  <c r="I37" i="12"/>
  <c r="I37" i="16"/>
  <c r="I30" i="16"/>
  <c r="I30" i="12"/>
  <c r="I23" i="12"/>
  <c r="I23" i="16"/>
  <c r="BE31" i="2"/>
  <c r="FA31" i="2" s="1"/>
  <c r="G32" i="22" s="1"/>
  <c r="EO32" i="2"/>
  <c r="O31" i="2"/>
  <c r="M27" i="19"/>
  <c r="K27" i="19" s="1"/>
  <c r="M19" i="19"/>
  <c r="K19" i="19" s="1"/>
  <c r="M42" i="19"/>
  <c r="K42" i="19" s="1"/>
  <c r="M39" i="19"/>
  <c r="K39" i="19" s="1"/>
  <c r="M28" i="19"/>
  <c r="K28" i="19" s="1"/>
  <c r="M21" i="19"/>
  <c r="K21" i="19" s="1"/>
  <c r="M25" i="19"/>
  <c r="K25" i="19" s="1"/>
  <c r="M36" i="19"/>
  <c r="K36" i="19" s="1"/>
  <c r="M38" i="19"/>
  <c r="K38" i="19" s="1"/>
  <c r="M41" i="19"/>
  <c r="K41" i="19" s="1"/>
  <c r="F54" i="16"/>
  <c r="F54" i="22"/>
  <c r="F54" i="21"/>
  <c r="F51" i="18"/>
  <c r="F51" i="22"/>
  <c r="F51" i="21"/>
  <c r="M44" i="19"/>
  <c r="K44" i="19" s="1"/>
  <c r="D45" i="19"/>
  <c r="D45" i="21"/>
  <c r="BE15" i="2"/>
  <c r="BE19" i="2"/>
  <c r="FC19" i="2" s="1"/>
  <c r="FD19" i="2" s="1"/>
  <c r="I20" i="22" s="1"/>
  <c r="BE40" i="2"/>
  <c r="FC40" i="2" s="1"/>
  <c r="FD40" i="2" s="1"/>
  <c r="I41" i="22" s="1"/>
  <c r="M33" i="19"/>
  <c r="K33" i="19" s="1"/>
  <c r="M37" i="19"/>
  <c r="K37" i="19" s="1"/>
  <c r="M32" i="19"/>
  <c r="K32" i="19" s="1"/>
  <c r="EO42" i="2"/>
  <c r="M29" i="19"/>
  <c r="K29" i="19" s="1"/>
  <c r="M45" i="22"/>
  <c r="K49" i="2"/>
  <c r="G50" i="18" s="1"/>
  <c r="F50" i="22"/>
  <c r="F50" i="21"/>
  <c r="F53" i="17"/>
  <c r="F53" i="22"/>
  <c r="F53" i="21"/>
  <c r="F52" i="19"/>
  <c r="F52" i="22"/>
  <c r="F52" i="21"/>
  <c r="M23" i="19"/>
  <c r="K23" i="19" s="1"/>
  <c r="BE27" i="2"/>
  <c r="FB27" i="2" s="1"/>
  <c r="H28" i="22" s="1"/>
  <c r="M26" i="19"/>
  <c r="K26" i="19" s="1"/>
  <c r="M20" i="19"/>
  <c r="K20" i="19" s="1"/>
  <c r="BE38" i="2"/>
  <c r="FA38" i="2" s="1"/>
  <c r="G39" i="22" s="1"/>
  <c r="M18" i="19"/>
  <c r="K18" i="19" s="1"/>
  <c r="M22" i="19"/>
  <c r="K22" i="19" s="1"/>
  <c r="EO22" i="2"/>
  <c r="M40" i="19"/>
  <c r="K40" i="19" s="1"/>
  <c r="M17" i="19"/>
  <c r="K17" i="19" s="1"/>
  <c r="M30" i="19"/>
  <c r="K30" i="19" s="1"/>
  <c r="M34" i="19"/>
  <c r="K34" i="19" s="1"/>
  <c r="M24" i="19"/>
  <c r="K24" i="19" s="1"/>
  <c r="J42" i="2"/>
  <c r="J18" i="2"/>
  <c r="N42" i="2"/>
  <c r="BX42" i="2" s="1"/>
  <c r="EO38" i="2"/>
  <c r="O38" i="2"/>
  <c r="Q26" i="2"/>
  <c r="I41" i="17"/>
  <c r="O39" i="2"/>
  <c r="P25" i="2"/>
  <c r="ET25" i="2" s="1"/>
  <c r="H26" i="18" s="1"/>
  <c r="O18" i="2"/>
  <c r="P39" i="2"/>
  <c r="ET39" i="2" s="1"/>
  <c r="H40" i="18" s="1"/>
  <c r="O25" i="2"/>
  <c r="P18" i="2"/>
  <c r="ET18" i="2" s="1"/>
  <c r="H19" i="18" s="1"/>
  <c r="O32" i="2"/>
  <c r="I41" i="21"/>
  <c r="Q40" i="2"/>
  <c r="P32" i="2"/>
  <c r="ET32" i="2" s="1"/>
  <c r="H33" i="18" s="1"/>
  <c r="BE24" i="2"/>
  <c r="FA24" i="2" s="1"/>
  <c r="G25" i="22" s="1"/>
  <c r="M35" i="16"/>
  <c r="K35" i="16" s="1"/>
  <c r="P30" i="2"/>
  <c r="ET30" i="2" s="1"/>
  <c r="H31" i="18" s="1"/>
  <c r="EO24" i="2"/>
  <c r="BE33" i="2"/>
  <c r="FC33" i="2" s="1"/>
  <c r="FD33" i="2" s="1"/>
  <c r="I34" i="22" s="1"/>
  <c r="BE22" i="2"/>
  <c r="J15" i="2"/>
  <c r="M31" i="16"/>
  <c r="K31" i="16" s="1"/>
  <c r="BE42" i="2"/>
  <c r="FC42" i="2" s="1"/>
  <c r="FD42" i="2" s="1"/>
  <c r="I43" i="22" s="1"/>
  <c r="N14" i="2"/>
  <c r="BX14" i="2" s="1"/>
  <c r="N32" i="2"/>
  <c r="BX32" i="2" s="1"/>
  <c r="N40" i="2"/>
  <c r="BX40" i="2" s="1"/>
  <c r="N36" i="2"/>
  <c r="BX36" i="2" s="1"/>
  <c r="EO39" i="2"/>
  <c r="P35" i="2"/>
  <c r="ET35" i="2" s="1"/>
  <c r="H36" i="18" s="1"/>
  <c r="T26" i="2"/>
  <c r="J38" i="2"/>
  <c r="M26" i="16"/>
  <c r="K26" i="16" s="1"/>
  <c r="M39" i="12"/>
  <c r="K39" i="12" s="1"/>
  <c r="J37" i="2"/>
  <c r="J34" i="2"/>
  <c r="M31" i="18"/>
  <c r="K31" i="18" s="1"/>
  <c r="EO33" i="2"/>
  <c r="BE29" i="2"/>
  <c r="J41" i="2"/>
  <c r="J35" i="2"/>
  <c r="N35" i="2"/>
  <c r="BX35" i="2" s="1"/>
  <c r="N27" i="2"/>
  <c r="BX27" i="2" s="1"/>
  <c r="M36" i="16"/>
  <c r="K36" i="16" s="1"/>
  <c r="M23" i="16"/>
  <c r="K23" i="16" s="1"/>
  <c r="N38" i="2"/>
  <c r="Q38" i="2" s="1"/>
  <c r="EO27" i="2"/>
  <c r="J40" i="2"/>
  <c r="J14" i="2"/>
  <c r="O35" i="2"/>
  <c r="O40" i="2"/>
  <c r="N25" i="2"/>
  <c r="BX25" i="2" s="1"/>
  <c r="J24" i="2"/>
  <c r="M37" i="12"/>
  <c r="K37" i="12" s="1"/>
  <c r="M35" i="18"/>
  <c r="K35" i="18" s="1"/>
  <c r="EO29" i="2"/>
  <c r="J20" i="2"/>
  <c r="M41" i="16"/>
  <c r="K41" i="16" s="1"/>
  <c r="AW44" i="2"/>
  <c r="O36" i="2"/>
  <c r="N28" i="2"/>
  <c r="BX28" i="2" s="1"/>
  <c r="EO19" i="2"/>
  <c r="EO15" i="2"/>
  <c r="CY44" i="2"/>
  <c r="J27" i="2"/>
  <c r="M29" i="16"/>
  <c r="K29" i="16" s="1"/>
  <c r="EO40" i="2"/>
  <c r="DF44" i="2"/>
  <c r="J29" i="2"/>
  <c r="J25" i="2"/>
  <c r="J36" i="2"/>
  <c r="N39" i="2"/>
  <c r="BX39" i="2" s="1"/>
  <c r="O28" i="2"/>
  <c r="J26" i="2"/>
  <c r="N22" i="2"/>
  <c r="BX22" i="2" s="1"/>
  <c r="M27" i="18"/>
  <c r="K27" i="18" s="1"/>
  <c r="Q36" i="2"/>
  <c r="Q22" i="2"/>
  <c r="J22" i="2"/>
  <c r="N15" i="2"/>
  <c r="BX15" i="2" s="1"/>
  <c r="N33" i="2"/>
  <c r="BX33" i="2" s="1"/>
  <c r="J31" i="2"/>
  <c r="I44" i="2"/>
  <c r="R33" i="2"/>
  <c r="AC33" i="2" s="1"/>
  <c r="M44" i="2"/>
  <c r="N29" i="2"/>
  <c r="BX29" i="2" s="1"/>
  <c r="N34" i="2"/>
  <c r="BX34" i="2" s="1"/>
  <c r="R17" i="2"/>
  <c r="AC17" i="2" s="1"/>
  <c r="M44" i="18"/>
  <c r="M24" i="18"/>
  <c r="K24" i="18" s="1"/>
  <c r="EO17" i="2"/>
  <c r="EO34" i="2"/>
  <c r="BE34" i="2"/>
  <c r="FB34" i="2" s="1"/>
  <c r="H35" i="22" s="1"/>
  <c r="M18" i="18"/>
  <c r="K18" i="18" s="1"/>
  <c r="EO43" i="2"/>
  <c r="EO26" i="2"/>
  <c r="BE26" i="2"/>
  <c r="FC26" i="2" s="1"/>
  <c r="FD26" i="2" s="1"/>
  <c r="I27" i="22" s="1"/>
  <c r="BE17" i="2"/>
  <c r="FA17" i="2" s="1"/>
  <c r="G18" i="22" s="1"/>
  <c r="BE43" i="2"/>
  <c r="FB43" i="2" s="1"/>
  <c r="H44" i="22" s="1"/>
  <c r="R24" i="2"/>
  <c r="AC24" i="2" s="1"/>
  <c r="J16" i="2"/>
  <c r="EI44" i="2"/>
  <c r="EG44" i="2"/>
  <c r="I29" i="17"/>
  <c r="I14" i="17"/>
  <c r="I31" i="17"/>
  <c r="AV44" i="2"/>
  <c r="F24" i="2"/>
  <c r="F18" i="2"/>
  <c r="F37" i="2"/>
  <c r="F30" i="2"/>
  <c r="F39" i="2"/>
  <c r="F16" i="2"/>
  <c r="F36" i="2"/>
  <c r="F27" i="2"/>
  <c r="E44" i="2"/>
  <c r="BB44" i="2"/>
  <c r="F15" i="2"/>
  <c r="F42" i="2"/>
  <c r="F40" i="2"/>
  <c r="F25" i="2"/>
  <c r="F31" i="2"/>
  <c r="F19" i="2"/>
  <c r="F23" i="2"/>
  <c r="F29" i="2"/>
  <c r="F21" i="2"/>
  <c r="F41" i="2"/>
  <c r="F20" i="2"/>
  <c r="N21" i="2"/>
  <c r="BX21" i="2" s="1"/>
  <c r="BC44" i="2"/>
  <c r="M20" i="16"/>
  <c r="K20" i="16" s="1"/>
  <c r="F35" i="2"/>
  <c r="F17" i="2"/>
  <c r="F22" i="2"/>
  <c r="F38" i="2"/>
  <c r="F32" i="2"/>
  <c r="F34" i="2"/>
  <c r="G44" i="2"/>
  <c r="M21" i="12"/>
  <c r="K21" i="12" s="1"/>
  <c r="M32" i="16"/>
  <c r="K32" i="16" s="1"/>
  <c r="N41" i="2"/>
  <c r="BX41" i="2" s="1"/>
  <c r="M42" i="12"/>
  <c r="K42" i="12" s="1"/>
  <c r="M38" i="12"/>
  <c r="K38" i="12" s="1"/>
  <c r="M17" i="16"/>
  <c r="K17" i="16" s="1"/>
  <c r="J23" i="2"/>
  <c r="N20" i="2"/>
  <c r="BX20" i="2" s="1"/>
  <c r="N31" i="2"/>
  <c r="BX31" i="2" s="1"/>
  <c r="E45" i="18"/>
  <c r="BL20" i="2"/>
  <c r="M34" i="16"/>
  <c r="K34" i="16" s="1"/>
  <c r="M34" i="12"/>
  <c r="K34" i="12" s="1"/>
  <c r="N43" i="2"/>
  <c r="BX43" i="2" s="1"/>
  <c r="M18" i="16"/>
  <c r="K18" i="16" s="1"/>
  <c r="M22" i="16"/>
  <c r="K22" i="16" s="1"/>
  <c r="M24" i="16"/>
  <c r="K24" i="16" s="1"/>
  <c r="N19" i="2"/>
  <c r="BX19" i="2" s="1"/>
  <c r="N26" i="2"/>
  <c r="O26" i="2" s="1"/>
  <c r="M43" i="12"/>
  <c r="K43" i="12" s="1"/>
  <c r="M43" i="16"/>
  <c r="K43" i="16" s="1"/>
  <c r="M44" i="16"/>
  <c r="K44" i="16" s="1"/>
  <c r="N17" i="2"/>
  <c r="BX17" i="2" s="1"/>
  <c r="N23" i="2"/>
  <c r="BX23" i="2" s="1"/>
  <c r="L44" i="2"/>
  <c r="F26" i="2"/>
  <c r="F14" i="2"/>
  <c r="M25" i="16"/>
  <c r="K25" i="16" s="1"/>
  <c r="J43" i="2"/>
  <c r="N24" i="2"/>
  <c r="BX24" i="2" s="1"/>
  <c r="N18" i="2"/>
  <c r="BX18" i="2" s="1"/>
  <c r="M33" i="12"/>
  <c r="K33" i="12" s="1"/>
  <c r="DU44" i="2"/>
  <c r="EA44" i="2"/>
  <c r="K44" i="2"/>
  <c r="M19" i="12"/>
  <c r="K19" i="12" s="1"/>
  <c r="N37" i="2"/>
  <c r="BX37" i="2" s="1"/>
  <c r="M33" i="16"/>
  <c r="K33" i="16" s="1"/>
  <c r="N16" i="2"/>
  <c r="BX16" i="2" s="1"/>
  <c r="DY44" i="2"/>
  <c r="DV44" i="2"/>
  <c r="T38" i="2"/>
  <c r="T42" i="2"/>
  <c r="M15" i="12"/>
  <c r="K15" i="12" s="1"/>
  <c r="M15" i="16"/>
  <c r="K15" i="16" s="1"/>
  <c r="T43" i="2"/>
  <c r="T19" i="2"/>
  <c r="T41" i="2"/>
  <c r="F53" i="19"/>
  <c r="BU36" i="2"/>
  <c r="R40" i="2"/>
  <c r="AC40" i="2" s="1"/>
  <c r="T40" i="2"/>
  <c r="R28" i="2"/>
  <c r="AC28" i="2" s="1"/>
  <c r="T28" i="2"/>
  <c r="R31" i="2"/>
  <c r="AC31" i="2" s="1"/>
  <c r="T31" i="2"/>
  <c r="R29" i="2"/>
  <c r="AC29" i="2" s="1"/>
  <c r="T29" i="2"/>
  <c r="R18" i="2"/>
  <c r="AC18" i="2" s="1"/>
  <c r="T18" i="2"/>
  <c r="R16" i="2"/>
  <c r="AC16" i="2" s="1"/>
  <c r="T16" i="2"/>
  <c r="R15" i="2"/>
  <c r="AC15" i="2" s="1"/>
  <c r="T15" i="2"/>
  <c r="R32" i="2"/>
  <c r="AC32" i="2" s="1"/>
  <c r="T32" i="2"/>
  <c r="R27" i="2"/>
  <c r="AC27" i="2" s="1"/>
  <c r="T27" i="2"/>
  <c r="R14" i="2"/>
  <c r="AC14" i="2" s="1"/>
  <c r="T14" i="2"/>
  <c r="R34" i="2"/>
  <c r="AC34" i="2" s="1"/>
  <c r="T34" i="2"/>
  <c r="R39" i="2"/>
  <c r="AC39" i="2" s="1"/>
  <c r="T39" i="2"/>
  <c r="R25" i="2"/>
  <c r="AC25" i="2" s="1"/>
  <c r="T25" i="2"/>
  <c r="R21" i="2"/>
  <c r="T21" i="2"/>
  <c r="R35" i="2"/>
  <c r="AC35" i="2" s="1"/>
  <c r="T35" i="2"/>
  <c r="R36" i="2"/>
  <c r="AC36" i="2" s="1"/>
  <c r="T36" i="2"/>
  <c r="R22" i="2"/>
  <c r="T22" i="2"/>
  <c r="R20" i="2"/>
  <c r="T20" i="2"/>
  <c r="R30" i="2"/>
  <c r="AC30" i="2" s="1"/>
  <c r="T30" i="2"/>
  <c r="R37" i="2"/>
  <c r="AC37" i="2" s="1"/>
  <c r="T37" i="2"/>
  <c r="R23" i="2"/>
  <c r="T23" i="2"/>
  <c r="H44" i="2"/>
  <c r="CD36" i="2"/>
  <c r="O19" i="2"/>
  <c r="P19" i="2"/>
  <c r="ET19" i="2" s="1"/>
  <c r="H20" i="18" s="1"/>
  <c r="BL13" i="2"/>
  <c r="BM13" i="2" s="1"/>
  <c r="O13" i="2"/>
  <c r="O15" i="2"/>
  <c r="P37" i="2"/>
  <c r="ET37" i="2" s="1"/>
  <c r="H38" i="18" s="1"/>
  <c r="O37" i="2"/>
  <c r="P16" i="2"/>
  <c r="ET16" i="2" s="1"/>
  <c r="H17" i="18" s="1"/>
  <c r="O16" i="2"/>
  <c r="P26" i="2"/>
  <c r="ET26" i="2" s="1"/>
  <c r="H27" i="18" s="1"/>
  <c r="BL34" i="2"/>
  <c r="O34" i="2"/>
  <c r="Q34" i="2"/>
  <c r="O20" i="2"/>
  <c r="P21" i="2"/>
  <c r="ET21" i="2" s="1"/>
  <c r="H22" i="18" s="1"/>
  <c r="O21" i="2"/>
  <c r="BL23" i="2"/>
  <c r="O23" i="2"/>
  <c r="P23" i="2"/>
  <c r="ET23" i="2" s="1"/>
  <c r="H24" i="18" s="1"/>
  <c r="Q29" i="2"/>
  <c r="O29" i="2"/>
  <c r="O42" i="2"/>
  <c r="P42" i="2"/>
  <c r="ET42" i="2" s="1"/>
  <c r="H43" i="18" s="1"/>
  <c r="Q43" i="2"/>
  <c r="O43" i="2"/>
  <c r="BL41" i="2"/>
  <c r="Q41" i="2"/>
  <c r="O41" i="2"/>
  <c r="P33" i="2"/>
  <c r="ET33" i="2" s="1"/>
  <c r="H34" i="18" s="1"/>
  <c r="O33" i="2"/>
  <c r="Q31" i="2"/>
  <c r="BL24" i="2"/>
  <c r="Q24" i="2"/>
  <c r="BL14" i="2"/>
  <c r="O14" i="2"/>
  <c r="P14" i="2"/>
  <c r="ET14" i="2" s="1"/>
  <c r="H15" i="18" s="1"/>
  <c r="K51" i="2"/>
  <c r="F52" i="12"/>
  <c r="BL37" i="2"/>
  <c r="K52" i="2"/>
  <c r="BU29" i="2"/>
  <c r="F51" i="19"/>
  <c r="BL21" i="2"/>
  <c r="BL16" i="2"/>
  <c r="BL18" i="2"/>
  <c r="F52" i="17"/>
  <c r="BL17" i="2"/>
  <c r="F53" i="18"/>
  <c r="F52" i="18"/>
  <c r="K50" i="2"/>
  <c r="F51" i="16"/>
  <c r="F51" i="12"/>
  <c r="F51" i="17"/>
  <c r="F53" i="16"/>
  <c r="F53" i="12"/>
  <c r="F52" i="16"/>
  <c r="CD21" i="2"/>
  <c r="K53" i="2"/>
  <c r="DK44" i="2"/>
  <c r="BL31" i="2"/>
  <c r="BO25" i="2"/>
  <c r="F54" i="19"/>
  <c r="CD30" i="2"/>
  <c r="CD35" i="2"/>
  <c r="BU22" i="2"/>
  <c r="BR40" i="2"/>
  <c r="BR36" i="2"/>
  <c r="CD23" i="2"/>
  <c r="BR28" i="2"/>
  <c r="BR21" i="2"/>
  <c r="BR35" i="2"/>
  <c r="BU27" i="2"/>
  <c r="BR20" i="2"/>
  <c r="BU40" i="2"/>
  <c r="BR34" i="2"/>
  <c r="CB34" i="2"/>
  <c r="BR29" i="2"/>
  <c r="BR27" i="2"/>
  <c r="BO18" i="2"/>
  <c r="BO24" i="2"/>
  <c r="BO40" i="2"/>
  <c r="BO35" i="2"/>
  <c r="BO32" i="2"/>
  <c r="BO39" i="2"/>
  <c r="BO22" i="2"/>
  <c r="BO20" i="2"/>
  <c r="BO28" i="2"/>
  <c r="BO36" i="2"/>
  <c r="BO17" i="2"/>
  <c r="BO30" i="2"/>
  <c r="D44" i="2"/>
  <c r="F54" i="17"/>
  <c r="F54" i="12"/>
  <c r="F54" i="18"/>
  <c r="F50" i="12"/>
  <c r="F50" i="19"/>
  <c r="F50" i="16"/>
  <c r="F50" i="18"/>
  <c r="F50" i="17"/>
  <c r="M14" i="16"/>
  <c r="M27" i="16"/>
  <c r="K27" i="16" s="1"/>
  <c r="M42" i="16"/>
  <c r="K42" i="16" s="1"/>
  <c r="M16" i="16"/>
  <c r="K16" i="16" s="1"/>
  <c r="M39" i="16"/>
  <c r="K39" i="16" s="1"/>
  <c r="F45" i="18"/>
  <c r="M14" i="12"/>
  <c r="K14" i="12" s="1"/>
  <c r="M27" i="12"/>
  <c r="K27" i="12" s="1"/>
  <c r="M20" i="12"/>
  <c r="K20" i="12" s="1"/>
  <c r="M16" i="12"/>
  <c r="K16" i="12" s="1"/>
  <c r="BL33" i="2"/>
  <c r="BL26" i="2"/>
  <c r="BX13" i="2"/>
  <c r="BY13" i="2" s="1"/>
  <c r="BL15" i="2"/>
  <c r="CB22" i="2"/>
  <c r="CD40" i="2"/>
  <c r="BR25" i="2"/>
  <c r="BR32" i="2"/>
  <c r="BR39" i="2"/>
  <c r="BR18" i="2"/>
  <c r="BR30" i="2"/>
  <c r="CD37" i="2"/>
  <c r="CD22" i="2"/>
  <c r="CD32" i="2"/>
  <c r="R19" i="2"/>
  <c r="BL19" i="2"/>
  <c r="R41" i="2"/>
  <c r="AC41" i="2" s="1"/>
  <c r="CD39" i="2"/>
  <c r="CD27" i="2"/>
  <c r="R13" i="2"/>
  <c r="CD25" i="2"/>
  <c r="R38" i="2"/>
  <c r="AC38" i="2" s="1"/>
  <c r="BL43" i="2"/>
  <c r="BL38" i="2"/>
  <c r="R43" i="2"/>
  <c r="AC43" i="2" s="1"/>
  <c r="R42" i="2"/>
  <c r="AC42" i="2" s="1"/>
  <c r="BL42" i="2"/>
  <c r="BL29" i="2"/>
  <c r="I30" i="19" l="1"/>
  <c r="I30" i="21"/>
  <c r="I24" i="21"/>
  <c r="EG48" i="2"/>
  <c r="J10" i="21" s="1"/>
  <c r="J45" i="22"/>
  <c r="EW46" i="2"/>
  <c r="J9" i="18" s="1"/>
  <c r="FE46" i="2"/>
  <c r="J9" i="22" s="1"/>
  <c r="J20" i="17"/>
  <c r="EP19" i="2"/>
  <c r="J39" i="17"/>
  <c r="EP38" i="2"/>
  <c r="J40" i="17"/>
  <c r="EP39" i="2"/>
  <c r="J23" i="17"/>
  <c r="EP22" i="2"/>
  <c r="J17" i="17"/>
  <c r="EP16" i="2"/>
  <c r="J36" i="17"/>
  <c r="EP35" i="2"/>
  <c r="J15" i="17"/>
  <c r="EP14" i="2"/>
  <c r="J31" i="17"/>
  <c r="EP30" i="2"/>
  <c r="J34" i="17"/>
  <c r="EP33" i="2"/>
  <c r="J43" i="17"/>
  <c r="EP42" i="2"/>
  <c r="J26" i="17"/>
  <c r="EP25" i="2"/>
  <c r="J42" i="17"/>
  <c r="EP41" i="2"/>
  <c r="J27" i="17"/>
  <c r="EP26" i="2"/>
  <c r="J35" i="17"/>
  <c r="EP34" i="2"/>
  <c r="J30" i="17"/>
  <c r="EP29" i="2"/>
  <c r="J19" i="17"/>
  <c r="EP18" i="2"/>
  <c r="J22" i="17"/>
  <c r="EP21" i="2"/>
  <c r="J21" i="17"/>
  <c r="EP20" i="2"/>
  <c r="J33" i="17"/>
  <c r="EP32" i="2"/>
  <c r="J24" i="17"/>
  <c r="EP23" i="2"/>
  <c r="J44" i="17"/>
  <c r="EP43" i="2"/>
  <c r="J18" i="17"/>
  <c r="EP17" i="2"/>
  <c r="J41" i="17"/>
  <c r="EP40" i="2"/>
  <c r="J16" i="17"/>
  <c r="EP15" i="2"/>
  <c r="J28" i="17"/>
  <c r="EP27" i="2"/>
  <c r="J25" i="17"/>
  <c r="EP24" i="2"/>
  <c r="J32" i="17"/>
  <c r="EP31" i="2"/>
  <c r="DY46" i="2"/>
  <c r="J9" i="19" s="1"/>
  <c r="F36" i="22"/>
  <c r="FA21" i="2"/>
  <c r="G22" i="22" s="1"/>
  <c r="FC21" i="2"/>
  <c r="FD21" i="2" s="1"/>
  <c r="I22" i="22" s="1"/>
  <c r="F42" i="22"/>
  <c r="FB41" i="2"/>
  <c r="H42" i="22" s="1"/>
  <c r="FC20" i="2"/>
  <c r="FD20" i="2" s="1"/>
  <c r="I21" i="22" s="1"/>
  <c r="FB20" i="2"/>
  <c r="H21" i="22" s="1"/>
  <c r="F15" i="22"/>
  <c r="FC14" i="2"/>
  <c r="FD14" i="2" s="1"/>
  <c r="I15" i="22" s="1"/>
  <c r="BM14" i="2"/>
  <c r="BM15" i="2" s="1"/>
  <c r="BM16" i="2" s="1"/>
  <c r="BM17" i="2" s="1"/>
  <c r="BM18" i="2" s="1"/>
  <c r="BM19" i="2" s="1"/>
  <c r="BM20" i="2" s="1"/>
  <c r="BM21" i="2" s="1"/>
  <c r="BM22" i="2" s="1"/>
  <c r="BM23" i="2" s="1"/>
  <c r="BM24" i="2" s="1"/>
  <c r="BM25" i="2" s="1"/>
  <c r="BM26" i="2" s="1"/>
  <c r="BM27" i="2" s="1"/>
  <c r="BM28" i="2" s="1"/>
  <c r="BM29" i="2" s="1"/>
  <c r="BM30" i="2" s="1"/>
  <c r="BM31" i="2" s="1"/>
  <c r="BM32" i="2" s="1"/>
  <c r="BM33" i="2" s="1"/>
  <c r="BM34" i="2" s="1"/>
  <c r="BM35" i="2" s="1"/>
  <c r="BM36" i="2" s="1"/>
  <c r="BM37" i="2" s="1"/>
  <c r="BM38" i="2" s="1"/>
  <c r="BM39" i="2" s="1"/>
  <c r="BM40" i="2" s="1"/>
  <c r="BM41" i="2" s="1"/>
  <c r="BM42" i="2" s="1"/>
  <c r="BM43" i="2" s="1"/>
  <c r="BM10" i="2" s="1"/>
  <c r="M5" i="23" s="1"/>
  <c r="I34" i="16"/>
  <c r="BJ19" i="2"/>
  <c r="AF19" i="2" s="1"/>
  <c r="DO19" i="2" s="1"/>
  <c r="BJ15" i="2"/>
  <c r="AF15" i="2" s="1"/>
  <c r="DO15" i="2" s="1"/>
  <c r="BJ14" i="2"/>
  <c r="AF14" i="2" s="1"/>
  <c r="DO14" i="2" s="1"/>
  <c r="BJ18" i="2"/>
  <c r="AF18" i="2" s="1"/>
  <c r="DO18" i="2" s="1"/>
  <c r="BJ16" i="2"/>
  <c r="AF16" i="2" s="1"/>
  <c r="DO16" i="2" s="1"/>
  <c r="BJ17" i="2"/>
  <c r="AF17" i="2" s="1"/>
  <c r="DO17" i="2" s="1"/>
  <c r="BJ13" i="2"/>
  <c r="AF13" i="2" s="1"/>
  <c r="DO13" i="2" s="1"/>
  <c r="J26" i="21"/>
  <c r="I34" i="21"/>
  <c r="I26" i="16"/>
  <c r="I26" i="12"/>
  <c r="BU25" i="2"/>
  <c r="J24" i="21"/>
  <c r="J33" i="21"/>
  <c r="J40" i="21"/>
  <c r="I24" i="12"/>
  <c r="I24" i="16"/>
  <c r="I22" i="12"/>
  <c r="I22" i="16"/>
  <c r="J22" i="21"/>
  <c r="I43" i="16"/>
  <c r="I43" i="12"/>
  <c r="I38" i="16"/>
  <c r="I38" i="12"/>
  <c r="I31" i="16"/>
  <c r="I31" i="12"/>
  <c r="J31" i="21"/>
  <c r="J43" i="21"/>
  <c r="J38" i="21"/>
  <c r="DP28" i="2"/>
  <c r="Q28" i="2"/>
  <c r="CD28" i="2"/>
  <c r="I40" i="16"/>
  <c r="I40" i="12"/>
  <c r="I33" i="12"/>
  <c r="I33" i="16"/>
  <c r="DX28" i="2"/>
  <c r="I29" i="21"/>
  <c r="I36" i="12"/>
  <c r="I36" i="16"/>
  <c r="J36" i="21"/>
  <c r="F38" i="22"/>
  <c r="FC41" i="2"/>
  <c r="FD41" i="2" s="1"/>
  <c r="I42" i="22" s="1"/>
  <c r="FA41" i="2"/>
  <c r="G42" i="22" s="1"/>
  <c r="F21" i="22"/>
  <c r="FB30" i="2"/>
  <c r="H31" i="22" s="1"/>
  <c r="FA20" i="2"/>
  <c r="G21" i="22" s="1"/>
  <c r="FA30" i="2"/>
  <c r="G31" i="22" s="1"/>
  <c r="FA37" i="2"/>
  <c r="G38" i="22" s="1"/>
  <c r="FA14" i="2"/>
  <c r="G15" i="22" s="1"/>
  <c r="FA36" i="2"/>
  <c r="G37" i="22" s="1"/>
  <c r="FC36" i="2"/>
  <c r="FD36" i="2" s="1"/>
  <c r="I37" i="22" s="1"/>
  <c r="F22" i="22"/>
  <c r="G50" i="16"/>
  <c r="FB14" i="2"/>
  <c r="H15" i="22" s="1"/>
  <c r="G50" i="12"/>
  <c r="F40" i="22"/>
  <c r="FA39" i="2"/>
  <c r="G40" i="22" s="1"/>
  <c r="FB39" i="2"/>
  <c r="H40" i="22" s="1"/>
  <c r="F19" i="22"/>
  <c r="FB18" i="2"/>
  <c r="H19" i="22" s="1"/>
  <c r="FA18" i="2"/>
  <c r="G19" i="22" s="1"/>
  <c r="F33" i="22"/>
  <c r="FA32" i="2"/>
  <c r="G33" i="22" s="1"/>
  <c r="FB32" i="2"/>
  <c r="H33" i="22" s="1"/>
  <c r="F26" i="22"/>
  <c r="FB25" i="2"/>
  <c r="H26" i="22" s="1"/>
  <c r="FA25" i="2"/>
  <c r="G26" i="22" s="1"/>
  <c r="G50" i="19"/>
  <c r="G50" i="17"/>
  <c r="FB21" i="2"/>
  <c r="H22" i="22" s="1"/>
  <c r="E45" i="22"/>
  <c r="AY44" i="2"/>
  <c r="FA43" i="2"/>
  <c r="G44" i="22" s="1"/>
  <c r="F44" i="22"/>
  <c r="FC43" i="2"/>
  <c r="FD43" i="2" s="1"/>
  <c r="I44" i="22" s="1"/>
  <c r="F30" i="22"/>
  <c r="FC29" i="2"/>
  <c r="FD29" i="2" s="1"/>
  <c r="I30" i="22" s="1"/>
  <c r="FA29" i="2"/>
  <c r="G30" i="22" s="1"/>
  <c r="F23" i="22"/>
  <c r="FA22" i="2"/>
  <c r="G23" i="22" s="1"/>
  <c r="FC22" i="2"/>
  <c r="FD22" i="2" s="1"/>
  <c r="I23" i="22" s="1"/>
  <c r="F25" i="22"/>
  <c r="FC24" i="2"/>
  <c r="FD24" i="2" s="1"/>
  <c r="I25" i="22" s="1"/>
  <c r="F41" i="22"/>
  <c r="FB40" i="2"/>
  <c r="H41" i="22" s="1"/>
  <c r="FA40" i="2"/>
  <c r="G41" i="22" s="1"/>
  <c r="FA27" i="2"/>
  <c r="G28" i="22" s="1"/>
  <c r="F28" i="22"/>
  <c r="FC27" i="2"/>
  <c r="FD27" i="2" s="1"/>
  <c r="I28" i="22" s="1"/>
  <c r="F18" i="22"/>
  <c r="FC17" i="2"/>
  <c r="FD17" i="2" s="1"/>
  <c r="I18" i="22" s="1"/>
  <c r="F43" i="22"/>
  <c r="FA42" i="2"/>
  <c r="G43" i="22" s="1"/>
  <c r="FB42" i="2"/>
  <c r="H43" i="22" s="1"/>
  <c r="FA19" i="2"/>
  <c r="G20" i="22" s="1"/>
  <c r="F20" i="22"/>
  <c r="FB19" i="2"/>
  <c r="H20" i="22" s="1"/>
  <c r="F39" i="22"/>
  <c r="FC38" i="2"/>
  <c r="FD38" i="2" s="1"/>
  <c r="I39" i="22" s="1"/>
  <c r="FA15" i="2"/>
  <c r="G16" i="22" s="1"/>
  <c r="F16" i="22"/>
  <c r="FC15" i="2"/>
  <c r="FD15" i="2" s="1"/>
  <c r="I16" i="22" s="1"/>
  <c r="F27" i="22"/>
  <c r="FA26" i="2"/>
  <c r="G27" i="22" s="1"/>
  <c r="FB26" i="2"/>
  <c r="H27" i="22" s="1"/>
  <c r="F35" i="22"/>
  <c r="FA34" i="2"/>
  <c r="G35" i="22" s="1"/>
  <c r="FC34" i="2"/>
  <c r="FD34" i="2" s="1"/>
  <c r="I35" i="22" s="1"/>
  <c r="F34" i="22"/>
  <c r="FA33" i="2"/>
  <c r="G34" i="22" s="1"/>
  <c r="FB33" i="2"/>
  <c r="H34" i="22" s="1"/>
  <c r="F32" i="22"/>
  <c r="FC31" i="2"/>
  <c r="FD31" i="2" s="1"/>
  <c r="I32" i="22" s="1"/>
  <c r="K45" i="22"/>
  <c r="F155" i="9"/>
  <c r="I44" i="19"/>
  <c r="J44" i="21"/>
  <c r="J28" i="21"/>
  <c r="I28" i="19"/>
  <c r="J34" i="21"/>
  <c r="I34" i="19"/>
  <c r="J42" i="21"/>
  <c r="I42" i="19"/>
  <c r="I21" i="19"/>
  <c r="J21" i="21"/>
  <c r="J41" i="21"/>
  <c r="I41" i="19"/>
  <c r="J25" i="21"/>
  <c r="I25" i="19"/>
  <c r="I39" i="19"/>
  <c r="J39" i="21"/>
  <c r="J37" i="21"/>
  <c r="I37" i="19"/>
  <c r="I21" i="16"/>
  <c r="I21" i="12"/>
  <c r="I27" i="12"/>
  <c r="I27" i="16"/>
  <c r="I25" i="12"/>
  <c r="I25" i="16"/>
  <c r="I44" i="12"/>
  <c r="I44" i="16"/>
  <c r="I32" i="12"/>
  <c r="I32" i="16"/>
  <c r="I42" i="16"/>
  <c r="I42" i="12"/>
  <c r="I35" i="16"/>
  <c r="I35" i="12"/>
  <c r="I41" i="12"/>
  <c r="I41" i="16"/>
  <c r="H45" i="18"/>
  <c r="J45" i="19"/>
  <c r="K28" i="17"/>
  <c r="K33" i="17"/>
  <c r="K25" i="17"/>
  <c r="K20" i="17"/>
  <c r="F45" i="21"/>
  <c r="J45" i="12"/>
  <c r="M45" i="21"/>
  <c r="E45" i="21"/>
  <c r="J45" i="16"/>
  <c r="G52" i="19"/>
  <c r="G52" i="22"/>
  <c r="G52" i="21"/>
  <c r="H54" i="19"/>
  <c r="H54" i="21"/>
  <c r="H45" i="21"/>
  <c r="G50" i="22"/>
  <c r="G50" i="21"/>
  <c r="K43" i="17"/>
  <c r="DQ48" i="2"/>
  <c r="J10" i="16" s="1"/>
  <c r="J9" i="12"/>
  <c r="G45" i="21"/>
  <c r="G53" i="19"/>
  <c r="G53" i="22"/>
  <c r="G53" i="21"/>
  <c r="G54" i="19"/>
  <c r="G54" i="22"/>
  <c r="G54" i="21"/>
  <c r="G51" i="17"/>
  <c r="G51" i="22"/>
  <c r="G51" i="21"/>
  <c r="BU20" i="2"/>
  <c r="H51" i="19"/>
  <c r="H51" i="21"/>
  <c r="H50" i="19"/>
  <c r="H50" i="21"/>
  <c r="K17" i="17"/>
  <c r="I23" i="17"/>
  <c r="I35" i="17"/>
  <c r="I18" i="17"/>
  <c r="I25" i="17"/>
  <c r="I44" i="17"/>
  <c r="K19" i="17"/>
  <c r="K38" i="17"/>
  <c r="BY14" i="2"/>
  <c r="BY15" i="2" s="1"/>
  <c r="BY16" i="2" s="1"/>
  <c r="BY17" i="2" s="1"/>
  <c r="BY18" i="2" s="1"/>
  <c r="BY19" i="2" s="1"/>
  <c r="BY20" i="2" s="1"/>
  <c r="BY21" i="2" s="1"/>
  <c r="BY22" i="2" s="1"/>
  <c r="BY23" i="2" s="1"/>
  <c r="BY24" i="2" s="1"/>
  <c r="BY25" i="2" s="1"/>
  <c r="BX38" i="2"/>
  <c r="I30" i="17"/>
  <c r="E45" i="17"/>
  <c r="K34" i="17"/>
  <c r="G45" i="18"/>
  <c r="I45" i="18"/>
  <c r="E45" i="19"/>
  <c r="F45" i="17"/>
  <c r="K40" i="17"/>
  <c r="E45" i="12"/>
  <c r="EW44" i="2"/>
  <c r="EO44" i="2"/>
  <c r="BE44" i="2"/>
  <c r="EQ44" i="2"/>
  <c r="J45" i="18"/>
  <c r="EE44" i="2"/>
  <c r="I17" i="17"/>
  <c r="I20" i="17"/>
  <c r="I43" i="17"/>
  <c r="I24" i="17"/>
  <c r="I22" i="17"/>
  <c r="ED44" i="2"/>
  <c r="EC44" i="2"/>
  <c r="I34" i="17"/>
  <c r="I27" i="17"/>
  <c r="I38" i="17"/>
  <c r="EF44" i="2"/>
  <c r="J44" i="2"/>
  <c r="F45" i="19"/>
  <c r="E45" i="16"/>
  <c r="BX26" i="2"/>
  <c r="F45" i="12"/>
  <c r="N44" i="2"/>
  <c r="N53" i="2" s="1"/>
  <c r="H54" i="22" s="1"/>
  <c r="F45" i="16"/>
  <c r="EY44" i="2"/>
  <c r="CB16" i="2"/>
  <c r="T44" i="2"/>
  <c r="BR14" i="2"/>
  <c r="BU43" i="2"/>
  <c r="CD29" i="2"/>
  <c r="G53" i="16"/>
  <c r="BO14" i="2"/>
  <c r="BR42" i="2"/>
  <c r="G53" i="12"/>
  <c r="G53" i="17"/>
  <c r="CD43" i="2"/>
  <c r="CB37" i="2"/>
  <c r="G53" i="18"/>
  <c r="G52" i="17"/>
  <c r="BR16" i="2"/>
  <c r="BO16" i="2"/>
  <c r="BR37" i="2"/>
  <c r="Q20" i="2"/>
  <c r="CD20" i="2"/>
  <c r="G45" i="19"/>
  <c r="BO31" i="2"/>
  <c r="BO34" i="2"/>
  <c r="BU34" i="2"/>
  <c r="BO37" i="2"/>
  <c r="BR17" i="2"/>
  <c r="BR23" i="2"/>
  <c r="CD24" i="2"/>
  <c r="BO29" i="2"/>
  <c r="BO23" i="2"/>
  <c r="BO21" i="2"/>
  <c r="BR24" i="2"/>
  <c r="CD31" i="2"/>
  <c r="G52" i="18"/>
  <c r="G52" i="12"/>
  <c r="BU24" i="2"/>
  <c r="G52" i="16"/>
  <c r="BU31" i="2"/>
  <c r="G51" i="18"/>
  <c r="G51" i="19"/>
  <c r="G51" i="16"/>
  <c r="G51" i="12"/>
  <c r="BR31" i="2"/>
  <c r="BR13" i="2"/>
  <c r="BS13" i="2" s="1"/>
  <c r="BS14" i="2" s="1"/>
  <c r="G54" i="16"/>
  <c r="CB24" i="2"/>
  <c r="G54" i="12"/>
  <c r="G54" i="17"/>
  <c r="CD34" i="2"/>
  <c r="G54" i="18"/>
  <c r="BO26" i="2"/>
  <c r="CD26" i="2"/>
  <c r="BU26" i="2"/>
  <c r="BR19" i="2"/>
  <c r="BU41" i="2"/>
  <c r="BR15" i="2"/>
  <c r="BR26" i="2"/>
  <c r="BU33" i="2"/>
  <c r="BR38" i="2"/>
  <c r="BR43" i="2"/>
  <c r="BU42" i="2"/>
  <c r="BR41" i="2"/>
  <c r="BR33" i="2"/>
  <c r="CB33" i="2"/>
  <c r="BO43" i="2"/>
  <c r="BO38" i="2"/>
  <c r="BO41" i="2"/>
  <c r="BO42" i="2"/>
  <c r="BO33" i="2"/>
  <c r="BO13" i="2"/>
  <c r="BP13" i="2" s="1"/>
  <c r="BO19" i="2"/>
  <c r="BO15" i="2"/>
  <c r="BZ15" i="2"/>
  <c r="H45" i="19"/>
  <c r="K44" i="18"/>
  <c r="M45" i="18"/>
  <c r="M45" i="19"/>
  <c r="M45" i="16"/>
  <c r="K14" i="16"/>
  <c r="M45" i="12"/>
  <c r="CD33" i="2"/>
  <c r="CB26" i="2"/>
  <c r="BZ33" i="2"/>
  <c r="BZ30" i="2"/>
  <c r="BZ16" i="2"/>
  <c r="CB20" i="2"/>
  <c r="BZ28" i="2"/>
  <c r="BZ20" i="2"/>
  <c r="CB36" i="2"/>
  <c r="BZ22" i="2"/>
  <c r="BZ36" i="2"/>
  <c r="BZ39" i="2"/>
  <c r="BZ18" i="2"/>
  <c r="CB35" i="2"/>
  <c r="CB40" i="2"/>
  <c r="BZ25" i="2"/>
  <c r="BZ32" i="2"/>
  <c r="BZ17" i="2"/>
  <c r="BZ23" i="2"/>
  <c r="AC13" i="2"/>
  <c r="CB27" i="2"/>
  <c r="CB41" i="2"/>
  <c r="CB23" i="2"/>
  <c r="CB32" i="2"/>
  <c r="BU38" i="2"/>
  <c r="CD38" i="2"/>
  <c r="CB30" i="2"/>
  <c r="CB18" i="2"/>
  <c r="CB39" i="2"/>
  <c r="CB25" i="2"/>
  <c r="CD42" i="2"/>
  <c r="BZ31" i="2"/>
  <c r="BZ35" i="2"/>
  <c r="BZ24" i="2"/>
  <c r="AC19" i="2"/>
  <c r="CD41" i="2"/>
  <c r="BZ40" i="2"/>
  <c r="BZ14" i="2"/>
  <c r="R44" i="2"/>
  <c r="CB28" i="2"/>
  <c r="CB21" i="2"/>
  <c r="DM44" i="2"/>
  <c r="DS44" i="2"/>
  <c r="DQ44" i="2"/>
  <c r="DN44" i="2"/>
  <c r="CB14" i="2"/>
  <c r="CB13" i="2"/>
  <c r="CC13" i="2" s="1"/>
  <c r="BL44" i="2"/>
  <c r="CB42" i="2"/>
  <c r="CB29" i="2"/>
  <c r="BZ29" i="2"/>
  <c r="EW48" i="2" l="1"/>
  <c r="J10" i="18" s="1"/>
  <c r="DY48" i="2"/>
  <c r="J10" i="19" s="1"/>
  <c r="EO46" i="2"/>
  <c r="J45" i="17"/>
  <c r="BP14" i="2"/>
  <c r="BP15" i="2" s="1"/>
  <c r="BP16" i="2" s="1"/>
  <c r="BP17" i="2" s="1"/>
  <c r="BP18" i="2" s="1"/>
  <c r="BP19" i="2" s="1"/>
  <c r="BP20" i="2" s="1"/>
  <c r="BP21" i="2" s="1"/>
  <c r="BP22" i="2" s="1"/>
  <c r="BP23" i="2" s="1"/>
  <c r="BP24" i="2" s="1"/>
  <c r="BP25" i="2" s="1"/>
  <c r="BP26" i="2" s="1"/>
  <c r="BP27" i="2" s="1"/>
  <c r="BP28" i="2" s="1"/>
  <c r="BP29" i="2" s="1"/>
  <c r="BP30" i="2" s="1"/>
  <c r="BP31" i="2" s="1"/>
  <c r="BP32" i="2" s="1"/>
  <c r="BP33" i="2" s="1"/>
  <c r="BP34" i="2" s="1"/>
  <c r="BP35" i="2" s="1"/>
  <c r="BP36" i="2" s="1"/>
  <c r="BP37" i="2" s="1"/>
  <c r="BP38" i="2" s="1"/>
  <c r="BP39" i="2" s="1"/>
  <c r="BP40" i="2" s="1"/>
  <c r="BP41" i="2" s="1"/>
  <c r="BP42" i="2" s="1"/>
  <c r="BP43" i="2" s="1"/>
  <c r="BS15" i="2"/>
  <c r="BS16" i="2" s="1"/>
  <c r="BS17" i="2" s="1"/>
  <c r="BS18" i="2" s="1"/>
  <c r="BS19" i="2" s="1"/>
  <c r="BS20" i="2" s="1"/>
  <c r="BS21" i="2" s="1"/>
  <c r="BS22" i="2" s="1"/>
  <c r="BS23" i="2" s="1"/>
  <c r="BS24" i="2" s="1"/>
  <c r="BS25" i="2" s="1"/>
  <c r="BS26" i="2" s="1"/>
  <c r="BS27" i="2" s="1"/>
  <c r="BS28" i="2" s="1"/>
  <c r="BS29" i="2" s="1"/>
  <c r="BS30" i="2" s="1"/>
  <c r="BS31" i="2" s="1"/>
  <c r="BS32" i="2" s="1"/>
  <c r="BS33" i="2" s="1"/>
  <c r="BS34" i="2" s="1"/>
  <c r="BS35" i="2" s="1"/>
  <c r="BS36" i="2" s="1"/>
  <c r="BS37" i="2" s="1"/>
  <c r="BS38" i="2" s="1"/>
  <c r="BS39" i="2" s="1"/>
  <c r="BS40" i="2" s="1"/>
  <c r="BS41" i="2" s="1"/>
  <c r="BS42" i="2" s="1"/>
  <c r="BS43" i="2" s="1"/>
  <c r="BS10" i="2" s="1"/>
  <c r="K5" i="23" s="1"/>
  <c r="DW15" i="2"/>
  <c r="DW14" i="2"/>
  <c r="DW16" i="2"/>
  <c r="DW19" i="2"/>
  <c r="DW17" i="2"/>
  <c r="DW18" i="2"/>
  <c r="CD13" i="2"/>
  <c r="CE13" i="2" s="1"/>
  <c r="DW13" i="2"/>
  <c r="I14" i="21" s="1"/>
  <c r="I51" i="19"/>
  <c r="DP13" i="2"/>
  <c r="Q13" i="2"/>
  <c r="I29" i="12"/>
  <c r="BU28" i="2"/>
  <c r="I29" i="16"/>
  <c r="I29" i="19"/>
  <c r="J29" i="21"/>
  <c r="I54" i="21"/>
  <c r="I50" i="19"/>
  <c r="I54" i="19"/>
  <c r="H45" i="22"/>
  <c r="F45" i="22"/>
  <c r="K45" i="19"/>
  <c r="F123" i="9"/>
  <c r="K45" i="21"/>
  <c r="F131" i="9"/>
  <c r="K45" i="18"/>
  <c r="F147" i="9"/>
  <c r="E151" i="9"/>
  <c r="F151" i="9" s="1"/>
  <c r="K45" i="12"/>
  <c r="F115" i="9"/>
  <c r="K45" i="16"/>
  <c r="F107" i="9"/>
  <c r="I45" i="22"/>
  <c r="FA44" i="2"/>
  <c r="I51" i="21"/>
  <c r="G45" i="22"/>
  <c r="J10" i="12"/>
  <c r="I50" i="21"/>
  <c r="H45" i="17"/>
  <c r="BX44" i="2"/>
  <c r="G45" i="17"/>
  <c r="M45" i="17"/>
  <c r="FD44" i="2"/>
  <c r="FE48" i="2"/>
  <c r="J10" i="22" s="1"/>
  <c r="FE44" i="2"/>
  <c r="FB44" i="2"/>
  <c r="FC44" i="2"/>
  <c r="FG44" i="2"/>
  <c r="BY26" i="2"/>
  <c r="BY27" i="2" s="1"/>
  <c r="BY28" i="2" s="1"/>
  <c r="BY29" i="2" s="1"/>
  <c r="BY30" i="2" s="1"/>
  <c r="BY31" i="2" s="1"/>
  <c r="BY32" i="2" s="1"/>
  <c r="BY33" i="2" s="1"/>
  <c r="BY34" i="2" s="1"/>
  <c r="BY35" i="2" s="1"/>
  <c r="BY36" i="2" s="1"/>
  <c r="BY37" i="2" s="1"/>
  <c r="BY38" i="2" s="1"/>
  <c r="BY39" i="2" s="1"/>
  <c r="BY40" i="2" s="1"/>
  <c r="BY41" i="2" s="1"/>
  <c r="BY42" i="2" s="1"/>
  <c r="BY43" i="2" s="1"/>
  <c r="BY44" i="2" s="1"/>
  <c r="EM44" i="2"/>
  <c r="EK44" i="2"/>
  <c r="EL44" i="2"/>
  <c r="EV44" i="2"/>
  <c r="EU44" i="2"/>
  <c r="ET44" i="2"/>
  <c r="ES44" i="2"/>
  <c r="G45" i="16"/>
  <c r="H45" i="16"/>
  <c r="H45" i="12"/>
  <c r="G45" i="12"/>
  <c r="BZ34" i="2"/>
  <c r="BZ37" i="2"/>
  <c r="BZ21" i="2"/>
  <c r="CB17" i="2"/>
  <c r="CB31" i="2"/>
  <c r="H54" i="12"/>
  <c r="H54" i="18"/>
  <c r="H54" i="17"/>
  <c r="H54" i="16"/>
  <c r="BZ26" i="2"/>
  <c r="BZ38" i="2"/>
  <c r="CB15" i="2"/>
  <c r="BZ13" i="2"/>
  <c r="CA13" i="2" s="1"/>
  <c r="CA14" i="2" s="1"/>
  <c r="CA15" i="2" s="1"/>
  <c r="CB38" i="2"/>
  <c r="BZ42" i="2"/>
  <c r="BZ43" i="2"/>
  <c r="CB43" i="2"/>
  <c r="BZ41" i="2"/>
  <c r="BZ19" i="2"/>
  <c r="P53" i="2"/>
  <c r="I54" i="22" s="1"/>
  <c r="O8" i="2"/>
  <c r="O44" i="2"/>
  <c r="N49" i="2" s="1"/>
  <c r="H50" i="22" s="1"/>
  <c r="CB19" i="2"/>
  <c r="CC14" i="2"/>
  <c r="A46" i="2"/>
  <c r="P44" i="2"/>
  <c r="N50" i="2" s="1"/>
  <c r="H51" i="22" s="1"/>
  <c r="BM44" i="2"/>
  <c r="EO48" i="2" l="1"/>
  <c r="J10" i="17" s="1"/>
  <c r="J9" i="17"/>
  <c r="BP10" i="2"/>
  <c r="J5" i="23" s="1"/>
  <c r="DX13" i="2"/>
  <c r="J14" i="21" s="1"/>
  <c r="DX18" i="2"/>
  <c r="I19" i="21"/>
  <c r="DX14" i="2"/>
  <c r="I15" i="21"/>
  <c r="DP17" i="2"/>
  <c r="Q17" i="2"/>
  <c r="CD17" i="2"/>
  <c r="DP16" i="2"/>
  <c r="Q16" i="2"/>
  <c r="CD16" i="2"/>
  <c r="DP14" i="2"/>
  <c r="CD14" i="2"/>
  <c r="Q14" i="2"/>
  <c r="DP19" i="2"/>
  <c r="Q19" i="2"/>
  <c r="CD19" i="2"/>
  <c r="DO44" i="2"/>
  <c r="DX17" i="2"/>
  <c r="I18" i="21"/>
  <c r="I17" i="21"/>
  <c r="DX16" i="2"/>
  <c r="DX15" i="2"/>
  <c r="I16" i="21"/>
  <c r="DW44" i="2"/>
  <c r="CD18" i="2"/>
  <c r="DP18" i="2"/>
  <c r="Q18" i="2"/>
  <c r="DX19" i="2"/>
  <c r="I20" i="21"/>
  <c r="DP15" i="2"/>
  <c r="Q15" i="2"/>
  <c r="CD15" i="2"/>
  <c r="I14" i="16"/>
  <c r="I14" i="12"/>
  <c r="BU13" i="2"/>
  <c r="E143" i="9"/>
  <c r="F143" i="9" s="1"/>
  <c r="G151" i="9"/>
  <c r="H151" i="9" s="1"/>
  <c r="F153" i="9"/>
  <c r="F152" i="9"/>
  <c r="E153" i="9"/>
  <c r="E152" i="9"/>
  <c r="EN44" i="2"/>
  <c r="I15" i="17"/>
  <c r="I45" i="17" s="1"/>
  <c r="K45" i="17"/>
  <c r="F139" i="9"/>
  <c r="E135" i="9" s="1"/>
  <c r="F135" i="9" s="1"/>
  <c r="BS44" i="2"/>
  <c r="I54" i="12"/>
  <c r="I54" i="18"/>
  <c r="I54" i="17"/>
  <c r="I54" i="16"/>
  <c r="H50" i="12"/>
  <c r="H50" i="18"/>
  <c r="H50" i="17"/>
  <c r="H50" i="16"/>
  <c r="H51" i="12"/>
  <c r="H51" i="16"/>
  <c r="H51" i="18"/>
  <c r="H51" i="17"/>
  <c r="CC15" i="2"/>
  <c r="CC16" i="2" s="1"/>
  <c r="CC17" i="2" s="1"/>
  <c r="CC18" i="2" s="1"/>
  <c r="CB44" i="2"/>
  <c r="E127" i="9"/>
  <c r="E103" i="9"/>
  <c r="E119" i="9"/>
  <c r="F119" i="9" s="1"/>
  <c r="E111" i="9"/>
  <c r="F111" i="9" s="1"/>
  <c r="BZ44" i="2"/>
  <c r="O9" i="2"/>
  <c r="P49" i="2"/>
  <c r="I50" i="22" s="1"/>
  <c r="P50" i="2"/>
  <c r="I51" i="22" s="1"/>
  <c r="CA16" i="2"/>
  <c r="I14" i="19" l="1"/>
  <c r="BP44" i="2"/>
  <c r="I45" i="21"/>
  <c r="Q44" i="2"/>
  <c r="I15" i="19"/>
  <c r="J15" i="21"/>
  <c r="DX44" i="2"/>
  <c r="H52" i="21" s="1"/>
  <c r="I52" i="21" s="1"/>
  <c r="CD44" i="2"/>
  <c r="BU16" i="2"/>
  <c r="I17" i="12"/>
  <c r="I17" i="16"/>
  <c r="CE14" i="2"/>
  <c r="CE15" i="2" s="1"/>
  <c r="CE16" i="2" s="1"/>
  <c r="CE17" i="2" s="1"/>
  <c r="CE18" i="2" s="1"/>
  <c r="I18" i="12"/>
  <c r="I18" i="16"/>
  <c r="BU17" i="2"/>
  <c r="BU15" i="2"/>
  <c r="I16" i="12"/>
  <c r="I16" i="16"/>
  <c r="BU18" i="2"/>
  <c r="I19" i="12"/>
  <c r="I19" i="16"/>
  <c r="I16" i="19"/>
  <c r="J16" i="21"/>
  <c r="J18" i="21"/>
  <c r="I18" i="19"/>
  <c r="I20" i="16"/>
  <c r="I20" i="12"/>
  <c r="BU19" i="2"/>
  <c r="BU14" i="2"/>
  <c r="I15" i="16"/>
  <c r="I15" i="12"/>
  <c r="DP44" i="2"/>
  <c r="I19" i="19"/>
  <c r="J19" i="21"/>
  <c r="I20" i="19"/>
  <c r="J20" i="21"/>
  <c r="I17" i="19"/>
  <c r="J17" i="21"/>
  <c r="BV13" i="2"/>
  <c r="G143" i="9"/>
  <c r="F145" i="9"/>
  <c r="F144" i="9"/>
  <c r="E145" i="9"/>
  <c r="E144" i="9"/>
  <c r="I152" i="9"/>
  <c r="H152" i="9"/>
  <c r="G152" i="9"/>
  <c r="G153" i="9"/>
  <c r="I151" i="9"/>
  <c r="I50" i="12"/>
  <c r="I50" i="18"/>
  <c r="I50" i="17"/>
  <c r="I50" i="16"/>
  <c r="I51" i="12"/>
  <c r="I51" i="18"/>
  <c r="I51" i="17"/>
  <c r="I51" i="16"/>
  <c r="F103" i="9"/>
  <c r="G103" i="9" s="1"/>
  <c r="E105" i="9"/>
  <c r="E104" i="9"/>
  <c r="G135" i="9"/>
  <c r="G137" i="9" s="1"/>
  <c r="E129" i="9"/>
  <c r="E128" i="9"/>
  <c r="E121" i="9"/>
  <c r="E120" i="9"/>
  <c r="G111" i="9"/>
  <c r="F112" i="9"/>
  <c r="F113" i="9"/>
  <c r="F120" i="9"/>
  <c r="F121" i="9"/>
  <c r="F136" i="9"/>
  <c r="F137" i="9"/>
  <c r="E113" i="9"/>
  <c r="E112" i="9"/>
  <c r="G119" i="9"/>
  <c r="F127" i="9"/>
  <c r="E137" i="9"/>
  <c r="E136" i="9"/>
  <c r="CC19" i="2"/>
  <c r="CA17" i="2"/>
  <c r="J151" i="9" l="1"/>
  <c r="BV14" i="2"/>
  <c r="BV15" i="2" s="1"/>
  <c r="BV16" i="2" s="1"/>
  <c r="BV17" i="2" s="1"/>
  <c r="BV18" i="2" s="1"/>
  <c r="BV19" i="2" s="1"/>
  <c r="BV20" i="2" s="1"/>
  <c r="BV21" i="2" s="1"/>
  <c r="BV22" i="2" s="1"/>
  <c r="BV23" i="2" s="1"/>
  <c r="BV24" i="2" s="1"/>
  <c r="BV25" i="2" s="1"/>
  <c r="BV26" i="2" s="1"/>
  <c r="BV27" i="2" s="1"/>
  <c r="BV28" i="2" s="1"/>
  <c r="BV29" i="2" s="1"/>
  <c r="BV30" i="2" s="1"/>
  <c r="BV31" i="2" s="1"/>
  <c r="BV32" i="2" s="1"/>
  <c r="BV33" i="2" s="1"/>
  <c r="BV34" i="2" s="1"/>
  <c r="BV35" i="2" s="1"/>
  <c r="BV36" i="2" s="1"/>
  <c r="BV37" i="2" s="1"/>
  <c r="BV38" i="2" s="1"/>
  <c r="BV39" i="2" s="1"/>
  <c r="BV40" i="2" s="1"/>
  <c r="BV41" i="2" s="1"/>
  <c r="BV42" i="2" s="1"/>
  <c r="BV43" i="2" s="1"/>
  <c r="BV44" i="2" s="1"/>
  <c r="I45" i="12"/>
  <c r="H53" i="21"/>
  <c r="I53" i="21" s="1"/>
  <c r="H53" i="19"/>
  <c r="I53" i="19" s="1"/>
  <c r="I45" i="16"/>
  <c r="H52" i="19"/>
  <c r="I52" i="19" s="1"/>
  <c r="J45" i="21"/>
  <c r="I45" i="19"/>
  <c r="N52" i="2"/>
  <c r="N51" i="2"/>
  <c r="G144" i="9"/>
  <c r="G145" i="9"/>
  <c r="H143" i="9"/>
  <c r="I143" i="9" s="1"/>
  <c r="G155" i="9"/>
  <c r="B47" i="22" s="1"/>
  <c r="H103" i="9"/>
  <c r="I104" i="9" s="1"/>
  <c r="G104" i="9"/>
  <c r="G105" i="9"/>
  <c r="F105" i="9"/>
  <c r="F104" i="9"/>
  <c r="H135" i="9"/>
  <c r="I136" i="9" s="1"/>
  <c r="G136" i="9"/>
  <c r="G121" i="9"/>
  <c r="G120" i="9"/>
  <c r="G113" i="9"/>
  <c r="G112" i="9"/>
  <c r="H111" i="9"/>
  <c r="H119" i="9"/>
  <c r="I119" i="9" s="1"/>
  <c r="G127" i="9"/>
  <c r="F129" i="9"/>
  <c r="F128" i="9"/>
  <c r="CE19" i="2"/>
  <c r="CC20" i="2"/>
  <c r="CA18" i="2"/>
  <c r="BV10" i="2" l="1"/>
  <c r="L5" i="23" s="1"/>
  <c r="H52" i="22"/>
  <c r="H52" i="16"/>
  <c r="P51" i="2"/>
  <c r="H52" i="18"/>
  <c r="H52" i="12"/>
  <c r="H52" i="17"/>
  <c r="H53" i="22"/>
  <c r="H53" i="12"/>
  <c r="H53" i="16"/>
  <c r="P52" i="2"/>
  <c r="H53" i="18"/>
  <c r="H53" i="17"/>
  <c r="I144" i="9"/>
  <c r="J143" i="9" s="1"/>
  <c r="H144" i="9"/>
  <c r="I103" i="9"/>
  <c r="J103" i="9" s="1"/>
  <c r="H104" i="9"/>
  <c r="I135" i="9"/>
  <c r="J135" i="9" s="1"/>
  <c r="H136" i="9"/>
  <c r="H112" i="9"/>
  <c r="I112" i="9"/>
  <c r="I120" i="9"/>
  <c r="J119" i="9" s="1"/>
  <c r="H120" i="9"/>
  <c r="I111" i="9"/>
  <c r="G128" i="9"/>
  <c r="G129" i="9"/>
  <c r="H127" i="9"/>
  <c r="CE20" i="2"/>
  <c r="CC21" i="2"/>
  <c r="CA19" i="2"/>
  <c r="I52" i="22" l="1"/>
  <c r="I52" i="12"/>
  <c r="I52" i="18"/>
  <c r="I52" i="16"/>
  <c r="I52" i="17"/>
  <c r="I53" i="22"/>
  <c r="I53" i="16"/>
  <c r="I53" i="18"/>
  <c r="I53" i="17"/>
  <c r="I53" i="12"/>
  <c r="G147" i="9"/>
  <c r="B47" i="18" s="1"/>
  <c r="G139" i="9"/>
  <c r="B47" i="17" s="1"/>
  <c r="G107" i="9"/>
  <c r="B47" i="16" s="1"/>
  <c r="J111" i="9"/>
  <c r="G115" i="9" s="1"/>
  <c r="B47" i="12" s="1"/>
  <c r="G123" i="9"/>
  <c r="I128" i="9"/>
  <c r="H128" i="9"/>
  <c r="I127" i="9"/>
  <c r="CE21" i="2"/>
  <c r="CC22" i="2"/>
  <c r="CA20" i="2"/>
  <c r="B47" i="19" l="1"/>
  <c r="G46" i="2"/>
  <c r="J127" i="9"/>
  <c r="G131" i="9" s="1"/>
  <c r="B47" i="21" s="1"/>
  <c r="CE22" i="2"/>
  <c r="CC23" i="2"/>
  <c r="CA21" i="2"/>
  <c r="CE23" i="2" l="1"/>
  <c r="CC24" i="2"/>
  <c r="CA22" i="2"/>
  <c r="CE24" i="2" l="1"/>
  <c r="CC25" i="2"/>
  <c r="CA23" i="2"/>
  <c r="CE25" i="2" l="1"/>
  <c r="CC26" i="2"/>
  <c r="CA24" i="2"/>
  <c r="CE26" i="2" l="1"/>
  <c r="CC27" i="2"/>
  <c r="CA25" i="2"/>
  <c r="CE27" i="2" l="1"/>
  <c r="CC28" i="2"/>
  <c r="CA26" i="2"/>
  <c r="CE28" i="2" l="1"/>
  <c r="CC29" i="2"/>
  <c r="CA27" i="2"/>
  <c r="CE29" i="2" l="1"/>
  <c r="CC30" i="2"/>
  <c r="CA28" i="2"/>
  <c r="CE30" i="2" l="1"/>
  <c r="CC31" i="2"/>
  <c r="CA29" i="2"/>
  <c r="CE31" i="2" l="1"/>
  <c r="CC32" i="2"/>
  <c r="CA30" i="2"/>
  <c r="CE32" i="2" l="1"/>
  <c r="CC33" i="2"/>
  <c r="CA31" i="2"/>
  <c r="CE33" i="2" l="1"/>
  <c r="CC34" i="2"/>
  <c r="CA32" i="2"/>
  <c r="CE34" i="2" l="1"/>
  <c r="CC35" i="2"/>
  <c r="CA33" i="2"/>
  <c r="CE35" i="2" l="1"/>
  <c r="CC36" i="2"/>
  <c r="CA34" i="2"/>
  <c r="CE36" i="2" l="1"/>
  <c r="CC37" i="2"/>
  <c r="CA35" i="2"/>
  <c r="CE37" i="2" l="1"/>
  <c r="CC38" i="2"/>
  <c r="CA36" i="2"/>
  <c r="CE38" i="2" l="1"/>
  <c r="CC39" i="2"/>
  <c r="CA37" i="2"/>
  <c r="CE39" i="2" l="1"/>
  <c r="CC40" i="2"/>
  <c r="CA38" i="2"/>
  <c r="CE40" i="2" l="1"/>
  <c r="CC41" i="2"/>
  <c r="CA39" i="2"/>
  <c r="CE41" i="2" l="1"/>
  <c r="CC42" i="2"/>
  <c r="CA40" i="2"/>
  <c r="CE42" i="2" l="1"/>
  <c r="CC43" i="2"/>
  <c r="CA41" i="2"/>
  <c r="CC44" i="2" l="1"/>
  <c r="CE43" i="2"/>
  <c r="CA42" i="2"/>
  <c r="CE44" i="2" l="1"/>
  <c r="CA43" i="2"/>
  <c r="CA44" i="2" s="1"/>
  <c r="C44" i="2" l="1"/>
  <c r="CL44" i="2"/>
  <c r="CL10" i="2"/>
  <c r="CL48" i="2" l="1"/>
  <c r="D45" i="22"/>
  <c r="CJ43" i="2"/>
  <c r="CR45" i="2" s="1"/>
  <c r="CR48" i="2" s="1"/>
  <c r="D45" i="12"/>
  <c r="D45" i="16"/>
  <c r="D45" i="18"/>
  <c r="D45" i="17"/>
  <c r="F43" i="2"/>
  <c r="F44" i="2" s="1"/>
  <c r="L12" i="14"/>
  <c r="T12" i="14" s="1"/>
  <c r="D13" i="14" s="1"/>
  <c r="M12" i="14" l="1"/>
  <c r="U12" i="14" s="1"/>
  <c r="E13" i="14" s="1"/>
  <c r="N12" i="14"/>
  <c r="V12" i="14" s="1"/>
  <c r="F13" i="14" l="1"/>
  <c r="L13" i="14"/>
  <c r="T13" i="14" s="1"/>
  <c r="D14" i="14" s="1"/>
  <c r="O12" i="14" l="1"/>
  <c r="W12" i="14" s="1"/>
  <c r="G13" i="14" s="1"/>
  <c r="M13" i="14"/>
  <c r="U13" i="14" s="1"/>
  <c r="E14" i="14" s="1"/>
  <c r="N13" i="14" l="1"/>
  <c r="V13" i="14" s="1"/>
  <c r="F14" i="14" s="1"/>
  <c r="L14" i="14"/>
  <c r="T14" i="14" s="1"/>
  <c r="D15" i="14" s="1"/>
  <c r="O13" i="14" l="1"/>
  <c r="W13" i="14" s="1"/>
  <c r="G14" i="14" s="1"/>
  <c r="M14" i="14"/>
  <c r="U14" i="14" s="1"/>
  <c r="E15" i="14" s="1"/>
  <c r="L15" i="14"/>
  <c r="T15" i="14" s="1"/>
  <c r="D16" i="14" s="1"/>
  <c r="L16" i="14" l="1"/>
  <c r="T16" i="14" s="1"/>
  <c r="D17" i="14" s="1"/>
  <c r="N14" i="14"/>
  <c r="V14" i="14" s="1"/>
  <c r="F15" i="14" s="1"/>
  <c r="M15" i="14"/>
  <c r="U15" i="14" s="1"/>
  <c r="E16" i="14" s="1"/>
  <c r="L17" i="14" l="1"/>
  <c r="T17" i="14" s="1"/>
  <c r="D18" i="14" s="1"/>
  <c r="M16" i="14"/>
  <c r="U16" i="14" s="1"/>
  <c r="E17" i="14" s="1"/>
  <c r="O14" i="14"/>
  <c r="W14" i="14" s="1"/>
  <c r="G15" i="14" s="1"/>
  <c r="N15" i="14"/>
  <c r="V15" i="14" s="1"/>
  <c r="F16" i="14" s="1"/>
  <c r="L18" i="14" l="1"/>
  <c r="T18" i="14" s="1"/>
  <c r="D19" i="14" s="1"/>
  <c r="N16" i="14"/>
  <c r="V16" i="14" s="1"/>
  <c r="F17" i="14" s="1"/>
  <c r="M17" i="14"/>
  <c r="U17" i="14" s="1"/>
  <c r="E18" i="14" s="1"/>
  <c r="L19" i="14" l="1"/>
  <c r="T19" i="14" s="1"/>
  <c r="D20" i="14" s="1"/>
  <c r="N17" i="14"/>
  <c r="V17" i="14" s="1"/>
  <c r="F18" i="14" s="1"/>
  <c r="M18" i="14"/>
  <c r="U18" i="14" s="1"/>
  <c r="E19" i="14" s="1"/>
  <c r="O15" i="14"/>
  <c r="W15" i="14" s="1"/>
  <c r="L20" i="14" l="1"/>
  <c r="T20" i="14" s="1"/>
  <c r="D21" i="14" s="1"/>
  <c r="G16" i="14"/>
  <c r="O16" i="14" s="1"/>
  <c r="W16" i="14" s="1"/>
  <c r="M19" i="14"/>
  <c r="U19" i="14" s="1"/>
  <c r="E20" i="14" s="1"/>
  <c r="N18" i="14"/>
  <c r="V18" i="14" s="1"/>
  <c r="F19" i="14" s="1"/>
  <c r="L21" i="14" l="1"/>
  <c r="T21" i="14" s="1"/>
  <c r="M20" i="14"/>
  <c r="U20" i="14" s="1"/>
  <c r="E21" i="14" s="1"/>
  <c r="G17" i="14"/>
  <c r="O17" i="14" s="1"/>
  <c r="W17" i="14" s="1"/>
  <c r="G18" i="14" s="1"/>
  <c r="O18" i="14" s="1"/>
  <c r="W18" i="14" s="1"/>
  <c r="G19" i="14" s="1"/>
  <c r="O19" i="14" s="1"/>
  <c r="W19" i="14" s="1"/>
  <c r="N19" i="14"/>
  <c r="V19" i="14" s="1"/>
  <c r="F20" i="14" s="1"/>
  <c r="M21" i="14" l="1"/>
  <c r="U21" i="14" s="1"/>
  <c r="G20" i="14"/>
  <c r="O20" i="14" s="1"/>
  <c r="W20" i="14" s="1"/>
  <c r="N20" i="14"/>
  <c r="V20" i="14" s="1"/>
  <c r="F21" i="14" s="1"/>
  <c r="G21" i="14" l="1"/>
  <c r="O21" i="14" s="1"/>
  <c r="W21" i="14" s="1"/>
  <c r="N21" i="14"/>
  <c r="V2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R7" authorId="0" shapeId="0" xr:uid="{45A720F4-B5ED-413D-886E-CF99B106E637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0"/>
            <color indexed="81"/>
            <rFont val="Tahoma"/>
            <family val="2"/>
          </rPr>
          <t>Classes</t>
        </r>
      </text>
    </comment>
    <comment ref="T7" authorId="0" shapeId="0" xr:uid="{40ECFFFA-05FC-4E50-B2DC-C4294BE96BD3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grams</t>
        </r>
      </text>
    </comment>
    <comment ref="R8" authorId="0" shapeId="0" xr:uid="{33B6E33A-D7B6-4E8E-81E0-F7589387392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Classes</t>
        </r>
      </text>
    </comment>
    <comment ref="R9" authorId="0" shapeId="0" xr:uid="{F9871EEE-7778-4849-9F49-87829E632CD9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8"/>
            <color indexed="81"/>
            <rFont val="Tahoma"/>
            <family val="2"/>
          </rPr>
          <t>Classes</t>
        </r>
      </text>
    </comment>
    <comment ref="D12" authorId="0" shapeId="0" xr:uid="{7877F209-5928-4681-AC72-5A209A108362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Holiday Select here  </t>
        </r>
      </text>
    </comment>
    <comment ref="R12" authorId="0" shapeId="0" xr:uid="{697F4E89-CA33-4E9E-A173-E581F6181EC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Select here</t>
        </r>
      </text>
    </comment>
    <comment ref="S12" authorId="0" shapeId="0" xr:uid="{4F4F67E7-A1A2-4535-BB78-6485C40F6EC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Select here</t>
        </r>
      </text>
    </comment>
    <comment ref="T12" authorId="0" shapeId="0" xr:uid="{EDA7A596-6203-4219-8683-BFA670B1970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Select here</t>
        </r>
      </text>
    </comment>
    <comment ref="D13" authorId="0" shapeId="0" xr:uid="{A4CE45D9-ADAF-4359-BD71-B9DED48B3A92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Holiday Select here </t>
        </r>
      </text>
    </comment>
    <comment ref="D14" authorId="0" shapeId="0" xr:uid="{2F5BA4AF-DC72-42E5-9D7F-41C0A0B7998F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Holiday Select here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14" authorId="0" shapeId="0" xr:uid="{47AF83D4-FA31-4845-9391-5773B6ECC69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<sst xmlns="http://schemas.openxmlformats.org/spreadsheetml/2006/main" count="1502" uniqueCount="343">
  <si>
    <t>1-5</t>
  </si>
  <si>
    <t>6-8</t>
  </si>
  <si>
    <t>9-10</t>
  </si>
  <si>
    <t>ROLL</t>
  </si>
  <si>
    <t>ATTENDENCE</t>
  </si>
  <si>
    <t>MDM TAKEN</t>
  </si>
  <si>
    <t>Start</t>
  </si>
  <si>
    <t>End</t>
  </si>
  <si>
    <t>Village</t>
  </si>
  <si>
    <t>Mandal</t>
  </si>
  <si>
    <t>A/c No</t>
  </si>
  <si>
    <t>DISE Code</t>
  </si>
  <si>
    <t>Classes</t>
  </si>
  <si>
    <t>Total</t>
  </si>
  <si>
    <t>Date</t>
  </si>
  <si>
    <t>Item</t>
  </si>
  <si>
    <t>Opening Balance</t>
  </si>
  <si>
    <t>Received</t>
  </si>
  <si>
    <t>Utilized</t>
  </si>
  <si>
    <t>Closing Balance</t>
  </si>
  <si>
    <t>Rice (kgs)</t>
  </si>
  <si>
    <t>Eggs (No.s)</t>
  </si>
  <si>
    <t>Chikkies (No.s)</t>
  </si>
  <si>
    <t>Ragi Floor (kgs)</t>
  </si>
  <si>
    <t>Jaggery (kgs)</t>
  </si>
  <si>
    <t>Signature of the Headmaster</t>
  </si>
  <si>
    <t>Eggs Issued</t>
  </si>
  <si>
    <t>Chikki Issued</t>
  </si>
  <si>
    <t>Eggs</t>
  </si>
  <si>
    <t>Balance</t>
  </si>
  <si>
    <t>Chikki</t>
  </si>
  <si>
    <t>Ragi</t>
  </si>
  <si>
    <t>Rice</t>
  </si>
  <si>
    <t>Today Balance Report</t>
  </si>
  <si>
    <t>Amount</t>
  </si>
  <si>
    <t>100</t>
  </si>
  <si>
    <t>Holiday</t>
  </si>
  <si>
    <t>DAY WISE DETAILED VOCHER FOR SERVICING MID-DAY MEAL PROGRAMME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</si>
  <si>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</si>
  <si>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</si>
  <si>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</si>
  <si>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</si>
  <si>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</si>
  <si>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</si>
  <si>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</si>
  <si>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</si>
  <si>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</si>
  <si>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</si>
  <si>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</si>
  <si>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</si>
  <si>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HOLIDAYS</t>
  </si>
  <si>
    <t>Today Balance</t>
  </si>
  <si>
    <t>Received this Month</t>
  </si>
  <si>
    <t>Items</t>
  </si>
  <si>
    <t>Received Items</t>
  </si>
  <si>
    <t>ITEMS</t>
  </si>
  <si>
    <t>Holidays</t>
  </si>
  <si>
    <t>Used</t>
  </si>
  <si>
    <t>Daily</t>
  </si>
  <si>
    <t>Recurring</t>
  </si>
  <si>
    <t>Ragi/100</t>
  </si>
  <si>
    <t>OLD BALANCE</t>
  </si>
  <si>
    <t>No of Days Meals taken</t>
  </si>
  <si>
    <t>Average Meals Taken</t>
  </si>
  <si>
    <t>Dokka Sithamma Mid Day Meal - PM Poshan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</si>
  <si>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</si>
  <si>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</si>
  <si>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</si>
  <si>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</si>
  <si>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</si>
  <si>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</si>
  <si>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</si>
  <si>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</si>
  <si>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</si>
  <si>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</si>
  <si>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</si>
  <si>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</si>
  <si>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Thirteen</t>
  </si>
  <si>
    <t>Fourteen</t>
  </si>
  <si>
    <t>Fifteen</t>
  </si>
  <si>
    <t>Sixteen</t>
  </si>
  <si>
    <t>Seventeen</t>
  </si>
  <si>
    <t>Eighteen</t>
  </si>
  <si>
    <t>Nineteen</t>
  </si>
  <si>
    <t>Twenty</t>
  </si>
  <si>
    <t>Twenty one</t>
  </si>
  <si>
    <t>Twenty two</t>
  </si>
  <si>
    <t>Twenty three</t>
  </si>
  <si>
    <t>Twenty four</t>
  </si>
  <si>
    <t>Twenty five</t>
  </si>
  <si>
    <t>Twenty six</t>
  </si>
  <si>
    <t>Twenty seven</t>
  </si>
  <si>
    <t>Twenty eight</t>
  </si>
  <si>
    <t>Twenty nine</t>
  </si>
  <si>
    <t xml:space="preserve">Thirty </t>
  </si>
  <si>
    <t>Thirty one</t>
  </si>
  <si>
    <t>Thirty two</t>
  </si>
  <si>
    <t>Thirty three</t>
  </si>
  <si>
    <t>Thirty four</t>
  </si>
  <si>
    <t>Thirty five</t>
  </si>
  <si>
    <t>Thirty six</t>
  </si>
  <si>
    <t>Thirty seven</t>
  </si>
  <si>
    <t>Thirty eight</t>
  </si>
  <si>
    <t>Thirty nine</t>
  </si>
  <si>
    <t xml:space="preserve">Forty </t>
  </si>
  <si>
    <t>Forty one</t>
  </si>
  <si>
    <t>Forty two</t>
  </si>
  <si>
    <t>Forty three</t>
  </si>
  <si>
    <t>Forty four</t>
  </si>
  <si>
    <t>Forty five</t>
  </si>
  <si>
    <t>Forty six</t>
  </si>
  <si>
    <t>Forty seven</t>
  </si>
  <si>
    <t>Forty eight</t>
  </si>
  <si>
    <t>Forty nine</t>
  </si>
  <si>
    <t>Fifty</t>
  </si>
  <si>
    <t>Fifty one</t>
  </si>
  <si>
    <t>Fifty two</t>
  </si>
  <si>
    <t>Fifty three</t>
  </si>
  <si>
    <t>Fifty four</t>
  </si>
  <si>
    <t>Fifty five</t>
  </si>
  <si>
    <t>Fifty six</t>
  </si>
  <si>
    <t>Fifty seven</t>
  </si>
  <si>
    <t>Fifty eight</t>
  </si>
  <si>
    <t>Fifty nine</t>
  </si>
  <si>
    <t>sixty</t>
  </si>
  <si>
    <t>Sixty one</t>
  </si>
  <si>
    <t>Sixty two</t>
  </si>
  <si>
    <t>Sixty three</t>
  </si>
  <si>
    <t>Sixty four</t>
  </si>
  <si>
    <t>Sixty five</t>
  </si>
  <si>
    <t>Sixty six</t>
  </si>
  <si>
    <t>Sixty seven</t>
  </si>
  <si>
    <t>Sixty eight</t>
  </si>
  <si>
    <t>Sixty nine</t>
  </si>
  <si>
    <t>Seventy</t>
  </si>
  <si>
    <t>Seventy one</t>
  </si>
  <si>
    <t>Seventy two</t>
  </si>
  <si>
    <t>Seventy three</t>
  </si>
  <si>
    <t>Seventy four</t>
  </si>
  <si>
    <t>Seventy five</t>
  </si>
  <si>
    <t>Seventy six</t>
  </si>
  <si>
    <t>Seventy seven</t>
  </si>
  <si>
    <t>Seventy eight</t>
  </si>
  <si>
    <t>Seventy nine</t>
  </si>
  <si>
    <t xml:space="preserve">Eighty </t>
  </si>
  <si>
    <t>Eighty one</t>
  </si>
  <si>
    <t>Eighty two</t>
  </si>
  <si>
    <t>Eighty three</t>
  </si>
  <si>
    <t>Eighty four</t>
  </si>
  <si>
    <t>Eighty five</t>
  </si>
  <si>
    <t>Eighty six</t>
  </si>
  <si>
    <t>Eighty seven</t>
  </si>
  <si>
    <t>Eighty eight</t>
  </si>
  <si>
    <t>Eighty nine</t>
  </si>
  <si>
    <t>Ninety</t>
  </si>
  <si>
    <t>Ninety one</t>
  </si>
  <si>
    <t>Ninety two</t>
  </si>
  <si>
    <t>Ninety three</t>
  </si>
  <si>
    <t>Ninety four</t>
  </si>
  <si>
    <t>Ninety five</t>
  </si>
  <si>
    <t>Ninety six</t>
  </si>
  <si>
    <t>Ninety seven</t>
  </si>
  <si>
    <t>Ninety eight</t>
  </si>
  <si>
    <t>Ninety nine</t>
  </si>
  <si>
    <t>Rates</t>
  </si>
  <si>
    <r>
      <rPr>
        <b/>
        <sz val="16"/>
        <rFont val="Calibri"/>
        <family val="2"/>
      </rPr>
      <t>Rice</t>
    </r>
    <r>
      <rPr>
        <b/>
        <sz val="10"/>
        <rFont val="Calibri"/>
        <family val="2"/>
      </rPr>
      <t xml:space="preserve"> Present Balance</t>
    </r>
  </si>
  <si>
    <r>
      <rPr>
        <b/>
        <sz val="16"/>
        <rFont val="Calibri"/>
        <family val="2"/>
      </rPr>
      <t>Eggs</t>
    </r>
    <r>
      <rPr>
        <b/>
        <sz val="10"/>
        <rFont val="Calibri"/>
        <family val="2"/>
      </rPr>
      <t xml:space="preserve"> Present Balance</t>
    </r>
  </si>
  <si>
    <r>
      <rPr>
        <b/>
        <sz val="16"/>
        <rFont val="Calibri"/>
        <family val="2"/>
      </rPr>
      <t>Chikki</t>
    </r>
    <r>
      <rPr>
        <b/>
        <sz val="10"/>
        <rFont val="Calibri"/>
        <family val="2"/>
      </rPr>
      <t xml:space="preserve"> Present Balance</t>
    </r>
  </si>
  <si>
    <r>
      <rPr>
        <b/>
        <sz val="16"/>
        <rFont val="Calibri"/>
        <family val="2"/>
      </rPr>
      <t xml:space="preserve">Ragi </t>
    </r>
    <r>
      <rPr>
        <b/>
        <sz val="10"/>
        <rFont val="Calibri"/>
        <family val="2"/>
      </rPr>
      <t>Present Balance</t>
    </r>
  </si>
  <si>
    <t>Per head,  Rate / Rice</t>
  </si>
  <si>
    <t>Month</t>
  </si>
  <si>
    <t>Year</t>
  </si>
  <si>
    <t>1-5 Classes</t>
  </si>
  <si>
    <t>1-2 Classes</t>
  </si>
  <si>
    <t>6-8 Classes</t>
  </si>
  <si>
    <t>9-10 Classes</t>
  </si>
  <si>
    <t>6-10</t>
  </si>
  <si>
    <t>Received Eggs</t>
  </si>
  <si>
    <t>Received Chikki</t>
  </si>
  <si>
    <t>Received Raagi</t>
  </si>
  <si>
    <t>Received Rice</t>
  </si>
  <si>
    <t>Roll 1-5</t>
  </si>
  <si>
    <t>Roll 6-8</t>
  </si>
  <si>
    <t>Roll 9-10</t>
  </si>
  <si>
    <t>Present 1-5</t>
  </si>
  <si>
    <t>Present 6-8</t>
  </si>
  <si>
    <t>Present 9-10</t>
  </si>
  <si>
    <t>Taken 1-5</t>
  </si>
  <si>
    <t>Taken 6-8</t>
  </si>
  <si>
    <t>Taken 9-10</t>
  </si>
  <si>
    <t>Net Balance this Month</t>
  </si>
  <si>
    <t>AMOUNT</t>
  </si>
  <si>
    <t>RECEIVED</t>
  </si>
  <si>
    <t>TOTAL</t>
  </si>
  <si>
    <t>USED</t>
  </si>
  <si>
    <t>CLOSING BALANCE</t>
  </si>
  <si>
    <t>OPENING</t>
  </si>
  <si>
    <t>PRESENT</t>
  </si>
  <si>
    <t>DAY</t>
  </si>
  <si>
    <t>VI</t>
  </si>
  <si>
    <t>2nd SATURDAY</t>
  </si>
  <si>
    <t>1st LOCAL HOLIDAY</t>
  </si>
  <si>
    <t>2nd LOCAL HOLIDAY</t>
  </si>
  <si>
    <t>3rd LOCAL HOLIDAY</t>
  </si>
  <si>
    <t>DASARA HOLIDAYS</t>
  </si>
  <si>
    <t>PONGAL HOLIDAYS</t>
  </si>
  <si>
    <t>CHRISTAMAS HOLIDAYS</t>
  </si>
  <si>
    <t>SUMMER HOLIDAYS</t>
  </si>
  <si>
    <t>BHOGI</t>
  </si>
  <si>
    <t>MAKARASANKRANTHI</t>
  </si>
  <si>
    <t>KANUMA</t>
  </si>
  <si>
    <t>REPUBLIC HOLIDAY</t>
  </si>
  <si>
    <t>MAHASIVARATRI</t>
  </si>
  <si>
    <t>HOLI</t>
  </si>
  <si>
    <t>GOOD FRIDAY</t>
  </si>
  <si>
    <t>BABU JAGJEEVAN B.DAY</t>
  </si>
  <si>
    <t>UGADI</t>
  </si>
  <si>
    <t>RAMZAN</t>
  </si>
  <si>
    <t>B.R.AMBEDKAR B.DAY</t>
  </si>
  <si>
    <t>SRI RAMANAVAMI</t>
  </si>
  <si>
    <t>BAKRID</t>
  </si>
  <si>
    <t>MOHARAM</t>
  </si>
  <si>
    <t>INDIPENDENCE DAY</t>
  </si>
  <si>
    <t>SRI KRISTNASTAMI</t>
  </si>
  <si>
    <t>VINAYAKA CHAVITHI</t>
  </si>
  <si>
    <t>EID-MILAD-UN-NABI</t>
  </si>
  <si>
    <t>GANDHI JAYANTHI</t>
  </si>
  <si>
    <t>DURGASTAMI</t>
  </si>
  <si>
    <t>VIJAYADASAMI</t>
  </si>
  <si>
    <t>DEEPAVALI</t>
  </si>
  <si>
    <t>CHRISTMAS</t>
  </si>
  <si>
    <t>No Chikki</t>
  </si>
  <si>
    <t>No Raagi</t>
  </si>
  <si>
    <t>No Eggs</t>
  </si>
  <si>
    <t>6-10 Classes</t>
  </si>
  <si>
    <t>No Items Used</t>
  </si>
  <si>
    <t>Ragi Issued</t>
  </si>
  <si>
    <t>ATTENDANCE</t>
  </si>
  <si>
    <t>HOLIDAY</t>
  </si>
  <si>
    <t>Select</t>
  </si>
  <si>
    <t>grams</t>
  </si>
  <si>
    <t>No</t>
  </si>
  <si>
    <t>Name of  MDM</t>
  </si>
  <si>
    <t>2nd Saturday</t>
  </si>
  <si>
    <t>Dasara Holidays</t>
  </si>
  <si>
    <t>Pongal Holidays</t>
  </si>
  <si>
    <t>Christmas Holidays</t>
  </si>
  <si>
    <t>Summer Holidays</t>
  </si>
  <si>
    <t>Govt. Holiday</t>
  </si>
  <si>
    <t>Bhogi</t>
  </si>
  <si>
    <t>Makara Sankranthi</t>
  </si>
  <si>
    <t>Kanuma</t>
  </si>
  <si>
    <t>Republic Day</t>
  </si>
  <si>
    <t>Mahasivaratri</t>
  </si>
  <si>
    <t>Holi</t>
  </si>
  <si>
    <t>Good Friday</t>
  </si>
  <si>
    <t>Babu Jagjeevan B.Day</t>
  </si>
  <si>
    <t>Ugadi</t>
  </si>
  <si>
    <t>Ramzan</t>
  </si>
  <si>
    <t>B.R.Ambedkar B.Day</t>
  </si>
  <si>
    <t>Sri Rama Navami</t>
  </si>
  <si>
    <t>Bakrid</t>
  </si>
  <si>
    <t>Moharam</t>
  </si>
  <si>
    <t>Indipendence Day</t>
  </si>
  <si>
    <t>Sri krishnastami</t>
  </si>
  <si>
    <t>Vinayaka Chavithi</t>
  </si>
  <si>
    <t>Eid-Milad-un-nabi</t>
  </si>
  <si>
    <t>Gandhi Jayanthi</t>
  </si>
  <si>
    <t>Durgastami</t>
  </si>
  <si>
    <t>Vijaya Dasami</t>
  </si>
  <si>
    <t>Deepavali</t>
  </si>
  <si>
    <t>Christmas</t>
  </si>
  <si>
    <t>1st Option Holiday</t>
  </si>
  <si>
    <t>2nd Option Holiday</t>
  </si>
  <si>
    <t>3rd Option Holiday</t>
  </si>
  <si>
    <t>4th Option Holiday</t>
  </si>
  <si>
    <t>5th Option Holiday</t>
  </si>
  <si>
    <t>1st Local Holiday</t>
  </si>
  <si>
    <t>2nd Local Holiday</t>
  </si>
  <si>
    <t>3rd Local Holiday</t>
  </si>
  <si>
    <t>1-2</t>
  </si>
  <si>
    <t>ఇక్కడ Previous Month Balance Enter చెయ్యండి</t>
  </si>
  <si>
    <t>ప్రతిరోజు మీ రికార్డు ప్రకారం Balance సరిచూసుకోండి</t>
  </si>
  <si>
    <t>Previous Month Balance</t>
  </si>
  <si>
    <t>RECEIVED  ITEMS TODAY</t>
  </si>
  <si>
    <t>No of Cook cum Healpers</t>
  </si>
  <si>
    <t>Eggs Old Balance</t>
  </si>
  <si>
    <t>Rice Old Balance</t>
  </si>
  <si>
    <t>Chikki Old Balance</t>
  </si>
  <si>
    <t>Ragi Old Balance</t>
  </si>
  <si>
    <t>1-5 Classes   Used Items</t>
  </si>
  <si>
    <t>6-8 Classes   Used Items</t>
  </si>
  <si>
    <t>6-10 Classes   Used Items</t>
  </si>
  <si>
    <t>Grams</t>
  </si>
  <si>
    <t>COUNT</t>
  </si>
  <si>
    <t>Name of the Bank</t>
  </si>
  <si>
    <t>Name of the MDM Agency</t>
  </si>
  <si>
    <t>1-8</t>
  </si>
  <si>
    <t>3-10</t>
  </si>
  <si>
    <t>RICE USED</t>
  </si>
  <si>
    <t>In Kgs</t>
  </si>
  <si>
    <t>1-8 Classes   Used Items</t>
  </si>
  <si>
    <t>Rate</t>
  </si>
  <si>
    <t>9-10 Classes   Used Items</t>
  </si>
  <si>
    <t>Count</t>
  </si>
  <si>
    <t>Average</t>
  </si>
  <si>
    <t>3-10 Classes   Used Items</t>
  </si>
  <si>
    <t>Class</t>
  </si>
  <si>
    <t>Kgs</t>
  </si>
  <si>
    <t>No's</t>
  </si>
  <si>
    <t>1-8 Classes</t>
  </si>
  <si>
    <t>3-10 Classes</t>
  </si>
  <si>
    <t>EGGS USED</t>
  </si>
  <si>
    <t>CHIKKI USED</t>
  </si>
  <si>
    <t>RAGI USED</t>
  </si>
  <si>
    <t>In No's</t>
  </si>
  <si>
    <t>Per Day</t>
  </si>
  <si>
    <t>Sunday</t>
  </si>
  <si>
    <t>SUNDAY</t>
  </si>
  <si>
    <t>Name of the School</t>
  </si>
  <si>
    <t>No of Cook cum helpers</t>
  </si>
  <si>
    <t>For Count</t>
  </si>
  <si>
    <t>ఇది గమనించండి</t>
  </si>
  <si>
    <t>సాధ్యమైనంతవరకు Ragi &amp; Jaggery నెల చివరలో Zero Enter చెయ్యండి</t>
  </si>
  <si>
    <r>
      <t xml:space="preserve">ఈ రంగు ఉన్న చోట </t>
    </r>
    <r>
      <rPr>
        <b/>
        <sz val="12"/>
        <color rgb="FFFF0000"/>
        <rFont val="Arial"/>
        <family val="2"/>
        <scheme val="minor"/>
      </rPr>
      <t>DATA Enter</t>
    </r>
    <r>
      <rPr>
        <b/>
        <sz val="12"/>
        <color theme="0"/>
        <rFont val="Arial"/>
        <family val="2"/>
        <scheme val="minor"/>
      </rPr>
      <t xml:space="preserve"> చెయ్యండి</t>
    </r>
  </si>
  <si>
    <r>
      <t xml:space="preserve">ఈ రంగు ఉన్న చోట </t>
    </r>
    <r>
      <rPr>
        <b/>
        <sz val="12"/>
        <color rgb="FFFF0000"/>
        <rFont val="Arial"/>
        <family val="2"/>
        <scheme val="minor"/>
      </rPr>
      <t>Select</t>
    </r>
    <r>
      <rPr>
        <b/>
        <sz val="12"/>
        <color theme="9" tint="0.39997558519241921"/>
        <rFont val="Arial"/>
        <family val="2"/>
        <scheme val="minor"/>
      </rPr>
      <t xml:space="preserve"> చెయ్యండి</t>
    </r>
  </si>
  <si>
    <r>
      <t>ఈరోజు Eggs, Chikki, Ragi ఇవ్వకపోతే క్రింద</t>
    </r>
    <r>
      <rPr>
        <b/>
        <sz val="12"/>
        <color rgb="FFFF0000"/>
        <rFont val="Arial"/>
        <family val="2"/>
        <scheme val="minor"/>
      </rPr>
      <t xml:space="preserve"> No</t>
    </r>
    <r>
      <rPr>
        <b/>
        <sz val="9"/>
        <color theme="9" tint="0.39997558519241921"/>
        <rFont val="Arial"/>
        <family val="2"/>
        <scheme val="minor"/>
      </rPr>
      <t xml:space="preserve"> ని Select చెయ్యండి</t>
    </r>
  </si>
  <si>
    <t>1st  OPTIONAL HOLIDAY</t>
  </si>
  <si>
    <t>2nd  OPTIONAL HOLIDAY</t>
  </si>
  <si>
    <t>3rd  OPTIONAL HOLIDAY</t>
  </si>
  <si>
    <t>4th  OPTIONAL HOLIDAY</t>
  </si>
  <si>
    <t>5th  OPTIONAL HOLIDAY</t>
  </si>
  <si>
    <t>GOVT. HOLIDAY</t>
  </si>
  <si>
    <t>1st Optional Holiday</t>
  </si>
  <si>
    <t>2nd Optional Holiday</t>
  </si>
  <si>
    <t>3rd Optional Holiday</t>
  </si>
  <si>
    <t>4th Optional Holiday</t>
  </si>
  <si>
    <t>5th Optional Holiday</t>
  </si>
  <si>
    <r>
      <t xml:space="preserve">ఈ రంగు ఉన్న చోట </t>
    </r>
    <r>
      <rPr>
        <b/>
        <sz val="12"/>
        <color rgb="FFFF0000"/>
        <rFont val="Arial"/>
        <family val="2"/>
        <scheme val="minor"/>
      </rPr>
      <t>YEAR</t>
    </r>
    <r>
      <rPr>
        <b/>
        <sz val="12"/>
        <color theme="9" tint="0.59999389629810485"/>
        <rFont val="Arial"/>
        <family val="2"/>
        <scheme val="minor"/>
      </rPr>
      <t xml:space="preserve"> </t>
    </r>
    <r>
      <rPr>
        <b/>
        <sz val="12"/>
        <color rgb="FFFF0000"/>
        <rFont val="Arial"/>
        <family val="2"/>
        <scheme val="minor"/>
      </rPr>
      <t>Select</t>
    </r>
    <r>
      <rPr>
        <b/>
        <sz val="12"/>
        <color theme="9" tint="0.59999389629810485"/>
        <rFont val="Arial"/>
        <family val="2"/>
        <scheme val="minor"/>
      </rPr>
      <t xml:space="preserve"> చెయ్యండి</t>
    </r>
  </si>
  <si>
    <t>Used Items</t>
  </si>
  <si>
    <r>
      <t xml:space="preserve">ప్రతినెల చివరిరోజున </t>
    </r>
    <r>
      <rPr>
        <b/>
        <u/>
        <sz val="12"/>
        <color rgb="FF00FF00"/>
        <rFont val="Arial"/>
        <family val="2"/>
        <scheme val="minor"/>
      </rPr>
      <t>Received Items</t>
    </r>
    <r>
      <rPr>
        <b/>
        <sz val="12"/>
        <color rgb="FF00FF00"/>
        <rFont val="Arial"/>
        <family val="2"/>
        <scheme val="minor"/>
      </rPr>
      <t xml:space="preserve"> మరియు </t>
    </r>
    <r>
      <rPr>
        <b/>
        <u/>
        <sz val="12"/>
        <color rgb="FF00FF00"/>
        <rFont val="Arial"/>
        <family val="2"/>
        <scheme val="minor"/>
      </rPr>
      <t xml:space="preserve">Used Items  </t>
    </r>
    <r>
      <rPr>
        <b/>
        <sz val="12"/>
        <color rgb="FF00FF00"/>
        <rFont val="Arial"/>
        <family val="2"/>
        <scheme val="minor"/>
      </rPr>
      <t xml:space="preserve"> DATA ఇక్కడ Enter చెయ్యాలి</t>
    </r>
  </si>
  <si>
    <t>K S S Prasad, Tenali. Guntur.</t>
  </si>
  <si>
    <t>ఇక్కడ అవసరమైతే మార్చండి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</si>
</sst>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64" formatCode="0.000"/>
    <numFmt numFmtId="165" formatCode="_ * #,##0.000_ ;_ * \-#,##0.000_ ;_ * &quot;-&quot;???_ ;_ @_ "/>
    <numFmt numFmtId="166" formatCode="#,##0.000_ ;\-#,##0.000\ "/>
    <numFmt numFmtId="167" formatCode="#,##0_ ;\-#,##0\ "/>
    <numFmt numFmtId="168" formatCode="0_);\(0\)"/>
  </numFmts>
  <fonts count="149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rgb="FF000000"/>
      <name val="Book Antiqua"/>
      <family val="1"/>
    </font>
    <font>
      <b/>
      <sz val="10"/>
      <color rgb="FF000000"/>
      <name val="Arial"/>
      <family val="2"/>
      <scheme val="minor"/>
    </font>
    <font>
      <sz val="18"/>
      <color rgb="FF000000"/>
      <name val="Arial"/>
      <family val="2"/>
      <scheme val="minor"/>
    </font>
    <font>
      <sz val="12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22"/>
      <color theme="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  <scheme val="minor"/>
    </font>
    <font>
      <b/>
      <sz val="11"/>
      <color rgb="FF000000"/>
      <name val="Calibri"/>
      <family val="2"/>
    </font>
    <font>
      <b/>
      <sz val="12"/>
      <color rgb="FFFF0000"/>
      <name val="Arial"/>
      <family val="2"/>
      <scheme val="minor"/>
    </font>
    <font>
      <sz val="8"/>
      <name val="Arial"/>
      <family val="2"/>
      <scheme val="minor"/>
    </font>
    <font>
      <b/>
      <sz val="12"/>
      <name val="Arial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0"/>
      <name val="Arial"/>
      <family val="2"/>
      <scheme val="minor"/>
    </font>
    <font>
      <b/>
      <sz val="16"/>
      <color rgb="FF000000"/>
      <name val="Arial"/>
      <family val="2"/>
      <scheme val="minor"/>
    </font>
    <font>
      <b/>
      <sz val="10"/>
      <color rgb="FFFF0000"/>
      <name val="Book Antiqua"/>
      <family val="1"/>
    </font>
    <font>
      <b/>
      <sz val="10"/>
      <color rgb="FFFF0000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6"/>
      <color rgb="FFFF0000"/>
      <name val="Calibri"/>
      <family val="2"/>
    </font>
    <font>
      <sz val="16"/>
      <color rgb="FFFF0000"/>
      <name val="Arial"/>
      <family val="2"/>
      <scheme val="minor"/>
    </font>
    <font>
      <b/>
      <sz val="10"/>
      <name val="Calibri"/>
      <family val="2"/>
    </font>
    <font>
      <b/>
      <sz val="12"/>
      <color theme="0"/>
      <name val="Calibri"/>
      <family val="2"/>
    </font>
    <font>
      <b/>
      <sz val="11"/>
      <color rgb="FFFF0000"/>
      <name val="Arial"/>
      <family val="2"/>
      <scheme val="minor"/>
    </font>
    <font>
      <sz val="8"/>
      <color rgb="FF000000"/>
      <name val="Arial"/>
      <family val="2"/>
      <scheme val="minor"/>
    </font>
    <font>
      <sz val="9"/>
      <color indexed="81"/>
      <name val="Tahoma"/>
      <family val="2"/>
    </font>
    <font>
      <sz val="10"/>
      <color indexed="10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sz val="10"/>
      <color indexed="9"/>
      <name val="Arial"/>
      <family val="2"/>
    </font>
    <font>
      <b/>
      <sz val="20"/>
      <color rgb="FFFF0000"/>
      <name val="Arial"/>
      <family val="2"/>
      <scheme val="minor"/>
    </font>
    <font>
      <b/>
      <sz val="16"/>
      <name val="Calibri"/>
      <family val="2"/>
    </font>
    <font>
      <b/>
      <sz val="20"/>
      <color indexed="81"/>
      <name val="Tahoma"/>
      <family val="2"/>
    </font>
    <font>
      <b/>
      <sz val="16"/>
      <color indexed="81"/>
      <name val="Tahoma"/>
      <family val="2"/>
    </font>
    <font>
      <sz val="14"/>
      <color rgb="FF000000"/>
      <name val="Arial"/>
      <family val="2"/>
      <scheme val="minor"/>
    </font>
    <font>
      <sz val="18"/>
      <color rgb="FF000000"/>
      <name val="Book Antiqua"/>
      <family val="1"/>
    </font>
    <font>
      <b/>
      <sz val="13"/>
      <color rgb="FF000000"/>
      <name val="Book Antiqua"/>
      <family val="1"/>
    </font>
    <font>
      <sz val="10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28"/>
      <color rgb="FF000000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theme="0"/>
      <name val="Arial"/>
      <family val="2"/>
    </font>
    <font>
      <b/>
      <sz val="20"/>
      <color rgb="FF000000"/>
      <name val="Arial"/>
      <family val="2"/>
      <scheme val="minor"/>
    </font>
    <font>
      <b/>
      <sz val="10"/>
      <name val="Arial"/>
      <family val="2"/>
      <scheme val="minor"/>
    </font>
    <font>
      <b/>
      <sz val="11"/>
      <name val="Calibri"/>
      <family val="2"/>
    </font>
    <font>
      <b/>
      <sz val="20"/>
      <color rgb="FF000000"/>
      <name val="Nirmala UI"/>
      <family val="2"/>
    </font>
    <font>
      <b/>
      <sz val="10"/>
      <color rgb="FF000000"/>
      <name val="Nirmala UI"/>
      <family val="2"/>
    </font>
    <font>
      <b/>
      <sz val="14"/>
      <color rgb="FF000000"/>
      <name val="Nirmala UI"/>
      <family val="2"/>
    </font>
    <font>
      <sz val="10"/>
      <color rgb="FF000000"/>
      <name val="Nirmala UI"/>
      <family val="2"/>
    </font>
    <font>
      <sz val="14"/>
      <color rgb="FF000000"/>
      <name val="Nirmala UI"/>
      <family val="2"/>
    </font>
    <font>
      <b/>
      <sz val="12"/>
      <color rgb="FF000000"/>
      <name val="Nirmala UI"/>
      <family val="2"/>
    </font>
    <font>
      <sz val="8"/>
      <color rgb="FF000000"/>
      <name val="Nirmala UI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Book Antiqua"/>
      <family val="1"/>
    </font>
    <font>
      <sz val="10"/>
      <color rgb="FFFFFFFF"/>
      <name val="Book Antiqua"/>
      <family val="1"/>
    </font>
    <font>
      <b/>
      <sz val="8"/>
      <color rgb="FF000000"/>
      <name val="Arial"/>
      <family val="2"/>
      <scheme val="minor"/>
    </font>
    <font>
      <b/>
      <sz val="8"/>
      <color rgb="FF000000"/>
      <name val="Calibri"/>
      <family val="2"/>
    </font>
    <font>
      <b/>
      <sz val="8"/>
      <color rgb="FFFF0000"/>
      <name val="Calibri"/>
      <family val="2"/>
    </font>
    <font>
      <b/>
      <sz val="8"/>
      <name val="Calibri"/>
      <family val="2"/>
    </font>
    <font>
      <b/>
      <sz val="10"/>
      <color rgb="FFFFFFFF"/>
      <name val="Arial"/>
      <family val="2"/>
    </font>
    <font>
      <b/>
      <sz val="12"/>
      <color rgb="FFFF0000"/>
      <name val="Calibri"/>
      <family val="2"/>
    </font>
    <font>
      <b/>
      <sz val="9"/>
      <name val="Calibri"/>
      <family val="2"/>
    </font>
    <font>
      <b/>
      <sz val="10"/>
      <color rgb="FFFFFF00"/>
      <name val="Arial"/>
      <family val="2"/>
      <scheme val="major"/>
    </font>
    <font>
      <b/>
      <sz val="12"/>
      <color rgb="FFFFFF00"/>
      <name val="Calibri"/>
      <family val="2"/>
    </font>
    <font>
      <b/>
      <sz val="18"/>
      <color indexed="81"/>
      <name val="Tahoma"/>
      <family val="2"/>
    </font>
    <font>
      <b/>
      <sz val="11"/>
      <color indexed="81"/>
      <name val="Tahoma"/>
      <family val="2"/>
    </font>
    <font>
      <sz val="11"/>
      <name val="Arial"/>
      <family val="2"/>
      <scheme val="minor"/>
    </font>
    <font>
      <b/>
      <sz val="9"/>
      <color rgb="FFFFFFFF"/>
      <name val="Nirmala UI"/>
      <family val="2"/>
    </font>
    <font>
      <b/>
      <sz val="9"/>
      <color rgb="FF000000"/>
      <name val="Nirmala UI"/>
      <family val="2"/>
    </font>
    <font>
      <b/>
      <sz val="10"/>
      <color rgb="FFFFFF00"/>
      <name val="Nirmala UI"/>
      <family val="2"/>
    </font>
    <font>
      <b/>
      <sz val="9"/>
      <color rgb="FFFF0000"/>
      <name val="Nirmala UI"/>
      <family val="2"/>
    </font>
    <font>
      <b/>
      <sz val="9"/>
      <color theme="0"/>
      <name val="Nirmala UI"/>
      <family val="2"/>
    </font>
    <font>
      <b/>
      <sz val="9"/>
      <name val="Nirmala UI"/>
      <family val="2"/>
    </font>
    <font>
      <sz val="10"/>
      <color rgb="FFFF0000"/>
      <name val="Nirmala UI"/>
      <family val="2"/>
    </font>
    <font>
      <b/>
      <sz val="14"/>
      <color rgb="FFFF0000"/>
      <name val="Nirmala UI"/>
      <family val="2"/>
    </font>
    <font>
      <b/>
      <sz val="14"/>
      <color rgb="FF000000"/>
      <name val="Calibri"/>
      <family val="2"/>
    </font>
    <font>
      <b/>
      <sz val="18"/>
      <color rgb="FFFF0000"/>
      <name val="Arial"/>
      <family val="2"/>
      <scheme val="minor"/>
    </font>
    <font>
      <b/>
      <sz val="14"/>
      <name val="Arial"/>
      <family val="2"/>
      <scheme val="minor"/>
    </font>
    <font>
      <b/>
      <sz val="14"/>
      <color rgb="FF7030A0"/>
      <name val="Arial"/>
      <family val="2"/>
      <scheme val="minor"/>
    </font>
    <font>
      <b/>
      <sz val="12"/>
      <color rgb="FF000000"/>
      <name val="Calibri"/>
      <family val="2"/>
    </font>
    <font>
      <b/>
      <sz val="12"/>
      <color rgb="FF7030A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2"/>
      <name val="Calibri"/>
      <family val="2"/>
    </font>
    <font>
      <b/>
      <sz val="14"/>
      <color theme="0"/>
      <name val="Arial"/>
      <family val="2"/>
      <scheme val="minor"/>
    </font>
    <font>
      <sz val="11"/>
      <color rgb="FFFFFF00"/>
      <name val="Arial"/>
      <family val="2"/>
      <scheme val="minor"/>
    </font>
    <font>
      <b/>
      <sz val="10"/>
      <color rgb="FFFFFF00"/>
      <name val="Arial"/>
      <family val="2"/>
      <scheme val="minor"/>
    </font>
    <font>
      <b/>
      <sz val="18"/>
      <color rgb="FF000000"/>
      <name val="Arial"/>
      <family val="2"/>
      <scheme val="minor"/>
    </font>
    <font>
      <sz val="10"/>
      <color rgb="FFFFFFFF"/>
      <name val="Arial"/>
      <family val="2"/>
      <scheme val="minor"/>
    </font>
    <font>
      <b/>
      <sz val="12"/>
      <color indexed="81"/>
      <name val="Tahoma"/>
      <family val="2"/>
    </font>
    <font>
      <b/>
      <sz val="10"/>
      <color rgb="FFFF0000"/>
      <name val="Nirmala UI"/>
      <family val="2"/>
    </font>
    <font>
      <b/>
      <sz val="11"/>
      <color rgb="FFFFFF00"/>
      <name val="Arial"/>
      <family val="2"/>
      <scheme val="major"/>
    </font>
    <font>
      <b/>
      <sz val="13"/>
      <color rgb="FF000000"/>
      <name val="Arial"/>
      <family val="2"/>
      <scheme val="minor"/>
    </font>
    <font>
      <sz val="10"/>
      <color theme="2" tint="-0.249977111117893"/>
      <name val="Comic Sans MS"/>
      <family val="4"/>
    </font>
    <font>
      <b/>
      <sz val="16"/>
      <color rgb="FF000000"/>
      <name val="Arial"/>
      <family val="2"/>
    </font>
    <font>
      <b/>
      <sz val="20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theme="2" tint="-0.249977111117893"/>
      <name val="Arial"/>
      <family val="2"/>
    </font>
    <font>
      <b/>
      <sz val="9"/>
      <color rgb="FF000000"/>
      <name val="Book Antiqua"/>
      <family val="1"/>
    </font>
    <font>
      <sz val="9"/>
      <color rgb="FF000000"/>
      <name val="Arial"/>
      <family val="2"/>
      <scheme val="minor"/>
    </font>
    <font>
      <b/>
      <sz val="12"/>
      <color rgb="FFFFFFFF"/>
      <name val="Calibr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theme="0" tint="-0.249977111117893"/>
      <name val="Arial"/>
      <family val="2"/>
      <scheme val="minor"/>
    </font>
    <font>
      <b/>
      <sz val="18"/>
      <name val="Nirmala UI"/>
      <family val="2"/>
    </font>
    <font>
      <b/>
      <sz val="12"/>
      <color theme="9" tint="0.39997558519241921"/>
      <name val="Arial"/>
      <family val="2"/>
      <scheme val="minor"/>
    </font>
    <font>
      <sz val="10"/>
      <color rgb="FF1C1C1C"/>
      <name val="Arial"/>
      <family val="2"/>
      <scheme val="minor"/>
    </font>
    <font>
      <b/>
      <sz val="12"/>
      <color theme="9" tint="0.59999389629810485"/>
      <name val="Arial"/>
      <family val="2"/>
      <scheme val="minor"/>
    </font>
    <font>
      <sz val="10"/>
      <color rgb="FFFFFF0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24"/>
      <color theme="9" tint="0.39997558519241921"/>
      <name val="Nirmala UI"/>
      <family val="2"/>
    </font>
    <font>
      <b/>
      <sz val="16"/>
      <color theme="9" tint="0.39997558519241921"/>
      <name val="Nirmala UI"/>
      <family val="2"/>
    </font>
    <font>
      <b/>
      <sz val="13"/>
      <color theme="9" tint="0.39997558519241921"/>
      <name val="Nirmala UI"/>
      <family val="2"/>
    </font>
    <font>
      <b/>
      <sz val="10"/>
      <color theme="9" tint="0.39997558519241921"/>
      <name val="Nirmala UI"/>
      <family val="2"/>
    </font>
    <font>
      <b/>
      <sz val="9"/>
      <color theme="9" tint="0.39997558519241921"/>
      <name val="Arial"/>
      <family val="2"/>
    </font>
    <font>
      <b/>
      <sz val="12"/>
      <color theme="9" tint="0.39997558519241921"/>
      <name val="Nirmala UI"/>
      <family val="2"/>
    </font>
    <font>
      <b/>
      <sz val="13"/>
      <color rgb="FFFFFF00"/>
      <name val="Arial"/>
      <family val="2"/>
    </font>
    <font>
      <b/>
      <sz val="13"/>
      <color rgb="FFFFFFFF"/>
      <name val="Arial"/>
      <family val="2"/>
    </font>
    <font>
      <b/>
      <sz val="9"/>
      <color theme="9" tint="0.39997558519241921"/>
      <name val="Arial"/>
      <family val="2"/>
      <scheme val="minor"/>
    </font>
    <font>
      <sz val="10"/>
      <color rgb="FFFF0000"/>
      <name val="Arial"/>
      <scheme val="minor"/>
    </font>
    <font>
      <b/>
      <sz val="8"/>
      <color theme="0"/>
      <name val="Nirmala UI"/>
      <family val="2"/>
    </font>
    <font>
      <b/>
      <sz val="13"/>
      <name val="Nirmala UI"/>
      <family val="2"/>
    </font>
    <font>
      <b/>
      <sz val="9"/>
      <color indexed="81"/>
      <name val="Tahoma"/>
      <family val="2"/>
    </font>
    <font>
      <b/>
      <sz val="11"/>
      <color theme="9" tint="0.39997558519241921"/>
      <name val="Arial"/>
      <family val="2"/>
    </font>
    <font>
      <b/>
      <sz val="12"/>
      <color rgb="FF00FF00"/>
      <name val="Arial"/>
      <family val="2"/>
      <scheme val="minor"/>
    </font>
    <font>
      <b/>
      <u/>
      <sz val="12"/>
      <color rgb="FF00FF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9"/>
      <color rgb="FF000000"/>
      <name val="Comic Sans MS"/>
      <family val="4"/>
    </font>
    <font>
      <sz val="10"/>
      <color theme="0"/>
      <name val="Nirmala UI"/>
      <family val="2"/>
    </font>
    <font>
      <b/>
      <sz val="12"/>
      <name val="Nirmala UI"/>
      <family val="2"/>
    </font>
    <font>
      <b/>
      <sz val="11"/>
      <name val="Nirmala UI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70C0"/>
      </left>
      <right/>
      <top/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rgb="FF0070C0"/>
      </left>
      <right/>
      <top style="thick">
        <color theme="9" tint="-0.24994659260841701"/>
      </top>
      <bottom/>
      <diagonal/>
    </border>
    <border>
      <left style="thin">
        <color rgb="FF0070C0"/>
      </left>
      <right/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n">
        <color theme="9" tint="-0.24994659260841701"/>
      </bottom>
      <diagonal/>
    </border>
    <border>
      <left/>
      <right style="thin">
        <color rgb="FF0070C0"/>
      </right>
      <top style="thick">
        <color theme="9" tint="-0.24994659260841701"/>
      </top>
      <bottom style="thin">
        <color theme="9" tint="-0.24994659260841701"/>
      </bottom>
      <diagonal/>
    </border>
    <border>
      <left style="thin">
        <color rgb="FF0070C0"/>
      </left>
      <right/>
      <top style="thick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rgb="FF0070C0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0070C0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/>
      <top style="thin">
        <color theme="9" tint="-0.24994659260841701"/>
      </top>
      <bottom style="thick">
        <color theme="9" tint="-0.24994659260841701"/>
      </bottom>
      <diagonal/>
    </border>
    <border>
      <left/>
      <right style="thin">
        <color rgb="FF0070C0"/>
      </right>
      <top style="thin">
        <color theme="9" tint="-0.24994659260841701"/>
      </top>
      <bottom style="thick">
        <color theme="9" tint="-0.24994659260841701"/>
      </bottom>
      <diagonal/>
    </border>
    <border>
      <left style="thin">
        <color rgb="FF0070C0"/>
      </left>
      <right/>
      <top style="thin">
        <color theme="9" tint="-0.24994659260841701"/>
      </top>
      <bottom style="thick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ck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ck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ck">
        <color theme="9" tint="-0.2499465926084170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09">
    <xf numFmtId="0" fontId="0" fillId="0" borderId="0" xfId="0"/>
    <xf numFmtId="49" fontId="0" fillId="0" borderId="0" xfId="0" applyNumberFormat="1"/>
    <xf numFmtId="0" fontId="2" fillId="3" borderId="1" xfId="0" applyFont="1" applyFill="1" applyBorder="1"/>
    <xf numFmtId="14" fontId="0" fillId="4" borderId="1" xfId="0" applyNumberForma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41" fontId="1" fillId="0" borderId="0" xfId="0" applyNumberFormat="1" applyFont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4" fillId="0" borderId="0" xfId="0" applyFont="1" applyAlignment="1">
      <alignment horizontal="center" textRotation="90" wrapText="1"/>
    </xf>
    <xf numFmtId="16" fontId="1" fillId="0" borderId="0" xfId="0" applyNumberFormat="1" applyFont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43" xfId="0" applyFont="1" applyFill="1" applyBorder="1" applyAlignment="1">
      <alignment horizontal="center" vertical="center" wrapText="1"/>
    </xf>
    <xf numFmtId="1" fontId="1" fillId="5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center"/>
    </xf>
    <xf numFmtId="0" fontId="0" fillId="11" borderId="0" xfId="0" applyFill="1"/>
    <xf numFmtId="14" fontId="1" fillId="5" borderId="30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4" fontId="20" fillId="2" borderId="1" xfId="0" applyNumberFormat="1" applyFont="1" applyFill="1" applyBorder="1"/>
    <xf numFmtId="15" fontId="7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49" fontId="20" fillId="2" borderId="48" xfId="0" applyNumberFormat="1" applyFont="1" applyFill="1" applyBorder="1" applyAlignment="1">
      <alignment horizontal="center" vertical="center"/>
    </xf>
    <xf numFmtId="49" fontId="20" fillId="2" borderId="12" xfId="0" applyNumberFormat="1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1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3" fontId="0" fillId="0" borderId="45" xfId="0" applyNumberForma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41" fontId="0" fillId="0" borderId="1" xfId="0" applyNumberFormat="1" applyBorder="1"/>
    <xf numFmtId="164" fontId="0" fillId="0" borderId="1" xfId="0" applyNumberFormat="1" applyBorder="1"/>
    <xf numFmtId="0" fontId="11" fillId="10" borderId="16" xfId="0" applyFont="1" applyFill="1" applyBorder="1" applyAlignment="1">
      <alignment horizontal="center" vertical="center" wrapText="1"/>
    </xf>
    <xf numFmtId="166" fontId="1" fillId="0" borderId="43" xfId="0" applyNumberFormat="1" applyFont="1" applyBorder="1" applyAlignment="1">
      <alignment horizontal="center" vertical="center"/>
    </xf>
    <xf numFmtId="164" fontId="0" fillId="0" borderId="16" xfId="0" applyNumberFormat="1" applyBorder="1"/>
    <xf numFmtId="164" fontId="1" fillId="0" borderId="16" xfId="0" applyNumberFormat="1" applyFont="1" applyBorder="1" applyAlignment="1">
      <alignment horizontal="center" vertical="center"/>
    </xf>
    <xf numFmtId="166" fontId="1" fillId="0" borderId="46" xfId="0" applyNumberFormat="1" applyFont="1" applyBorder="1" applyAlignment="1">
      <alignment horizontal="center" vertical="center"/>
    </xf>
    <xf numFmtId="166" fontId="1" fillId="0" borderId="41" xfId="0" applyNumberFormat="1" applyFont="1" applyBorder="1" applyAlignment="1">
      <alignment horizontal="center" vertical="center"/>
    </xf>
    <xf numFmtId="41" fontId="1" fillId="0" borderId="41" xfId="0" applyNumberFormat="1" applyFont="1" applyBorder="1" applyAlignment="1">
      <alignment horizontal="center" vertical="center"/>
    </xf>
    <xf numFmtId="41" fontId="0" fillId="0" borderId="41" xfId="0" applyNumberFormat="1" applyBorder="1"/>
    <xf numFmtId="164" fontId="0" fillId="0" borderId="41" xfId="0" applyNumberFormat="1" applyBorder="1"/>
    <xf numFmtId="164" fontId="1" fillId="0" borderId="47" xfId="0" applyNumberFormat="1" applyFont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1" fillId="7" borderId="1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164" fontId="25" fillId="14" borderId="14" xfId="0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42" xfId="0" applyNumberFormat="1" applyFont="1" applyBorder="1" applyAlignment="1">
      <alignment horizontal="center"/>
    </xf>
    <xf numFmtId="0" fontId="26" fillId="0" borderId="0" xfId="0" applyFont="1"/>
    <xf numFmtId="0" fontId="11" fillId="5" borderId="6" xfId="0" applyFont="1" applyFill="1" applyBorder="1" applyAlignment="1">
      <alignment horizontal="center" vertical="center" wrapText="1"/>
    </xf>
    <xf numFmtId="1" fontId="25" fillId="14" borderId="12" xfId="0" applyNumberFormat="1" applyFont="1" applyFill="1" applyBorder="1" applyAlignment="1">
      <alignment horizontal="center" vertical="center"/>
    </xf>
    <xf numFmtId="164" fontId="33" fillId="11" borderId="4" xfId="0" applyNumberFormat="1" applyFont="1" applyFill="1" applyBorder="1" applyAlignment="1">
      <alignment horizontal="center" vertical="center"/>
    </xf>
    <xf numFmtId="1" fontId="33" fillId="11" borderId="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49" fontId="31" fillId="2" borderId="0" xfId="0" applyNumberFormat="1" applyFont="1" applyFill="1" applyAlignment="1">
      <alignment horizontal="center" vertical="center"/>
    </xf>
    <xf numFmtId="49" fontId="28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7" fillId="5" borderId="0" xfId="0" applyNumberFormat="1" applyFont="1" applyFill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67" fontId="4" fillId="0" borderId="0" xfId="0" applyNumberFormat="1" applyFont="1" applyAlignment="1">
      <alignment horizontal="center" vertical="center"/>
    </xf>
    <xf numFmtId="168" fontId="38" fillId="0" borderId="0" xfId="0" applyNumberFormat="1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7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43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41" fontId="4" fillId="0" borderId="1" xfId="0" applyNumberFormat="1" applyFont="1" applyBorder="1" applyAlignment="1">
      <alignment horizontal="left" vertical="center"/>
    </xf>
    <xf numFmtId="0" fontId="23" fillId="0" borderId="0" xfId="0" applyFont="1"/>
    <xf numFmtId="0" fontId="48" fillId="0" borderId="0" xfId="0" applyFont="1"/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 wrapText="1"/>
    </xf>
    <xf numFmtId="43" fontId="48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48" fillId="0" borderId="0" xfId="0" applyNumberFormat="1" applyFont="1" applyAlignment="1">
      <alignment vertical="center"/>
    </xf>
    <xf numFmtId="1" fontId="4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1" fillId="0" borderId="0" xfId="0" applyFont="1"/>
    <xf numFmtId="0" fontId="52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1" xfId="0" applyFont="1" applyBorder="1"/>
    <xf numFmtId="164" fontId="7" fillId="5" borderId="42" xfId="0" applyNumberFormat="1" applyFont="1" applyFill="1" applyBorder="1" applyAlignment="1">
      <alignment vertical="center"/>
    </xf>
    <xf numFmtId="164" fontId="7" fillId="5" borderId="45" xfId="0" applyNumberFormat="1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164" fontId="7" fillId="5" borderId="35" xfId="0" applyNumberFormat="1" applyFont="1" applyFill="1" applyBorder="1" applyAlignment="1">
      <alignment vertical="center"/>
    </xf>
    <xf numFmtId="164" fontId="7" fillId="5" borderId="8" xfId="0" applyNumberFormat="1" applyFont="1" applyFill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42" xfId="0" applyFont="1" applyBorder="1"/>
    <xf numFmtId="0" fontId="7" fillId="0" borderId="43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12" xfId="0" applyFont="1" applyBorder="1"/>
    <xf numFmtId="164" fontId="7" fillId="0" borderId="42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49" fontId="56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9" fillId="0" borderId="0" xfId="0" applyFont="1"/>
    <xf numFmtId="0" fontId="60" fillId="0" borderId="0" xfId="0" applyFont="1" applyAlignment="1">
      <alignment horizontal="center" vertical="center"/>
    </xf>
    <xf numFmtId="1" fontId="57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59" fillId="0" borderId="0" xfId="0" applyFont="1" applyAlignment="1">
      <alignment horizontal="left" vertical="center"/>
    </xf>
    <xf numFmtId="41" fontId="59" fillId="0" borderId="0" xfId="0" applyNumberFormat="1" applyFont="1" applyAlignment="1">
      <alignment horizontal="center" vertical="center"/>
    </xf>
    <xf numFmtId="1" fontId="59" fillId="5" borderId="0" xfId="0" applyNumberFormat="1" applyFont="1" applyFill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1" fontId="24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left"/>
    </xf>
    <xf numFmtId="0" fontId="62" fillId="0" borderId="0" xfId="0" applyFont="1"/>
    <xf numFmtId="0" fontId="5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63" fillId="0" borderId="0" xfId="0" applyFont="1" applyAlignment="1" applyProtection="1">
      <alignment horizontal="center" vertical="center"/>
      <protection hidden="1"/>
    </xf>
    <xf numFmtId="168" fontId="64" fillId="0" borderId="0" xfId="0" applyNumberFormat="1" applyFont="1" applyAlignment="1" applyProtection="1">
      <alignment horizontal="center" vertical="center"/>
      <protection hidden="1"/>
    </xf>
    <xf numFmtId="0" fontId="65" fillId="0" borderId="0" xfId="0" applyFont="1" applyAlignment="1" applyProtection="1">
      <alignment vertical="center"/>
      <protection hidden="1"/>
    </xf>
    <xf numFmtId="0" fontId="63" fillId="0" borderId="0" xfId="0" applyFont="1" applyProtection="1">
      <protection hidden="1"/>
    </xf>
    <xf numFmtId="0" fontId="66" fillId="0" borderId="0" xfId="0" applyFont="1" applyAlignment="1">
      <alignment horizontal="center" vertical="center" wrapText="1"/>
    </xf>
    <xf numFmtId="43" fontId="66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68" fillId="2" borderId="1" xfId="0" applyFont="1" applyFill="1" applyBorder="1" applyAlignment="1">
      <alignment horizontal="center" vertical="center" wrapText="1"/>
    </xf>
    <xf numFmtId="0" fontId="69" fillId="2" borderId="1" xfId="0" applyFont="1" applyFill="1" applyBorder="1" applyAlignment="1">
      <alignment horizontal="center" vertical="center" wrapText="1"/>
    </xf>
    <xf numFmtId="49" fontId="70" fillId="5" borderId="1" xfId="0" applyNumberFormat="1" applyFont="1" applyFill="1" applyBorder="1" applyAlignment="1">
      <alignment horizontal="center" vertical="center" wrapText="1"/>
    </xf>
    <xf numFmtId="1" fontId="71" fillId="2" borderId="1" xfId="0" applyNumberFormat="1" applyFont="1" applyFill="1" applyBorder="1" applyAlignment="1">
      <alignment horizontal="center" vertical="center" wrapText="1"/>
    </xf>
    <xf numFmtId="164" fontId="71" fillId="2" borderId="1" xfId="0" applyNumberFormat="1" applyFont="1" applyFill="1" applyBorder="1" applyAlignment="1">
      <alignment horizontal="center" vertical="center" wrapText="1"/>
    </xf>
    <xf numFmtId="49" fontId="71" fillId="2" borderId="1" xfId="0" applyNumberFormat="1" applyFont="1" applyFill="1" applyBorder="1" applyAlignment="1">
      <alignment horizontal="center" vertical="center" wrapText="1"/>
    </xf>
    <xf numFmtId="164" fontId="7" fillId="5" borderId="39" xfId="0" applyNumberFormat="1" applyFont="1" applyFill="1" applyBorder="1" applyAlignment="1">
      <alignment vertical="center"/>
    </xf>
    <xf numFmtId="167" fontId="79" fillId="0" borderId="0" xfId="0" applyNumberFormat="1" applyFont="1" applyAlignment="1">
      <alignment horizontal="center" vertical="center"/>
    </xf>
    <xf numFmtId="14" fontId="35" fillId="2" borderId="1" xfId="0" applyNumberFormat="1" applyFont="1" applyFill="1" applyBorder="1" applyAlignment="1">
      <alignment horizontal="center" vertical="center"/>
    </xf>
    <xf numFmtId="0" fontId="72" fillId="11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5" borderId="7" xfId="0" applyFont="1" applyFill="1" applyBorder="1" applyAlignment="1">
      <alignment horizontal="right" vertical="center"/>
    </xf>
    <xf numFmtId="0" fontId="7" fillId="5" borderId="35" xfId="0" applyFont="1" applyFill="1" applyBorder="1" applyAlignment="1">
      <alignment horizontal="right" vertical="center"/>
    </xf>
    <xf numFmtId="0" fontId="7" fillId="5" borderId="8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right" vertical="center"/>
    </xf>
    <xf numFmtId="0" fontId="7" fillId="5" borderId="42" xfId="0" applyFont="1" applyFill="1" applyBorder="1" applyAlignment="1">
      <alignment horizontal="right" vertical="center"/>
    </xf>
    <xf numFmtId="0" fontId="7" fillId="5" borderId="39" xfId="0" applyFont="1" applyFill="1" applyBorder="1" applyAlignment="1">
      <alignment horizontal="right" vertical="center"/>
    </xf>
    <xf numFmtId="0" fontId="7" fillId="5" borderId="45" xfId="0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164" fontId="7" fillId="0" borderId="5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164" fontId="7" fillId="5" borderId="7" xfId="0" applyNumberFormat="1" applyFont="1" applyFill="1" applyBorder="1" applyAlignment="1">
      <alignment horizontal="right" vertical="center"/>
    </xf>
    <xf numFmtId="164" fontId="7" fillId="5" borderId="35" xfId="0" applyNumberFormat="1" applyFont="1" applyFill="1" applyBorder="1" applyAlignment="1">
      <alignment horizontal="right" vertical="center"/>
    </xf>
    <xf numFmtId="164" fontId="7" fillId="5" borderId="8" xfId="0" applyNumberFormat="1" applyFont="1" applyFill="1" applyBorder="1" applyAlignment="1">
      <alignment horizontal="right" vertical="center"/>
    </xf>
    <xf numFmtId="164" fontId="7" fillId="5" borderId="1" xfId="0" applyNumberFormat="1" applyFont="1" applyFill="1" applyBorder="1" applyAlignment="1">
      <alignment horizontal="right" vertical="center"/>
    </xf>
    <xf numFmtId="164" fontId="7" fillId="5" borderId="42" xfId="0" applyNumberFormat="1" applyFont="1" applyFill="1" applyBorder="1" applyAlignment="1">
      <alignment horizontal="right" vertical="center"/>
    </xf>
    <xf numFmtId="164" fontId="7" fillId="5" borderId="39" xfId="0" applyNumberFormat="1" applyFont="1" applyFill="1" applyBorder="1" applyAlignment="1">
      <alignment horizontal="right" vertical="center"/>
    </xf>
    <xf numFmtId="164" fontId="7" fillId="5" borderId="45" xfId="0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164" fontId="7" fillId="0" borderId="12" xfId="0" applyNumberFormat="1" applyFont="1" applyBorder="1" applyAlignment="1">
      <alignment horizontal="right" vertical="center"/>
    </xf>
    <xf numFmtId="164" fontId="7" fillId="0" borderId="11" xfId="0" applyNumberFormat="1" applyFont="1" applyBorder="1" applyAlignment="1">
      <alignment horizontal="right" vertical="center"/>
    </xf>
    <xf numFmtId="164" fontId="7" fillId="0" borderId="34" xfId="0" applyNumberFormat="1" applyFont="1" applyBorder="1" applyAlignment="1">
      <alignment horizontal="right" vertical="center"/>
    </xf>
    <xf numFmtId="164" fontId="7" fillId="0" borderId="13" xfId="0" applyNumberFormat="1" applyFont="1" applyBorder="1" applyAlignment="1">
      <alignment horizontal="right" vertical="center"/>
    </xf>
    <xf numFmtId="164" fontId="7" fillId="5" borderId="1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7" fillId="5" borderId="0" xfId="0" applyFont="1" applyFill="1" applyAlignment="1">
      <alignment horizontal="right" vertical="center"/>
    </xf>
    <xf numFmtId="164" fontId="7" fillId="5" borderId="0" xfId="0" applyNumberFormat="1" applyFont="1" applyFill="1" applyAlignment="1">
      <alignment horizontal="right" vertical="center"/>
    </xf>
    <xf numFmtId="164" fontId="7" fillId="5" borderId="0" xfId="0" applyNumberFormat="1" applyFont="1" applyFill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41" fontId="18" fillId="0" borderId="1" xfId="0" applyNumberFormat="1" applyFont="1" applyBorder="1" applyAlignment="1">
      <alignment horizontal="center" vertical="center"/>
    </xf>
    <xf numFmtId="41" fontId="18" fillId="0" borderId="0" xfId="0" applyNumberFormat="1" applyFont="1" applyAlignment="1">
      <alignment horizontal="center" vertical="center"/>
    </xf>
    <xf numFmtId="41" fontId="34" fillId="0" borderId="0" xfId="0" applyNumberFormat="1" applyFont="1" applyAlignment="1">
      <alignment horizontal="center" vertical="center"/>
    </xf>
    <xf numFmtId="41" fontId="7" fillId="0" borderId="0" xfId="0" applyNumberFormat="1" applyFont="1" applyAlignment="1">
      <alignment horizontal="right" vertical="center"/>
    </xf>
    <xf numFmtId="41" fontId="7" fillId="0" borderId="0" xfId="0" applyNumberFormat="1" applyFont="1" applyAlignment="1">
      <alignment horizontal="center"/>
    </xf>
    <xf numFmtId="165" fontId="7" fillId="0" borderId="27" xfId="0" applyNumberFormat="1" applyFont="1" applyBorder="1" applyAlignment="1">
      <alignment horizontal="center"/>
    </xf>
    <xf numFmtId="165" fontId="7" fillId="0" borderId="28" xfId="0" applyNumberFormat="1" applyFont="1" applyBorder="1" applyAlignment="1">
      <alignment horizontal="center"/>
    </xf>
    <xf numFmtId="41" fontId="7" fillId="0" borderId="28" xfId="0" applyNumberFormat="1" applyFont="1" applyBorder="1" applyAlignment="1">
      <alignment horizontal="center"/>
    </xf>
    <xf numFmtId="165" fontId="7" fillId="0" borderId="29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3" fontId="7" fillId="0" borderId="0" xfId="0" applyNumberFormat="1" applyFont="1" applyAlignment="1">
      <alignment horizontal="center" vertical="center"/>
    </xf>
    <xf numFmtId="43" fontId="0" fillId="0" borderId="0" xfId="0" applyNumberFormat="1"/>
    <xf numFmtId="49" fontId="29" fillId="0" borderId="0" xfId="0" applyNumberFormat="1" applyFont="1" applyAlignment="1">
      <alignment horizontal="center" vertical="center"/>
    </xf>
    <xf numFmtId="43" fontId="5" fillId="0" borderId="0" xfId="0" applyNumberFormat="1" applyFont="1" applyAlignment="1">
      <alignment vertical="center"/>
    </xf>
    <xf numFmtId="49" fontId="34" fillId="0" borderId="0" xfId="0" applyNumberFormat="1" applyFont="1" applyAlignment="1">
      <alignment horizontal="center" vertical="center"/>
    </xf>
    <xf numFmtId="49" fontId="54" fillId="2" borderId="50" xfId="0" applyNumberFormat="1" applyFont="1" applyFill="1" applyBorder="1" applyAlignment="1">
      <alignment horizontal="center" vertical="center"/>
    </xf>
    <xf numFmtId="49" fontId="54" fillId="2" borderId="51" xfId="0" applyNumberFormat="1" applyFont="1" applyFill="1" applyBorder="1" applyAlignment="1">
      <alignment horizontal="center" vertical="center"/>
    </xf>
    <xf numFmtId="49" fontId="54" fillId="2" borderId="53" xfId="0" applyNumberFormat="1" applyFont="1" applyFill="1" applyBorder="1" applyAlignment="1">
      <alignment horizontal="center" vertical="center"/>
    </xf>
    <xf numFmtId="49" fontId="90" fillId="2" borderId="52" xfId="0" applyNumberFormat="1" applyFont="1" applyFill="1" applyBorder="1" applyAlignment="1">
      <alignment horizontal="center" vertical="center"/>
    </xf>
    <xf numFmtId="43" fontId="5" fillId="2" borderId="27" xfId="0" applyNumberFormat="1" applyFont="1" applyFill="1" applyBorder="1" applyAlignment="1">
      <alignment horizontal="center" vertical="center"/>
    </xf>
    <xf numFmtId="43" fontId="5" fillId="2" borderId="27" xfId="0" applyNumberFormat="1" applyFont="1" applyFill="1" applyBorder="1" applyAlignment="1">
      <alignment vertical="center"/>
    </xf>
    <xf numFmtId="0" fontId="89" fillId="2" borderId="4" xfId="0" applyFont="1" applyFill="1" applyBorder="1" applyAlignment="1">
      <alignment horizontal="center" vertical="center"/>
    </xf>
    <xf numFmtId="16" fontId="7" fillId="0" borderId="0" xfId="0" applyNumberFormat="1" applyFont="1" applyAlignment="1">
      <alignment horizontal="center" vertical="center"/>
    </xf>
    <xf numFmtId="0" fontId="91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1" fontId="5" fillId="2" borderId="27" xfId="0" applyNumberFormat="1" applyFont="1" applyFill="1" applyBorder="1" applyAlignment="1">
      <alignment vertical="center"/>
    </xf>
    <xf numFmtId="49" fontId="18" fillId="2" borderId="50" xfId="0" applyNumberFormat="1" applyFont="1" applyFill="1" applyBorder="1" applyAlignment="1">
      <alignment horizontal="right" vertical="center"/>
    </xf>
    <xf numFmtId="49" fontId="18" fillId="2" borderId="51" xfId="0" applyNumberFormat="1" applyFont="1" applyFill="1" applyBorder="1" applyAlignment="1">
      <alignment horizontal="right" vertical="center"/>
    </xf>
    <xf numFmtId="49" fontId="34" fillId="2" borderId="51" xfId="0" applyNumberFormat="1" applyFont="1" applyFill="1" applyBorder="1" applyAlignment="1">
      <alignment horizontal="right" vertical="center"/>
    </xf>
    <xf numFmtId="49" fontId="18" fillId="2" borderId="53" xfId="0" applyNumberFormat="1" applyFont="1" applyFill="1" applyBorder="1" applyAlignment="1">
      <alignment horizontal="right" vertical="center"/>
    </xf>
    <xf numFmtId="49" fontId="34" fillId="2" borderId="52" xfId="0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49" fontId="3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4" fontId="0" fillId="0" borderId="0" xfId="0" applyNumberFormat="1"/>
    <xf numFmtId="0" fontId="4" fillId="17" borderId="1" xfId="0" applyFont="1" applyFill="1" applyBorder="1" applyAlignment="1">
      <alignment horizontal="center"/>
    </xf>
    <xf numFmtId="1" fontId="4" fillId="17" borderId="1" xfId="0" applyNumberFormat="1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8" fillId="2" borderId="53" xfId="0" applyNumberFormat="1" applyFont="1" applyFill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43" fontId="5" fillId="2" borderId="4" xfId="0" applyNumberFormat="1" applyFont="1" applyFill="1" applyBorder="1" applyAlignment="1">
      <alignment vertical="center"/>
    </xf>
    <xf numFmtId="0" fontId="20" fillId="2" borderId="4" xfId="0" applyFont="1" applyFill="1" applyBorder="1" applyAlignment="1">
      <alignment horizontal="center"/>
    </xf>
    <xf numFmtId="49" fontId="20" fillId="2" borderId="49" xfId="0" applyNumberFormat="1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93" fillId="2" borderId="4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92" fillId="13" borderId="2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4" fillId="0" borderId="1" xfId="0" applyFont="1" applyBorder="1" applyAlignment="1">
      <alignment vertical="center"/>
    </xf>
    <xf numFmtId="0" fontId="20" fillId="2" borderId="73" xfId="0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94" fillId="0" borderId="0" xfId="0" applyFont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10" fillId="13" borderId="42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13" borderId="41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3" fontId="5" fillId="2" borderId="0" xfId="0" applyNumberFormat="1" applyFont="1" applyFill="1" applyAlignment="1">
      <alignment vertical="center"/>
    </xf>
    <xf numFmtId="49" fontId="34" fillId="2" borderId="0" xfId="0" applyNumberFormat="1" applyFont="1" applyFill="1" applyAlignment="1">
      <alignment horizontal="right" vertical="center"/>
    </xf>
    <xf numFmtId="0" fontId="9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90" fillId="0" borderId="0" xfId="0" applyNumberFormat="1" applyFont="1" applyAlignment="1">
      <alignment horizontal="center" vertical="center"/>
    </xf>
    <xf numFmtId="49" fontId="95" fillId="18" borderId="1" xfId="0" applyNumberFormat="1" applyFont="1" applyFill="1" applyBorder="1" applyAlignment="1">
      <alignment horizontal="center" vertical="center"/>
    </xf>
    <xf numFmtId="0" fontId="92" fillId="13" borderId="1" xfId="0" applyFont="1" applyFill="1" applyBorder="1" applyAlignment="1">
      <alignment horizontal="center" wrapText="1"/>
    </xf>
    <xf numFmtId="0" fontId="73" fillId="13" borderId="1" xfId="0" applyFont="1" applyFill="1" applyBorder="1" applyAlignment="1">
      <alignment horizontal="center" wrapText="1"/>
    </xf>
    <xf numFmtId="0" fontId="68" fillId="0" borderId="1" xfId="0" applyFont="1" applyBorder="1" applyAlignment="1">
      <alignment horizontal="center"/>
    </xf>
    <xf numFmtId="49" fontId="95" fillId="0" borderId="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54" fillId="2" borderId="54" xfId="0" applyNumberFormat="1" applyFont="1" applyFill="1" applyBorder="1" applyAlignment="1">
      <alignment horizontal="center" vertical="center"/>
    </xf>
    <xf numFmtId="49" fontId="54" fillId="2" borderId="82" xfId="0" applyNumberFormat="1" applyFont="1" applyFill="1" applyBorder="1" applyAlignment="1">
      <alignment horizontal="center" vertical="center"/>
    </xf>
    <xf numFmtId="49" fontId="54" fillId="2" borderId="83" xfId="0" applyNumberFormat="1" applyFont="1" applyFill="1" applyBorder="1" applyAlignment="1">
      <alignment horizontal="center" vertical="center"/>
    </xf>
    <xf numFmtId="49" fontId="90" fillId="2" borderId="84" xfId="0" applyNumberFormat="1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2" fillId="2" borderId="81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49" fontId="76" fillId="0" borderId="1" xfId="0" applyNumberFormat="1" applyFont="1" applyBorder="1" applyAlignment="1">
      <alignment horizontal="center" vertical="center"/>
    </xf>
    <xf numFmtId="49" fontId="76" fillId="18" borderId="1" xfId="0" applyNumberFormat="1" applyFont="1" applyFill="1" applyBorder="1" applyAlignment="1">
      <alignment horizontal="center" vertical="center"/>
    </xf>
    <xf numFmtId="1" fontId="97" fillId="2" borderId="1" xfId="0" applyNumberFormat="1" applyFont="1" applyFill="1" applyBorder="1" applyAlignment="1">
      <alignment horizontal="center"/>
    </xf>
    <xf numFmtId="0" fontId="98" fillId="2" borderId="1" xfId="0" applyFont="1" applyFill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5" fillId="2" borderId="27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43" fontId="67" fillId="0" borderId="0" xfId="0" applyNumberFormat="1" applyFont="1" applyAlignment="1">
      <alignment horizontal="center" vertical="center"/>
    </xf>
    <xf numFmtId="0" fontId="83" fillId="11" borderId="0" xfId="0" applyFont="1" applyFill="1" applyAlignment="1">
      <alignment horizontal="left" vertical="center"/>
    </xf>
    <xf numFmtId="0" fontId="102" fillId="11" borderId="0" xfId="0" applyFont="1" applyFill="1" applyAlignment="1">
      <alignment horizontal="left" vertical="center"/>
    </xf>
    <xf numFmtId="15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5" fillId="0" borderId="0" xfId="0" applyFont="1"/>
    <xf numFmtId="1" fontId="1" fillId="13" borderId="42" xfId="0" applyNumberFormat="1" applyFont="1" applyFill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1" fontId="1" fillId="0" borderId="39" xfId="0" applyNumberFormat="1" applyFont="1" applyBorder="1" applyAlignment="1">
      <alignment horizontal="center"/>
    </xf>
    <xf numFmtId="49" fontId="107" fillId="0" borderId="0" xfId="0" applyNumberFormat="1" applyFont="1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23" fillId="0" borderId="75" xfId="0" applyFont="1" applyBorder="1"/>
    <xf numFmtId="0" fontId="23" fillId="0" borderId="77" xfId="0" applyFont="1" applyBorder="1"/>
    <xf numFmtId="0" fontId="23" fillId="0" borderId="79" xfId="0" applyFont="1" applyBorder="1"/>
    <xf numFmtId="0" fontId="23" fillId="0" borderId="18" xfId="0" applyFont="1" applyBorder="1" applyAlignment="1">
      <alignment horizontal="center" vertical="center"/>
    </xf>
    <xf numFmtId="1" fontId="23" fillId="0" borderId="18" xfId="0" applyNumberFormat="1" applyFont="1" applyBorder="1" applyAlignment="1">
      <alignment horizontal="center" vertical="center"/>
    </xf>
    <xf numFmtId="164" fontId="23" fillId="0" borderId="18" xfId="0" applyNumberFormat="1" applyFont="1" applyBorder="1" applyAlignment="1">
      <alignment horizontal="center" vertical="center"/>
    </xf>
    <xf numFmtId="43" fontId="23" fillId="0" borderId="19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" fontId="23" fillId="0" borderId="21" xfId="0" applyNumberFormat="1" applyFont="1" applyBorder="1" applyAlignment="1">
      <alignment horizontal="center" vertical="center"/>
    </xf>
    <xf numFmtId="164" fontId="23" fillId="0" borderId="21" xfId="0" applyNumberFormat="1" applyFont="1" applyBorder="1" applyAlignment="1">
      <alignment horizontal="center" vertical="center"/>
    </xf>
    <xf numFmtId="43" fontId="23" fillId="0" borderId="25" xfId="0" applyNumberFormat="1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1" fontId="23" fillId="0" borderId="24" xfId="0" applyNumberFormat="1" applyFont="1" applyBorder="1" applyAlignment="1">
      <alignment horizontal="center" vertical="center"/>
    </xf>
    <xf numFmtId="164" fontId="23" fillId="0" borderId="24" xfId="0" applyNumberFormat="1" applyFont="1" applyBorder="1" applyAlignment="1">
      <alignment horizontal="center" vertical="center"/>
    </xf>
    <xf numFmtId="43" fontId="23" fillId="0" borderId="26" xfId="0" applyNumberFormat="1" applyFont="1" applyBorder="1" applyAlignment="1">
      <alignment horizontal="center" vertical="center"/>
    </xf>
    <xf numFmtId="0" fontId="24" fillId="6" borderId="28" xfId="0" applyFont="1" applyFill="1" applyBorder="1" applyAlignment="1">
      <alignment horizontal="left" vertical="center"/>
    </xf>
    <xf numFmtId="0" fontId="24" fillId="6" borderId="28" xfId="0" applyFont="1" applyFill="1" applyBorder="1" applyAlignment="1">
      <alignment horizontal="center" vertical="center"/>
    </xf>
    <xf numFmtId="1" fontId="24" fillId="6" borderId="28" xfId="0" applyNumberFormat="1" applyFont="1" applyFill="1" applyBorder="1" applyAlignment="1">
      <alignment horizontal="center" vertical="center"/>
    </xf>
    <xf numFmtId="164" fontId="24" fillId="6" borderId="28" xfId="0" applyNumberFormat="1" applyFont="1" applyFill="1" applyBorder="1" applyAlignment="1">
      <alignment horizontal="center" vertical="center"/>
    </xf>
    <xf numFmtId="2" fontId="24" fillId="6" borderId="29" xfId="0" applyNumberFormat="1" applyFont="1" applyFill="1" applyBorder="1" applyAlignment="1">
      <alignment horizontal="right" vertical="center"/>
    </xf>
    <xf numFmtId="16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right" vertical="center"/>
    </xf>
    <xf numFmtId="1" fontId="23" fillId="0" borderId="18" xfId="0" applyNumberFormat="1" applyFont="1" applyBorder="1" applyAlignment="1">
      <alignment horizontal="right" vertical="center"/>
    </xf>
    <xf numFmtId="1" fontId="23" fillId="0" borderId="18" xfId="0" applyNumberFormat="1" applyFont="1" applyBorder="1" applyAlignment="1">
      <alignment horizontal="right"/>
    </xf>
    <xf numFmtId="1" fontId="23" fillId="5" borderId="18" xfId="0" applyNumberFormat="1" applyFont="1" applyFill="1" applyBorder="1" applyAlignment="1">
      <alignment horizontal="right" vertical="center"/>
    </xf>
    <xf numFmtId="1" fontId="110" fillId="5" borderId="65" xfId="0" applyNumberFormat="1" applyFont="1" applyFill="1" applyBorder="1" applyAlignment="1">
      <alignment vertical="center"/>
    </xf>
    <xf numFmtId="1" fontId="23" fillId="0" borderId="31" xfId="0" applyNumberFormat="1" applyFont="1" applyBorder="1" applyAlignment="1">
      <alignment horizontal="right" vertical="center"/>
    </xf>
    <xf numFmtId="1" fontId="23" fillId="0" borderId="31" xfId="0" applyNumberFormat="1" applyFont="1" applyBorder="1" applyAlignment="1">
      <alignment horizontal="right"/>
    </xf>
    <xf numFmtId="1" fontId="23" fillId="5" borderId="31" xfId="0" applyNumberFormat="1" applyFont="1" applyFill="1" applyBorder="1" applyAlignment="1">
      <alignment horizontal="right" vertical="center"/>
    </xf>
    <xf numFmtId="1" fontId="110" fillId="5" borderId="56" xfId="0" applyNumberFormat="1" applyFont="1" applyFill="1" applyBorder="1" applyAlignment="1">
      <alignment vertical="center"/>
    </xf>
    <xf numFmtId="164" fontId="23" fillId="0" borderId="31" xfId="0" applyNumberFormat="1" applyFont="1" applyBorder="1" applyAlignment="1">
      <alignment horizontal="right" vertical="center"/>
    </xf>
    <xf numFmtId="164" fontId="23" fillId="0" borderId="31" xfId="0" applyNumberFormat="1" applyFont="1" applyBorder="1" applyAlignment="1">
      <alignment horizontal="right"/>
    </xf>
    <xf numFmtId="164" fontId="23" fillId="5" borderId="31" xfId="0" applyNumberFormat="1" applyFont="1" applyFill="1" applyBorder="1" applyAlignment="1">
      <alignment horizontal="right" vertical="center"/>
    </xf>
    <xf numFmtId="164" fontId="110" fillId="5" borderId="56" xfId="0" applyNumberFormat="1" applyFont="1" applyFill="1" applyBorder="1" applyAlignment="1">
      <alignment vertical="center"/>
    </xf>
    <xf numFmtId="164" fontId="23" fillId="0" borderId="51" xfId="0" applyNumberFormat="1" applyFont="1" applyBorder="1" applyAlignment="1">
      <alignment horizontal="right" vertical="center"/>
    </xf>
    <xf numFmtId="164" fontId="23" fillId="0" borderId="51" xfId="0" applyNumberFormat="1" applyFont="1" applyBorder="1" applyAlignment="1">
      <alignment horizontal="right"/>
    </xf>
    <xf numFmtId="164" fontId="23" fillId="5" borderId="51" xfId="0" applyNumberFormat="1" applyFont="1" applyFill="1" applyBorder="1" applyAlignment="1">
      <alignment horizontal="right" vertical="center"/>
    </xf>
    <xf numFmtId="164" fontId="110" fillId="5" borderId="57" xfId="0" applyNumberFormat="1" applyFont="1" applyFill="1" applyBorder="1" applyAlignment="1">
      <alignment vertical="center"/>
    </xf>
    <xf numFmtId="0" fontId="111" fillId="6" borderId="18" xfId="0" applyFont="1" applyFill="1" applyBorder="1" applyAlignment="1">
      <alignment horizontal="center" vertical="center"/>
    </xf>
    <xf numFmtId="0" fontId="111" fillId="6" borderId="18" xfId="0" applyFont="1" applyFill="1" applyBorder="1" applyAlignment="1">
      <alignment horizontal="center" vertical="center" wrapText="1"/>
    </xf>
    <xf numFmtId="0" fontId="111" fillId="6" borderId="19" xfId="0" applyFont="1" applyFill="1" applyBorder="1" applyAlignment="1">
      <alignment horizontal="center" vertical="center" wrapText="1"/>
    </xf>
    <xf numFmtId="0" fontId="111" fillId="6" borderId="24" xfId="0" applyFont="1" applyFill="1" applyBorder="1" applyAlignment="1">
      <alignment horizontal="center" vertical="center"/>
    </xf>
    <xf numFmtId="0" fontId="111" fillId="6" borderId="24" xfId="0" applyFont="1" applyFill="1" applyBorder="1" applyAlignment="1">
      <alignment horizontal="center" vertical="center" wrapText="1"/>
    </xf>
    <xf numFmtId="0" fontId="111" fillId="6" borderId="26" xfId="0" applyFont="1" applyFill="1" applyBorder="1" applyAlignment="1">
      <alignment horizontal="center" vertical="center" wrapText="1"/>
    </xf>
    <xf numFmtId="0" fontId="109" fillId="0" borderId="0" xfId="0" applyFont="1" applyAlignment="1">
      <alignment horizontal="center" vertical="center"/>
    </xf>
    <xf numFmtId="16" fontId="23" fillId="5" borderId="17" xfId="0" applyNumberFormat="1" applyFont="1" applyFill="1" applyBorder="1" applyAlignment="1">
      <alignment horizontal="left" vertical="center"/>
    </xf>
    <xf numFmtId="16" fontId="23" fillId="5" borderId="20" xfId="0" applyNumberFormat="1" applyFont="1" applyFill="1" applyBorder="1" applyAlignment="1">
      <alignment horizontal="left" vertical="center"/>
    </xf>
    <xf numFmtId="16" fontId="23" fillId="5" borderId="22" xfId="0" applyNumberFormat="1" applyFont="1" applyFill="1" applyBorder="1" applyAlignment="1">
      <alignment horizontal="left" vertical="center"/>
    </xf>
    <xf numFmtId="0" fontId="110" fillId="5" borderId="18" xfId="0" applyFont="1" applyFill="1" applyBorder="1" applyAlignment="1">
      <alignment vertical="center"/>
    </xf>
    <xf numFmtId="0" fontId="110" fillId="5" borderId="21" xfId="0" applyFont="1" applyFill="1" applyBorder="1" applyAlignment="1">
      <alignment vertical="center"/>
    </xf>
    <xf numFmtId="0" fontId="110" fillId="5" borderId="24" xfId="0" applyFont="1" applyFill="1" applyBorder="1" applyAlignment="1">
      <alignment vertical="center"/>
    </xf>
    <xf numFmtId="0" fontId="24" fillId="6" borderId="24" xfId="0" applyFont="1" applyFill="1" applyBorder="1" applyAlignment="1">
      <alignment horizontal="center" vertical="center"/>
    </xf>
    <xf numFmtId="1" fontId="23" fillId="0" borderId="37" xfId="0" applyNumberFormat="1" applyFont="1" applyBorder="1"/>
    <xf numFmtId="1" fontId="23" fillId="0" borderId="21" xfId="0" applyNumberFormat="1" applyFont="1" applyBorder="1" applyAlignment="1">
      <alignment horizontal="right" vertical="center"/>
    </xf>
    <xf numFmtId="1" fontId="23" fillId="0" borderId="38" xfId="0" applyNumberFormat="1" applyFont="1" applyBorder="1"/>
    <xf numFmtId="1" fontId="23" fillId="5" borderId="21" xfId="0" applyNumberFormat="1" applyFont="1" applyFill="1" applyBorder="1" applyAlignment="1">
      <alignment horizontal="right" vertical="center"/>
    </xf>
    <xf numFmtId="164" fontId="23" fillId="0" borderId="21" xfId="0" applyNumberFormat="1" applyFont="1" applyBorder="1" applyAlignment="1">
      <alignment horizontal="right" vertical="center"/>
    </xf>
    <xf numFmtId="164" fontId="23" fillId="0" borderId="38" xfId="0" applyNumberFormat="1" applyFont="1" applyBorder="1"/>
    <xf numFmtId="164" fontId="23" fillId="5" borderId="21" xfId="0" applyNumberFormat="1" applyFont="1" applyFill="1" applyBorder="1" applyAlignment="1">
      <alignment horizontal="right" vertical="center"/>
    </xf>
    <xf numFmtId="164" fontId="23" fillId="0" borderId="24" xfId="0" applyNumberFormat="1" applyFont="1" applyBorder="1" applyAlignment="1">
      <alignment horizontal="right" vertical="center"/>
    </xf>
    <xf numFmtId="164" fontId="23" fillId="0" borderId="23" xfId="0" applyNumberFormat="1" applyFont="1" applyBorder="1"/>
    <xf numFmtId="164" fontId="23" fillId="5" borderId="24" xfId="0" applyNumberFormat="1" applyFont="1" applyFill="1" applyBorder="1" applyAlignment="1">
      <alignment horizontal="right" vertical="center"/>
    </xf>
    <xf numFmtId="0" fontId="114" fillId="0" borderId="0" xfId="0" applyFont="1"/>
    <xf numFmtId="0" fontId="23" fillId="0" borderId="0" xfId="0" applyFont="1" applyAlignment="1">
      <alignment horizontal="center"/>
    </xf>
    <xf numFmtId="0" fontId="113" fillId="0" borderId="0" xfId="0" applyFont="1"/>
    <xf numFmtId="0" fontId="24" fillId="6" borderId="22" xfId="0" applyFont="1" applyFill="1" applyBorder="1" applyAlignment="1">
      <alignment horizontal="center" vertical="center"/>
    </xf>
    <xf numFmtId="1" fontId="109" fillId="6" borderId="22" xfId="0" applyNumberFormat="1" applyFont="1" applyFill="1" applyBorder="1" applyAlignment="1">
      <alignment horizontal="center" vertical="center"/>
    </xf>
    <xf numFmtId="2" fontId="23" fillId="0" borderId="19" xfId="0" applyNumberFormat="1" applyFont="1" applyBorder="1" applyAlignment="1">
      <alignment horizontal="center" vertical="center"/>
    </xf>
    <xf numFmtId="2" fontId="23" fillId="0" borderId="25" xfId="0" applyNumberFormat="1" applyFont="1" applyBorder="1" applyAlignment="1">
      <alignment horizontal="center" vertical="center"/>
    </xf>
    <xf numFmtId="2" fontId="23" fillId="0" borderId="26" xfId="0" applyNumberFormat="1" applyFont="1" applyBorder="1" applyAlignment="1">
      <alignment horizontal="center" vertical="center"/>
    </xf>
    <xf numFmtId="2" fontId="24" fillId="6" borderId="29" xfId="0" applyNumberFormat="1" applyFont="1" applyFill="1" applyBorder="1" applyAlignment="1">
      <alignment horizontal="center" vertical="center"/>
    </xf>
    <xf numFmtId="1" fontId="23" fillId="0" borderId="21" xfId="0" applyNumberFormat="1" applyFont="1" applyBorder="1" applyAlignment="1">
      <alignment horizontal="right"/>
    </xf>
    <xf numFmtId="164" fontId="23" fillId="0" borderId="21" xfId="0" applyNumberFormat="1" applyFont="1" applyBorder="1" applyAlignment="1">
      <alignment horizontal="right"/>
    </xf>
    <xf numFmtId="164" fontId="23" fillId="0" borderId="24" xfId="0" applyNumberFormat="1" applyFont="1" applyBorder="1" applyAlignment="1">
      <alignment horizontal="right"/>
    </xf>
    <xf numFmtId="0" fontId="112" fillId="15" borderId="28" xfId="0" applyFont="1" applyFill="1" applyBorder="1" applyAlignment="1">
      <alignment horizontal="right" vertical="center" wrapText="1"/>
    </xf>
    <xf numFmtId="0" fontId="112" fillId="15" borderId="28" xfId="0" applyFont="1" applyFill="1" applyBorder="1" applyAlignment="1">
      <alignment horizontal="right" vertical="center"/>
    </xf>
    <xf numFmtId="0" fontId="81" fillId="0" borderId="0" xfId="0" applyFont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0" fontId="116" fillId="0" borderId="0" xfId="0" applyFont="1"/>
    <xf numFmtId="16" fontId="23" fillId="5" borderId="91" xfId="0" applyNumberFormat="1" applyFont="1" applyFill="1" applyBorder="1" applyAlignment="1">
      <alignment horizontal="left" vertical="center"/>
    </xf>
    <xf numFmtId="1" fontId="23" fillId="0" borderId="92" xfId="0" applyNumberFormat="1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164" fontId="23" fillId="0" borderId="92" xfId="0" applyNumberFormat="1" applyFont="1" applyBorder="1" applyAlignment="1">
      <alignment horizontal="center" vertical="center"/>
    </xf>
    <xf numFmtId="2" fontId="23" fillId="0" borderId="93" xfId="0" applyNumberFormat="1" applyFont="1" applyBorder="1" applyAlignment="1">
      <alignment horizontal="center" vertical="center"/>
    </xf>
    <xf numFmtId="164" fontId="117" fillId="11" borderId="4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43" fontId="28" fillId="2" borderId="1" xfId="0" applyNumberFormat="1" applyFont="1" applyFill="1" applyBorder="1" applyAlignment="1">
      <alignment horizontal="center"/>
    </xf>
    <xf numFmtId="164" fontId="7" fillId="2" borderId="27" xfId="0" applyNumberFormat="1" applyFont="1" applyFill="1" applyBorder="1" applyAlignment="1">
      <alignment horizontal="center" vertical="center"/>
    </xf>
    <xf numFmtId="164" fontId="7" fillId="2" borderId="28" xfId="0" applyNumberFormat="1" applyFont="1" applyFill="1" applyBorder="1" applyAlignment="1">
      <alignment horizontal="center" vertical="center"/>
    </xf>
    <xf numFmtId="1" fontId="7" fillId="2" borderId="27" xfId="0" applyNumberFormat="1" applyFont="1" applyFill="1" applyBorder="1" applyAlignment="1">
      <alignment horizontal="center" vertical="center"/>
    </xf>
    <xf numFmtId="1" fontId="7" fillId="2" borderId="28" xfId="0" applyNumberFormat="1" applyFont="1" applyFill="1" applyBorder="1" applyAlignment="1">
      <alignment horizontal="center" vertical="center"/>
    </xf>
    <xf numFmtId="1" fontId="7" fillId="2" borderId="36" xfId="0" applyNumberFormat="1" applyFont="1" applyFill="1" applyBorder="1" applyAlignment="1">
      <alignment horizontal="center" vertical="center"/>
    </xf>
    <xf numFmtId="164" fontId="7" fillId="2" borderId="2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16" fontId="7" fillId="2" borderId="1" xfId="0" applyNumberFormat="1" applyFont="1" applyFill="1" applyBorder="1" applyAlignment="1">
      <alignment horizontal="center"/>
    </xf>
    <xf numFmtId="0" fontId="25" fillId="14" borderId="1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1" fillId="7" borderId="44" xfId="0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8" borderId="44" xfId="0" applyFont="1" applyFill="1" applyBorder="1" applyAlignment="1">
      <alignment horizontal="center" vertical="center"/>
    </xf>
    <xf numFmtId="0" fontId="1" fillId="8" borderId="42" xfId="0" applyFont="1" applyFill="1" applyBorder="1" applyAlignment="1">
      <alignment horizontal="center" vertical="center"/>
    </xf>
    <xf numFmtId="0" fontId="1" fillId="9" borderId="44" xfId="0" applyFont="1" applyFill="1" applyBorder="1" applyAlignment="1">
      <alignment horizontal="center" vertical="center"/>
    </xf>
    <xf numFmtId="0" fontId="1" fillId="9" borderId="42" xfId="0" applyFont="1" applyFill="1" applyBorder="1" applyAlignment="1">
      <alignment horizontal="center" vertical="center"/>
    </xf>
    <xf numFmtId="0" fontId="1" fillId="10" borderId="44" xfId="0" applyFont="1" applyFill="1" applyBorder="1" applyAlignment="1">
      <alignment horizontal="center" vertical="center"/>
    </xf>
    <xf numFmtId="0" fontId="1" fillId="10" borderId="42" xfId="0" applyFont="1" applyFill="1" applyBorder="1" applyAlignment="1">
      <alignment horizontal="center" vertical="center"/>
    </xf>
    <xf numFmtId="0" fontId="1" fillId="8" borderId="4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4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8" borderId="46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 vertical="center"/>
    </xf>
    <xf numFmtId="0" fontId="1" fillId="9" borderId="46" xfId="0" applyFont="1" applyFill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center"/>
    </xf>
    <xf numFmtId="0" fontId="1" fillId="10" borderId="46" xfId="0" applyFont="1" applyFill="1" applyBorder="1" applyAlignment="1">
      <alignment horizontal="center" vertical="center"/>
    </xf>
    <xf numFmtId="0" fontId="1" fillId="10" borderId="41" xfId="0" applyFont="1" applyFill="1" applyBorder="1" applyAlignment="1">
      <alignment horizontal="center" vertical="center"/>
    </xf>
    <xf numFmtId="0" fontId="89" fillId="2" borderId="32" xfId="0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1" fontId="24" fillId="6" borderId="22" xfId="0" applyNumberFormat="1" applyFont="1" applyFill="1" applyBorder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24" fillId="15" borderId="28" xfId="0" applyFont="1" applyFill="1" applyBorder="1" applyAlignment="1">
      <alignment horizontal="right" vertical="center" wrapText="1"/>
    </xf>
    <xf numFmtId="0" fontId="24" fillId="15" borderId="28" xfId="0" applyFont="1" applyFill="1" applyBorder="1" applyAlignment="1">
      <alignment horizontal="right" vertical="center"/>
    </xf>
    <xf numFmtId="0" fontId="107" fillId="0" borderId="0" xfId="0" applyFont="1" applyAlignment="1">
      <alignment horizontal="center" vertical="center"/>
    </xf>
    <xf numFmtId="0" fontId="0" fillId="12" borderId="0" xfId="0" applyFill="1"/>
    <xf numFmtId="0" fontId="121" fillId="11" borderId="0" xfId="0" applyFont="1" applyFill="1" applyAlignment="1">
      <alignment vertical="center"/>
    </xf>
    <xf numFmtId="0" fontId="25" fillId="11" borderId="0" xfId="0" applyFont="1" applyFill="1" applyAlignment="1">
      <alignment vertical="center"/>
    </xf>
    <xf numFmtId="0" fontId="0" fillId="20" borderId="0" xfId="0" applyFill="1"/>
    <xf numFmtId="0" fontId="123" fillId="11" borderId="0" xfId="0" applyFont="1" applyFill="1" applyAlignment="1">
      <alignment vertical="center"/>
    </xf>
    <xf numFmtId="0" fontId="10" fillId="11" borderId="0" xfId="0" applyFont="1" applyFill="1"/>
    <xf numFmtId="17" fontId="1" fillId="0" borderId="0" xfId="0" applyNumberFormat="1" applyFont="1"/>
    <xf numFmtId="0" fontId="86" fillId="11" borderId="99" xfId="0" applyFont="1" applyFill="1" applyBorder="1"/>
    <xf numFmtId="0" fontId="86" fillId="11" borderId="100" xfId="0" applyFont="1" applyFill="1" applyBorder="1"/>
    <xf numFmtId="0" fontId="87" fillId="11" borderId="102" xfId="0" applyFont="1" applyFill="1" applyBorder="1" applyAlignment="1">
      <alignment vertical="center"/>
    </xf>
    <xf numFmtId="0" fontId="86" fillId="11" borderId="102" xfId="0" applyFont="1" applyFill="1" applyBorder="1"/>
    <xf numFmtId="0" fontId="86" fillId="11" borderId="103" xfId="0" applyFont="1" applyFill="1" applyBorder="1"/>
    <xf numFmtId="1" fontId="59" fillId="11" borderId="0" xfId="0" applyNumberFormat="1" applyFont="1" applyFill="1" applyAlignment="1">
      <alignment horizontal="center" vertical="center"/>
    </xf>
    <xf numFmtId="0" fontId="80" fillId="11" borderId="97" xfId="0" applyFont="1" applyFill="1" applyBorder="1" applyAlignment="1">
      <alignment vertical="center"/>
    </xf>
    <xf numFmtId="1" fontId="80" fillId="11" borderId="97" xfId="0" applyNumberFormat="1" applyFont="1" applyFill="1" applyBorder="1" applyAlignment="1">
      <alignment vertical="center"/>
    </xf>
    <xf numFmtId="0" fontId="82" fillId="11" borderId="116" xfId="0" applyFont="1" applyFill="1" applyBorder="1" applyAlignment="1">
      <alignment horizontal="center" vertical="center"/>
    </xf>
    <xf numFmtId="164" fontId="82" fillId="11" borderId="116" xfId="0" applyNumberFormat="1" applyFont="1" applyFill="1" applyBorder="1" applyAlignment="1">
      <alignment horizontal="center" vertical="center"/>
    </xf>
    <xf numFmtId="0" fontId="131" fillId="11" borderId="116" xfId="0" applyFont="1" applyFill="1" applyBorder="1" applyAlignment="1">
      <alignment horizontal="left" vertical="center"/>
    </xf>
    <xf numFmtId="0" fontId="131" fillId="11" borderId="116" xfId="0" applyFont="1" applyFill="1" applyBorder="1" applyAlignment="1">
      <alignment horizontal="center" vertical="center"/>
    </xf>
    <xf numFmtId="164" fontId="131" fillId="11" borderId="116" xfId="0" applyNumberFormat="1" applyFont="1" applyFill="1" applyBorder="1" applyAlignment="1">
      <alignment horizontal="center" vertical="center"/>
    </xf>
    <xf numFmtId="0" fontId="103" fillId="11" borderId="124" xfId="0" applyFont="1" applyFill="1" applyBorder="1" applyAlignment="1">
      <alignment horizontal="center" wrapText="1"/>
    </xf>
    <xf numFmtId="0" fontId="75" fillId="11" borderId="120" xfId="0" applyFont="1" applyFill="1" applyBorder="1" applyAlignment="1">
      <alignment horizontal="center" wrapText="1"/>
    </xf>
    <xf numFmtId="49" fontId="76" fillId="11" borderId="120" xfId="0" applyNumberFormat="1" applyFont="1" applyFill="1" applyBorder="1" applyAlignment="1">
      <alignment horizontal="center" wrapText="1"/>
    </xf>
    <xf numFmtId="1" fontId="76" fillId="11" borderId="120" xfId="0" applyNumberFormat="1" applyFont="1" applyFill="1" applyBorder="1" applyAlignment="1">
      <alignment horizontal="center" wrapText="1"/>
    </xf>
    <xf numFmtId="164" fontId="76" fillId="11" borderId="120" xfId="0" applyNumberFormat="1" applyFont="1" applyFill="1" applyBorder="1" applyAlignment="1">
      <alignment horizontal="center" wrapText="1"/>
    </xf>
    <xf numFmtId="164" fontId="76" fillId="11" borderId="121" xfId="0" applyNumberFormat="1" applyFont="1" applyFill="1" applyBorder="1" applyAlignment="1">
      <alignment horizontal="center" wrapText="1"/>
    </xf>
    <xf numFmtId="15" fontId="132" fillId="11" borderId="118" xfId="0" applyNumberFormat="1" applyFont="1" applyFill="1" applyBorder="1" applyAlignment="1">
      <alignment horizontal="center" vertical="center"/>
    </xf>
    <xf numFmtId="15" fontId="132" fillId="11" borderId="119" xfId="0" applyNumberFormat="1" applyFont="1" applyFill="1" applyBorder="1" applyAlignment="1">
      <alignment horizontal="center" vertical="center"/>
    </xf>
    <xf numFmtId="15" fontId="132" fillId="11" borderId="121" xfId="0" applyNumberFormat="1" applyFont="1" applyFill="1" applyBorder="1" applyAlignment="1">
      <alignment horizontal="center" vertical="center"/>
    </xf>
    <xf numFmtId="0" fontId="75" fillId="11" borderId="129" xfId="0" applyFont="1" applyFill="1" applyBorder="1" applyAlignment="1">
      <alignment horizontal="center" wrapText="1"/>
    </xf>
    <xf numFmtId="49" fontId="76" fillId="11" borderId="132" xfId="0" applyNumberFormat="1" applyFont="1" applyFill="1" applyBorder="1" applyAlignment="1">
      <alignment horizontal="center" wrapText="1"/>
    </xf>
    <xf numFmtId="49" fontId="76" fillId="11" borderId="124" xfId="0" applyNumberFormat="1" applyFont="1" applyFill="1" applyBorder="1" applyAlignment="1">
      <alignment horizontal="center" wrapText="1"/>
    </xf>
    <xf numFmtId="49" fontId="76" fillId="11" borderId="121" xfId="0" applyNumberFormat="1" applyFont="1" applyFill="1" applyBorder="1" applyAlignment="1">
      <alignment horizontal="center" wrapText="1"/>
    </xf>
    <xf numFmtId="49" fontId="76" fillId="11" borderId="129" xfId="0" applyNumberFormat="1" applyFont="1" applyFill="1" applyBorder="1" applyAlignment="1">
      <alignment horizontal="center" wrapText="1"/>
    </xf>
    <xf numFmtId="1" fontId="76" fillId="11" borderId="132" xfId="0" applyNumberFormat="1" applyFont="1" applyFill="1" applyBorder="1" applyAlignment="1">
      <alignment horizontal="center" wrapText="1"/>
    </xf>
    <xf numFmtId="164" fontId="76" fillId="11" borderId="129" xfId="0" applyNumberFormat="1" applyFont="1" applyFill="1" applyBorder="1" applyAlignment="1">
      <alignment horizontal="center" wrapText="1"/>
    </xf>
    <xf numFmtId="1" fontId="76" fillId="11" borderId="124" xfId="0" applyNumberFormat="1" applyFont="1" applyFill="1" applyBorder="1" applyAlignment="1">
      <alignment horizontal="center" wrapText="1"/>
    </xf>
    <xf numFmtId="0" fontId="137" fillId="11" borderId="0" xfId="0" applyFont="1" applyFill="1"/>
    <xf numFmtId="15" fontId="136" fillId="11" borderId="0" xfId="0" applyNumberFormat="1" applyFont="1" applyFill="1" applyAlignment="1">
      <alignment horizontal="left" vertical="center"/>
    </xf>
    <xf numFmtId="0" fontId="0" fillId="11" borderId="0" xfId="0" applyFill="1" applyProtection="1">
      <protection locked="0"/>
    </xf>
    <xf numFmtId="0" fontId="57" fillId="0" borderId="116" xfId="0" applyFont="1" applyBorder="1" applyAlignment="1" applyProtection="1">
      <alignment horizontal="center" vertical="center"/>
      <protection locked="0"/>
    </xf>
    <xf numFmtId="164" fontId="57" fillId="0" borderId="116" xfId="0" applyNumberFormat="1" applyFont="1" applyBorder="1" applyAlignment="1" applyProtection="1">
      <alignment horizontal="center" vertical="center"/>
      <protection locked="0"/>
    </xf>
    <xf numFmtId="0" fontId="74" fillId="20" borderId="130" xfId="0" applyFont="1" applyFill="1" applyBorder="1" applyAlignment="1" applyProtection="1">
      <alignment vertical="center"/>
      <protection locked="0"/>
    </xf>
    <xf numFmtId="1" fontId="104" fillId="0" borderId="133" xfId="0" applyNumberFormat="1" applyFont="1" applyBorder="1" applyAlignment="1" applyProtection="1">
      <alignment horizontal="center" vertical="center"/>
      <protection locked="0"/>
    </xf>
    <xf numFmtId="1" fontId="104" fillId="0" borderId="122" xfId="0" applyNumberFormat="1" applyFont="1" applyBorder="1" applyAlignment="1" applyProtection="1">
      <alignment horizontal="center" vertical="center"/>
      <protection locked="0"/>
    </xf>
    <xf numFmtId="1" fontId="104" fillId="0" borderId="134" xfId="0" applyNumberFormat="1" applyFont="1" applyBorder="1" applyAlignment="1" applyProtection="1">
      <alignment horizontal="center" vertical="center"/>
      <protection locked="0"/>
    </xf>
    <xf numFmtId="1" fontId="104" fillId="12" borderId="125" xfId="0" applyNumberFormat="1" applyFont="1" applyFill="1" applyBorder="1" applyAlignment="1" applyProtection="1">
      <alignment horizontal="center" vertical="center"/>
      <protection locked="0"/>
    </xf>
    <xf numFmtId="1" fontId="104" fillId="12" borderId="122" xfId="0" applyNumberFormat="1" applyFont="1" applyFill="1" applyBorder="1" applyAlignment="1" applyProtection="1">
      <alignment horizontal="center" vertical="center"/>
      <protection locked="0"/>
    </xf>
    <xf numFmtId="1" fontId="104" fillId="12" borderId="135" xfId="0" applyNumberFormat="1" applyFont="1" applyFill="1" applyBorder="1" applyAlignment="1" applyProtection="1">
      <alignment horizontal="center" vertical="center"/>
      <protection locked="0"/>
    </xf>
    <xf numFmtId="1" fontId="104" fillId="0" borderId="125" xfId="0" applyNumberFormat="1" applyFont="1" applyBorder="1" applyAlignment="1" applyProtection="1">
      <alignment horizontal="center" vertical="center"/>
      <protection locked="0"/>
    </xf>
    <xf numFmtId="164" fontId="7" fillId="0" borderId="122" xfId="0" applyNumberFormat="1" applyFont="1" applyBorder="1" applyAlignment="1" applyProtection="1">
      <alignment horizontal="center" vertical="center"/>
      <protection locked="0"/>
    </xf>
    <xf numFmtId="164" fontId="7" fillId="0" borderId="135" xfId="0" applyNumberFormat="1" applyFont="1" applyBorder="1" applyAlignment="1" applyProtection="1">
      <alignment horizontal="center" vertical="center"/>
      <protection locked="0"/>
    </xf>
    <xf numFmtId="1" fontId="5" fillId="0" borderId="133" xfId="0" applyNumberFormat="1" applyFont="1" applyBorder="1" applyAlignment="1" applyProtection="1">
      <alignment horizontal="center" vertical="center"/>
      <protection locked="0"/>
    </xf>
    <xf numFmtId="1" fontId="5" fillId="0" borderId="122" xfId="0" applyNumberFormat="1" applyFont="1" applyBorder="1" applyAlignment="1" applyProtection="1">
      <alignment horizontal="center" vertical="center"/>
      <protection locked="0"/>
    </xf>
    <xf numFmtId="1" fontId="5" fillId="0" borderId="134" xfId="0" applyNumberFormat="1" applyFont="1" applyBorder="1" applyAlignment="1" applyProtection="1">
      <alignment horizontal="center" vertical="center"/>
      <protection locked="0"/>
    </xf>
    <xf numFmtId="1" fontId="104" fillId="0" borderId="116" xfId="0" applyNumberFormat="1" applyFont="1" applyBorder="1" applyAlignment="1" applyProtection="1">
      <alignment horizontal="center" vertical="center"/>
      <protection locked="0"/>
    </xf>
    <xf numFmtId="1" fontId="104" fillId="0" borderId="126" xfId="0" applyNumberFormat="1" applyFont="1" applyBorder="1" applyAlignment="1" applyProtection="1">
      <alignment horizontal="center" vertical="center"/>
      <protection locked="0"/>
    </xf>
    <xf numFmtId="164" fontId="7" fillId="0" borderId="116" xfId="0" applyNumberFormat="1" applyFont="1" applyBorder="1" applyAlignment="1" applyProtection="1">
      <alignment horizontal="center" vertical="center"/>
      <protection locked="0"/>
    </xf>
    <xf numFmtId="164" fontId="7" fillId="0" borderId="136" xfId="0" applyNumberFormat="1" applyFont="1" applyBorder="1" applyAlignment="1" applyProtection="1">
      <alignment horizontal="center" vertical="center"/>
      <protection locked="0"/>
    </xf>
    <xf numFmtId="1" fontId="5" fillId="0" borderId="127" xfId="0" applyNumberFormat="1" applyFont="1" applyBorder="1" applyAlignment="1" applyProtection="1">
      <alignment horizontal="center" vertical="center"/>
      <protection locked="0"/>
    </xf>
    <xf numFmtId="1" fontId="5" fillId="0" borderId="116" xfId="0" applyNumberFormat="1" applyFont="1" applyBorder="1" applyAlignment="1" applyProtection="1">
      <alignment horizontal="center" vertical="center"/>
      <protection locked="0"/>
    </xf>
    <xf numFmtId="1" fontId="5" fillId="0" borderId="119" xfId="0" applyNumberFormat="1" applyFont="1" applyBorder="1" applyAlignment="1" applyProtection="1">
      <alignment horizontal="center" vertical="center"/>
      <protection locked="0"/>
    </xf>
    <xf numFmtId="1" fontId="104" fillId="0" borderId="124" xfId="0" applyNumberFormat="1" applyFont="1" applyBorder="1" applyAlignment="1" applyProtection="1">
      <alignment horizontal="center" vertical="center"/>
      <protection locked="0"/>
    </xf>
    <xf numFmtId="1" fontId="104" fillId="0" borderId="120" xfId="0" applyNumberFormat="1" applyFont="1" applyBorder="1" applyAlignment="1" applyProtection="1">
      <alignment horizontal="center" vertical="center"/>
      <protection locked="0"/>
    </xf>
    <xf numFmtId="1" fontId="104" fillId="0" borderId="121" xfId="0" applyNumberFormat="1" applyFont="1" applyBorder="1" applyAlignment="1" applyProtection="1">
      <alignment horizontal="center" vertical="center"/>
      <protection locked="0"/>
    </xf>
    <xf numFmtId="1" fontId="104" fillId="12" borderId="132" xfId="0" applyNumberFormat="1" applyFont="1" applyFill="1" applyBorder="1" applyAlignment="1" applyProtection="1">
      <alignment horizontal="center" vertical="center"/>
      <protection locked="0"/>
    </xf>
    <xf numFmtId="1" fontId="104" fillId="12" borderId="120" xfId="0" applyNumberFormat="1" applyFont="1" applyFill="1" applyBorder="1" applyAlignment="1" applyProtection="1">
      <alignment horizontal="center" vertical="center"/>
      <protection locked="0"/>
    </xf>
    <xf numFmtId="1" fontId="104" fillId="12" borderId="129" xfId="0" applyNumberFormat="1" applyFont="1" applyFill="1" applyBorder="1" applyAlignment="1" applyProtection="1">
      <alignment horizontal="center" vertical="center"/>
      <protection locked="0"/>
    </xf>
    <xf numFmtId="1" fontId="104" fillId="0" borderId="132" xfId="0" applyNumberFormat="1" applyFont="1" applyBorder="1" applyAlignment="1" applyProtection="1">
      <alignment horizontal="center" vertical="center"/>
      <protection locked="0"/>
    </xf>
    <xf numFmtId="164" fontId="7" fillId="0" borderId="120" xfId="0" applyNumberFormat="1" applyFont="1" applyBorder="1" applyAlignment="1" applyProtection="1">
      <alignment horizontal="center" vertical="center"/>
      <protection locked="0"/>
    </xf>
    <xf numFmtId="164" fontId="7" fillId="0" borderId="129" xfId="0" applyNumberFormat="1" applyFont="1" applyBorder="1" applyAlignment="1" applyProtection="1">
      <alignment horizontal="center" vertical="center"/>
      <protection locked="0"/>
    </xf>
    <xf numFmtId="1" fontId="5" fillId="0" borderId="124" xfId="0" applyNumberFormat="1" applyFont="1" applyBorder="1" applyAlignment="1" applyProtection="1">
      <alignment horizontal="center" vertical="center"/>
      <protection locked="0"/>
    </xf>
    <xf numFmtId="1" fontId="5" fillId="0" borderId="120" xfId="0" applyNumberFormat="1" applyFont="1" applyBorder="1" applyAlignment="1" applyProtection="1">
      <alignment horizontal="center" vertical="center"/>
      <protection locked="0"/>
    </xf>
    <xf numFmtId="1" fontId="5" fillId="0" borderId="121" xfId="0" applyNumberFormat="1" applyFont="1" applyBorder="1" applyAlignment="1" applyProtection="1">
      <alignment horizontal="center" vertical="center"/>
      <protection locked="0"/>
    </xf>
    <xf numFmtId="0" fontId="122" fillId="20" borderId="123" xfId="0" applyFont="1" applyFill="1" applyBorder="1" applyAlignment="1" applyProtection="1">
      <alignment horizontal="center" vertical="center"/>
      <protection locked="0"/>
    </xf>
    <xf numFmtId="0" fontId="139" fillId="20" borderId="128" xfId="0" applyFont="1" applyFill="1" applyBorder="1" applyAlignment="1" applyProtection="1">
      <alignment horizontal="center" vertical="center"/>
      <protection locked="0"/>
    </xf>
    <xf numFmtId="0" fontId="83" fillId="11" borderId="117" xfId="0" applyFont="1" applyFill="1" applyBorder="1" applyAlignment="1" applyProtection="1">
      <alignment horizontal="center" vertical="center" textRotation="90" wrapText="1"/>
      <protection locked="0"/>
    </xf>
    <xf numFmtId="49" fontId="120" fillId="0" borderId="0" xfId="0" applyNumberFormat="1" applyFont="1" applyAlignment="1">
      <alignment horizontal="center" vertical="center"/>
    </xf>
    <xf numFmtId="49" fontId="110" fillId="0" borderId="18" xfId="0" applyNumberFormat="1" applyFont="1" applyBorder="1" applyAlignment="1">
      <alignment vertical="center"/>
    </xf>
    <xf numFmtId="49" fontId="110" fillId="0" borderId="21" xfId="0" applyNumberFormat="1" applyFont="1" applyBorder="1" applyAlignment="1">
      <alignment vertical="center"/>
    </xf>
    <xf numFmtId="49" fontId="110" fillId="0" borderId="24" xfId="0" applyNumberFormat="1" applyFont="1" applyBorder="1" applyAlignment="1">
      <alignment vertical="center"/>
    </xf>
    <xf numFmtId="49" fontId="110" fillId="5" borderId="18" xfId="0" applyNumberFormat="1" applyFont="1" applyFill="1" applyBorder="1" applyAlignment="1">
      <alignment vertical="center"/>
    </xf>
    <xf numFmtId="49" fontId="110" fillId="5" borderId="21" xfId="0" applyNumberFormat="1" applyFont="1" applyFill="1" applyBorder="1" applyAlignment="1">
      <alignment vertical="center"/>
    </xf>
    <xf numFmtId="49" fontId="110" fillId="5" borderId="24" xfId="0" applyNumberFormat="1" applyFont="1" applyFill="1" applyBorder="1" applyAlignment="1">
      <alignment vertical="center"/>
    </xf>
    <xf numFmtId="49" fontId="110" fillId="5" borderId="18" xfId="0" applyNumberFormat="1" applyFont="1" applyFill="1" applyBorder="1" applyAlignment="1">
      <alignment horizontal="left" vertical="center"/>
    </xf>
    <xf numFmtId="49" fontId="110" fillId="5" borderId="21" xfId="0" applyNumberFormat="1" applyFont="1" applyFill="1" applyBorder="1" applyAlignment="1">
      <alignment horizontal="left" vertical="center"/>
    </xf>
    <xf numFmtId="49" fontId="110" fillId="5" borderId="24" xfId="0" applyNumberFormat="1" applyFont="1" applyFill="1" applyBorder="1" applyAlignment="1">
      <alignment horizontal="left" vertical="center"/>
    </xf>
    <xf numFmtId="16" fontId="23" fillId="5" borderId="30" xfId="0" applyNumberFormat="1" applyFont="1" applyFill="1" applyBorder="1" applyAlignment="1">
      <alignment horizontal="left" vertical="center"/>
    </xf>
    <xf numFmtId="49" fontId="110" fillId="5" borderId="31" xfId="0" applyNumberFormat="1" applyFont="1" applyFill="1" applyBorder="1" applyAlignment="1">
      <alignment horizontal="left" vertical="center"/>
    </xf>
    <xf numFmtId="49" fontId="110" fillId="0" borderId="31" xfId="0" applyNumberFormat="1" applyFont="1" applyBorder="1" applyAlignment="1">
      <alignment vertical="center"/>
    </xf>
    <xf numFmtId="1" fontId="23" fillId="0" borderId="31" xfId="0" applyNumberFormat="1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164" fontId="23" fillId="0" borderId="31" xfId="0" applyNumberFormat="1" applyFont="1" applyBorder="1" applyAlignment="1">
      <alignment horizontal="center" vertical="center"/>
    </xf>
    <xf numFmtId="2" fontId="23" fillId="0" borderId="141" xfId="0" applyNumberFormat="1" applyFont="1" applyBorder="1" applyAlignment="1">
      <alignment horizontal="center" vertical="center"/>
    </xf>
    <xf numFmtId="41" fontId="111" fillId="6" borderId="24" xfId="0" applyNumberFormat="1" applyFont="1" applyFill="1" applyBorder="1" applyAlignment="1">
      <alignment horizontal="center" vertical="center"/>
    </xf>
    <xf numFmtId="15" fontId="141" fillId="11" borderId="123" xfId="0" applyNumberFormat="1" applyFont="1" applyFill="1" applyBorder="1" applyAlignment="1">
      <alignment horizontal="center" vertical="center"/>
    </xf>
    <xf numFmtId="15" fontId="141" fillId="11" borderId="127" xfId="0" applyNumberFormat="1" applyFont="1" applyFill="1" applyBorder="1" applyAlignment="1">
      <alignment horizontal="center" vertical="center"/>
    </xf>
    <xf numFmtId="15" fontId="141" fillId="11" borderId="124" xfId="0" applyNumberFormat="1" applyFont="1" applyFill="1" applyBorder="1" applyAlignment="1">
      <alignment horizontal="center" vertical="center"/>
    </xf>
    <xf numFmtId="17" fontId="0" fillId="0" borderId="0" xfId="0" applyNumberFormat="1"/>
    <xf numFmtId="0" fontId="99" fillId="0" borderId="0" xfId="0" applyFont="1" applyAlignment="1">
      <alignment vertical="center"/>
    </xf>
    <xf numFmtId="17" fontId="100" fillId="11" borderId="0" xfId="0" applyNumberFormat="1" applyFont="1" applyFill="1"/>
    <xf numFmtId="14" fontId="0" fillId="11" borderId="0" xfId="0" applyNumberFormat="1" applyFill="1"/>
    <xf numFmtId="1" fontId="55" fillId="6" borderId="58" xfId="0" applyNumberFormat="1" applyFont="1" applyFill="1" applyBorder="1" applyAlignment="1">
      <alignment horizontal="center" vertical="center" wrapText="1"/>
    </xf>
    <xf numFmtId="1" fontId="55" fillId="6" borderId="59" xfId="0" applyNumberFormat="1" applyFont="1" applyFill="1" applyBorder="1" applyAlignment="1">
      <alignment horizontal="center" vertical="center" wrapText="1"/>
    </xf>
    <xf numFmtId="1" fontId="55" fillId="6" borderId="60" xfId="0" applyNumberFormat="1" applyFont="1" applyFill="1" applyBorder="1" applyAlignment="1">
      <alignment horizontal="center" vertical="center" wrapText="1"/>
    </xf>
    <xf numFmtId="1" fontId="55" fillId="6" borderId="94" xfId="0" applyNumberFormat="1" applyFont="1" applyFill="1" applyBorder="1" applyAlignment="1">
      <alignment horizontal="center" vertical="center" wrapText="1"/>
    </xf>
    <xf numFmtId="41" fontId="1" fillId="6" borderId="63" xfId="0" applyNumberFormat="1" applyFont="1" applyFill="1" applyBorder="1" applyAlignment="1">
      <alignment horizontal="center" vertical="center"/>
    </xf>
    <xf numFmtId="41" fontId="1" fillId="6" borderId="86" xfId="0" applyNumberFormat="1" applyFont="1" applyFill="1" applyBorder="1" applyAlignment="1">
      <alignment horizontal="center" vertical="center"/>
    </xf>
    <xf numFmtId="165" fontId="1" fillId="6" borderId="86" xfId="0" applyNumberFormat="1" applyFont="1" applyFill="1" applyBorder="1" applyAlignment="1">
      <alignment horizontal="right" vertical="center"/>
    </xf>
    <xf numFmtId="165" fontId="1" fillId="6" borderId="64" xfId="0" applyNumberFormat="1" applyFont="1" applyFill="1" applyBorder="1" applyAlignment="1">
      <alignment horizontal="right" vertical="center"/>
    </xf>
    <xf numFmtId="41" fontId="1" fillId="6" borderId="95" xfId="0" applyNumberFormat="1" applyFont="1" applyFill="1" applyBorder="1" applyAlignment="1">
      <alignment horizontal="center" vertical="center"/>
    </xf>
    <xf numFmtId="0" fontId="0" fillId="21" borderId="0" xfId="0" applyFill="1"/>
    <xf numFmtId="0" fontId="125" fillId="11" borderId="0" xfId="0" applyFont="1" applyFill="1" applyAlignment="1">
      <alignment vertical="center"/>
    </xf>
    <xf numFmtId="1" fontId="1" fillId="6" borderId="61" xfId="0" applyNumberFormat="1" applyFont="1" applyFill="1" applyBorder="1" applyAlignment="1">
      <alignment horizontal="center" vertical="center"/>
    </xf>
    <xf numFmtId="1" fontId="1" fillId="6" borderId="87" xfId="0" applyNumberFormat="1" applyFont="1" applyFill="1" applyBorder="1" applyAlignment="1">
      <alignment horizontal="center" vertical="center"/>
    </xf>
    <xf numFmtId="165" fontId="1" fillId="6" borderId="87" xfId="0" applyNumberFormat="1" applyFont="1" applyFill="1" applyBorder="1" applyAlignment="1">
      <alignment vertical="center"/>
    </xf>
    <xf numFmtId="165" fontId="1" fillId="6" borderId="62" xfId="0" applyNumberFormat="1" applyFont="1" applyFill="1" applyBorder="1" applyAlignment="1">
      <alignment vertical="center"/>
    </xf>
    <xf numFmtId="41" fontId="1" fillId="6" borderId="61" xfId="0" applyNumberFormat="1" applyFont="1" applyFill="1" applyBorder="1" applyAlignment="1">
      <alignment horizontal="center" vertical="center"/>
    </xf>
    <xf numFmtId="41" fontId="1" fillId="6" borderId="87" xfId="0" applyNumberFormat="1" applyFont="1" applyFill="1" applyBorder="1" applyAlignment="1">
      <alignment horizontal="center" vertical="center"/>
    </xf>
    <xf numFmtId="165" fontId="1" fillId="6" borderId="87" xfId="0" applyNumberFormat="1" applyFont="1" applyFill="1" applyBorder="1" applyAlignment="1">
      <alignment horizontal="right" vertical="center"/>
    </xf>
    <xf numFmtId="165" fontId="1" fillId="6" borderId="62" xfId="0" applyNumberFormat="1" applyFont="1" applyFill="1" applyBorder="1" applyAlignment="1">
      <alignment horizontal="right" vertical="center"/>
    </xf>
    <xf numFmtId="41" fontId="1" fillId="6" borderId="96" xfId="0" applyNumberFormat="1" applyFont="1" applyFill="1" applyBorder="1" applyAlignment="1">
      <alignment horizontal="center" vertical="center"/>
    </xf>
    <xf numFmtId="0" fontId="127" fillId="11" borderId="0" xfId="0" applyFont="1" applyFill="1"/>
    <xf numFmtId="0" fontId="98" fillId="11" borderId="0" xfId="0" applyFont="1" applyFill="1" applyAlignment="1">
      <alignment horizontal="left" vertical="center"/>
    </xf>
    <xf numFmtId="0" fontId="126" fillId="11" borderId="0" xfId="0" applyFont="1" applyFill="1" applyAlignment="1">
      <alignment horizontal="left"/>
    </xf>
    <xf numFmtId="1" fontId="1" fillId="6" borderId="58" xfId="0" applyNumberFormat="1" applyFont="1" applyFill="1" applyBorder="1" applyAlignment="1">
      <alignment horizontal="center" vertical="center"/>
    </xf>
    <xf numFmtId="1" fontId="1" fillId="6" borderId="59" xfId="0" applyNumberFormat="1" applyFont="1" applyFill="1" applyBorder="1" applyAlignment="1">
      <alignment horizontal="center" vertical="center"/>
    </xf>
    <xf numFmtId="1" fontId="1" fillId="6" borderId="60" xfId="0" applyNumberFormat="1" applyFont="1" applyFill="1" applyBorder="1" applyAlignment="1">
      <alignment horizontal="center" vertical="center"/>
    </xf>
    <xf numFmtId="1" fontId="7" fillId="6" borderId="58" xfId="0" applyNumberFormat="1" applyFont="1" applyFill="1" applyBorder="1" applyAlignment="1">
      <alignment horizontal="center" vertical="center"/>
    </xf>
    <xf numFmtId="1" fontId="7" fillId="6" borderId="59" xfId="0" applyNumberFormat="1" applyFont="1" applyFill="1" applyBorder="1" applyAlignment="1">
      <alignment horizontal="center" vertical="center"/>
    </xf>
    <xf numFmtId="1" fontId="7" fillId="6" borderId="60" xfId="0" applyNumberFormat="1" applyFont="1" applyFill="1" applyBorder="1" applyAlignment="1">
      <alignment horizontal="center" vertical="center"/>
    </xf>
    <xf numFmtId="1" fontId="1" fillId="6" borderId="94" xfId="0" applyNumberFormat="1" applyFont="1" applyFill="1" applyBorder="1" applyAlignment="1">
      <alignment horizontal="center" vertical="center"/>
    </xf>
    <xf numFmtId="1" fontId="35" fillId="0" borderId="0" xfId="0" applyNumberFormat="1" applyFont="1" applyAlignment="1">
      <alignment horizontal="center" vertical="top"/>
    </xf>
    <xf numFmtId="0" fontId="5" fillId="11" borderId="0" xfId="0" applyFont="1" applyFill="1" applyAlignment="1">
      <alignment horizontal="right" vertical="center"/>
    </xf>
    <xf numFmtId="17" fontId="100" fillId="0" borderId="0" xfId="0" applyNumberFormat="1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24" fillId="0" borderId="0" xfId="0" applyFont="1"/>
    <xf numFmtId="1" fontId="1" fillId="0" borderId="63" xfId="0" applyNumberFormat="1" applyFont="1" applyBorder="1" applyAlignment="1" applyProtection="1">
      <alignment horizontal="center" vertical="center"/>
      <protection locked="0"/>
    </xf>
    <xf numFmtId="1" fontId="1" fillId="0" borderId="86" xfId="0" applyNumberFormat="1" applyFont="1" applyBorder="1" applyAlignment="1" applyProtection="1">
      <alignment horizontal="center" vertical="center"/>
      <protection locked="0"/>
    </xf>
    <xf numFmtId="165" fontId="1" fillId="0" borderId="86" xfId="0" applyNumberFormat="1" applyFont="1" applyBorder="1" applyAlignment="1" applyProtection="1">
      <alignment vertical="center"/>
      <protection locked="0"/>
    </xf>
    <xf numFmtId="165" fontId="1" fillId="0" borderId="64" xfId="0" applyNumberFormat="1" applyFont="1" applyBorder="1" applyAlignment="1" applyProtection="1">
      <alignment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86" xfId="0" applyFont="1" applyBorder="1" applyAlignment="1" applyProtection="1">
      <alignment horizontal="center" vertical="center"/>
      <protection locked="0"/>
    </xf>
    <xf numFmtId="164" fontId="1" fillId="0" borderId="86" xfId="0" applyNumberFormat="1" applyFont="1" applyBorder="1" applyAlignment="1" applyProtection="1">
      <alignment horizontal="right" vertical="center"/>
      <protection locked="0"/>
    </xf>
    <xf numFmtId="164" fontId="1" fillId="0" borderId="64" xfId="0" applyNumberFormat="1" applyFont="1" applyBorder="1" applyAlignment="1" applyProtection="1">
      <alignment horizontal="right" vertical="center"/>
      <protection locked="0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87" xfId="0" applyFont="1" applyBorder="1" applyAlignment="1" applyProtection="1">
      <alignment horizontal="center" vertical="center"/>
      <protection locked="0"/>
    </xf>
    <xf numFmtId="164" fontId="1" fillId="0" borderId="87" xfId="0" applyNumberFormat="1" applyFont="1" applyBorder="1" applyAlignment="1" applyProtection="1">
      <alignment horizontal="right" vertical="center"/>
      <protection locked="0"/>
    </xf>
    <xf numFmtId="164" fontId="1" fillId="0" borderId="62" xfId="0" applyNumberFormat="1" applyFont="1" applyBorder="1" applyAlignment="1" applyProtection="1">
      <alignment horizontal="right" vertical="center"/>
      <protection locked="0"/>
    </xf>
    <xf numFmtId="0" fontId="1" fillId="0" borderId="138" xfId="0" applyFont="1" applyBorder="1" applyAlignment="1" applyProtection="1">
      <alignment horizontal="center" vertical="center"/>
      <protection locked="0"/>
    </xf>
    <xf numFmtId="0" fontId="1" fillId="0" borderId="140" xfId="0" applyFont="1" applyBorder="1" applyAlignment="1" applyProtection="1">
      <alignment horizontal="center" vertical="center"/>
      <protection locked="0"/>
    </xf>
    <xf numFmtId="164" fontId="1" fillId="0" borderId="140" xfId="0" applyNumberFormat="1" applyFont="1" applyBorder="1" applyAlignment="1" applyProtection="1">
      <alignment horizontal="right" vertical="center"/>
      <protection locked="0"/>
    </xf>
    <xf numFmtId="164" fontId="1" fillId="0" borderId="139" xfId="0" applyNumberFormat="1" applyFont="1" applyBorder="1" applyAlignment="1" applyProtection="1">
      <alignment horizontal="right" vertical="center"/>
      <protection locked="0"/>
    </xf>
    <xf numFmtId="0" fontId="1" fillId="0" borderId="88" xfId="0" applyFont="1" applyBorder="1" applyAlignment="1" applyProtection="1">
      <alignment horizontal="center" vertical="center"/>
      <protection locked="0"/>
    </xf>
    <xf numFmtId="0" fontId="1" fillId="0" borderId="90" xfId="0" applyFont="1" applyBorder="1" applyAlignment="1" applyProtection="1">
      <alignment horizontal="center" vertical="center"/>
      <protection locked="0"/>
    </xf>
    <xf numFmtId="164" fontId="1" fillId="0" borderId="90" xfId="0" applyNumberFormat="1" applyFont="1" applyBorder="1" applyAlignment="1" applyProtection="1">
      <alignment horizontal="right" vertical="center"/>
      <protection locked="0"/>
    </xf>
    <xf numFmtId="164" fontId="1" fillId="0" borderId="89" xfId="0" applyNumberFormat="1" applyFont="1" applyBorder="1" applyAlignment="1" applyProtection="1">
      <alignment horizontal="right" vertical="center"/>
      <protection locked="0"/>
    </xf>
    <xf numFmtId="164" fontId="1" fillId="0" borderId="86" xfId="0" applyNumberFormat="1" applyFont="1" applyBorder="1" applyAlignment="1" applyProtection="1">
      <alignment horizontal="center" vertical="center"/>
      <protection locked="0"/>
    </xf>
    <xf numFmtId="164" fontId="1" fillId="0" borderId="64" xfId="0" applyNumberFormat="1" applyFont="1" applyBorder="1" applyAlignment="1" applyProtection="1">
      <alignment horizontal="center" vertical="center"/>
      <protection locked="0"/>
    </xf>
    <xf numFmtId="1" fontId="1" fillId="0" borderId="61" xfId="0" applyNumberFormat="1" applyFont="1" applyBorder="1" applyAlignment="1" applyProtection="1">
      <alignment horizontal="center" vertical="center"/>
      <protection locked="0"/>
    </xf>
    <xf numFmtId="1" fontId="1" fillId="0" borderId="87" xfId="0" applyNumberFormat="1" applyFont="1" applyBorder="1" applyAlignment="1" applyProtection="1">
      <alignment horizontal="center" vertical="center"/>
      <protection locked="0"/>
    </xf>
    <xf numFmtId="164" fontId="1" fillId="0" borderId="87" xfId="0" applyNumberFormat="1" applyFont="1" applyBorder="1" applyAlignment="1" applyProtection="1">
      <alignment horizontal="center" vertical="center"/>
      <protection locked="0"/>
    </xf>
    <xf numFmtId="164" fontId="1" fillId="0" borderId="62" xfId="0" applyNumberFormat="1" applyFont="1" applyBorder="1" applyAlignment="1" applyProtection="1">
      <alignment horizontal="center" vertical="center"/>
      <protection locked="0"/>
    </xf>
    <xf numFmtId="1" fontId="1" fillId="0" borderId="138" xfId="0" applyNumberFormat="1" applyFont="1" applyBorder="1" applyAlignment="1" applyProtection="1">
      <alignment horizontal="center" vertical="center"/>
      <protection locked="0"/>
    </xf>
    <xf numFmtId="1" fontId="1" fillId="0" borderId="140" xfId="0" applyNumberFormat="1" applyFont="1" applyBorder="1" applyAlignment="1" applyProtection="1">
      <alignment horizontal="center" vertical="center"/>
      <protection locked="0"/>
    </xf>
    <xf numFmtId="164" fontId="1" fillId="0" borderId="140" xfId="0" applyNumberFormat="1" applyFont="1" applyBorder="1" applyAlignment="1" applyProtection="1">
      <alignment horizontal="center" vertical="center"/>
      <protection locked="0"/>
    </xf>
    <xf numFmtId="164" fontId="1" fillId="0" borderId="139" xfId="0" applyNumberFormat="1" applyFont="1" applyBorder="1" applyAlignment="1" applyProtection="1">
      <alignment horizontal="center" vertical="center"/>
      <protection locked="0"/>
    </xf>
    <xf numFmtId="1" fontId="1" fillId="0" borderId="88" xfId="0" applyNumberFormat="1" applyFont="1" applyBorder="1" applyAlignment="1" applyProtection="1">
      <alignment horizontal="center" vertical="center"/>
      <protection locked="0"/>
    </xf>
    <xf numFmtId="1" fontId="1" fillId="0" borderId="90" xfId="0" applyNumberFormat="1" applyFont="1" applyBorder="1" applyAlignment="1" applyProtection="1">
      <alignment horizontal="center" vertical="center"/>
      <protection locked="0"/>
    </xf>
    <xf numFmtId="164" fontId="1" fillId="0" borderId="90" xfId="0" applyNumberFormat="1" applyFont="1" applyBorder="1" applyAlignment="1" applyProtection="1">
      <alignment horizontal="center" vertical="center"/>
      <protection locked="0"/>
    </xf>
    <xf numFmtId="164" fontId="1" fillId="0" borderId="89" xfId="0" applyNumberFormat="1" applyFont="1" applyBorder="1" applyAlignment="1" applyProtection="1">
      <alignment horizontal="center" vertical="center"/>
      <protection locked="0"/>
    </xf>
    <xf numFmtId="0" fontId="1" fillId="6" borderId="63" xfId="0" applyFont="1" applyFill="1" applyBorder="1" applyAlignment="1">
      <alignment horizontal="center" vertical="center"/>
    </xf>
    <xf numFmtId="17" fontId="1" fillId="6" borderId="64" xfId="0" applyNumberFormat="1" applyFont="1" applyFill="1" applyBorder="1" applyAlignment="1">
      <alignment horizontal="center" vertical="center"/>
    </xf>
    <xf numFmtId="0" fontId="1" fillId="6" borderId="61" xfId="0" applyFont="1" applyFill="1" applyBorder="1" applyAlignment="1">
      <alignment horizontal="center" vertical="center"/>
    </xf>
    <xf numFmtId="17" fontId="1" fillId="6" borderId="62" xfId="0" applyNumberFormat="1" applyFont="1" applyFill="1" applyBorder="1" applyAlignment="1">
      <alignment horizontal="center" vertical="center"/>
    </xf>
    <xf numFmtId="17" fontId="1" fillId="6" borderId="89" xfId="0" applyNumberFormat="1" applyFont="1" applyFill="1" applyBorder="1" applyAlignment="1">
      <alignment horizontal="center" vertical="center"/>
    </xf>
    <xf numFmtId="1" fontId="55" fillId="6" borderId="15" xfId="0" applyNumberFormat="1" applyFont="1" applyFill="1" applyBorder="1" applyAlignment="1">
      <alignment horizontal="center" vertical="center" wrapText="1"/>
    </xf>
    <xf numFmtId="1" fontId="55" fillId="6" borderId="6" xfId="0" applyNumberFormat="1" applyFont="1" applyFill="1" applyBorder="1" applyAlignment="1">
      <alignment horizontal="center" vertical="center" wrapText="1"/>
    </xf>
    <xf numFmtId="164" fontId="55" fillId="6" borderId="6" xfId="0" applyNumberFormat="1" applyFont="1" applyFill="1" applyBorder="1" applyAlignment="1">
      <alignment horizontal="center" vertical="center" wrapText="1"/>
    </xf>
    <xf numFmtId="164" fontId="55" fillId="6" borderId="9" xfId="0" applyNumberFormat="1" applyFont="1" applyFill="1" applyBorder="1" applyAlignment="1">
      <alignment horizontal="center" vertical="center" wrapText="1"/>
    </xf>
    <xf numFmtId="1" fontId="7" fillId="6" borderId="48" xfId="0" applyNumberFormat="1" applyFont="1" applyFill="1" applyBorder="1" applyAlignment="1">
      <alignment horizontal="center" vertical="center"/>
    </xf>
    <xf numFmtId="164" fontId="7" fillId="6" borderId="48" xfId="0" applyNumberFormat="1" applyFont="1" applyFill="1" applyBorder="1" applyAlignment="1">
      <alignment horizontal="center" vertical="center"/>
    </xf>
    <xf numFmtId="0" fontId="142" fillId="11" borderId="0" xfId="0" applyFont="1" applyFill="1"/>
    <xf numFmtId="43" fontId="24" fillId="0" borderId="0" xfId="0" applyNumberFormat="1" applyFont="1" applyAlignment="1">
      <alignment horizontal="center" vertical="center"/>
    </xf>
    <xf numFmtId="0" fontId="145" fillId="0" borderId="0" xfId="0" applyFont="1" applyAlignment="1">
      <alignment horizontal="left" vertical="top"/>
    </xf>
    <xf numFmtId="0" fontId="20" fillId="11" borderId="0" xfId="0" applyFont="1" applyFill="1" applyAlignment="1">
      <alignment horizontal="center" vertical="center"/>
    </xf>
    <xf numFmtId="0" fontId="84" fillId="11" borderId="112" xfId="0" applyFont="1" applyFill="1" applyBorder="1" applyAlignment="1">
      <alignment horizontal="left" vertical="center"/>
    </xf>
    <xf numFmtId="0" fontId="84" fillId="11" borderId="113" xfId="0" applyFont="1" applyFill="1" applyBorder="1" applyAlignment="1">
      <alignment horizontal="left" vertical="center"/>
    </xf>
    <xf numFmtId="0" fontId="134" fillId="11" borderId="104" xfId="0" applyFont="1" applyFill="1" applyBorder="1" applyAlignment="1">
      <alignment horizontal="center"/>
    </xf>
    <xf numFmtId="0" fontId="134" fillId="11" borderId="99" xfId="0" applyFont="1" applyFill="1" applyBorder="1" applyAlignment="1">
      <alignment horizontal="center"/>
    </xf>
    <xf numFmtId="0" fontId="135" fillId="11" borderId="105" xfId="0" applyFont="1" applyFill="1" applyBorder="1" applyAlignment="1">
      <alignment horizontal="center" vertical="center"/>
    </xf>
    <xf numFmtId="0" fontId="135" fillId="11" borderId="102" xfId="0" applyFont="1" applyFill="1" applyBorder="1" applyAlignment="1">
      <alignment horizontal="center" vertical="center"/>
    </xf>
    <xf numFmtId="0" fontId="80" fillId="11" borderId="116" xfId="0" applyFont="1" applyFill="1" applyBorder="1" applyAlignment="1">
      <alignment horizontal="left" vertical="center"/>
    </xf>
    <xf numFmtId="0" fontId="85" fillId="0" borderId="114" xfId="0" applyFont="1" applyBorder="1" applyAlignment="1" applyProtection="1">
      <alignment horizontal="left" vertical="center"/>
      <protection locked="0"/>
    </xf>
    <xf numFmtId="0" fontId="85" fillId="0" borderId="113" xfId="0" applyFont="1" applyBorder="1" applyAlignment="1" applyProtection="1">
      <alignment horizontal="left" vertical="center"/>
      <protection locked="0"/>
    </xf>
    <xf numFmtId="0" fontId="84" fillId="11" borderId="109" xfId="0" applyFont="1" applyFill="1" applyBorder="1" applyAlignment="1">
      <alignment horizontal="left" vertical="center"/>
    </xf>
    <xf numFmtId="0" fontId="84" fillId="11" borderId="11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136" fillId="11" borderId="123" xfId="0" applyFont="1" applyFill="1" applyBorder="1" applyAlignment="1">
      <alignment horizontal="center" vertical="center" wrapText="1"/>
    </xf>
    <xf numFmtId="0" fontId="136" fillId="11" borderId="117" xfId="0" applyFont="1" applyFill="1" applyBorder="1" applyAlignment="1">
      <alignment horizontal="center" vertical="center" wrapText="1"/>
    </xf>
    <xf numFmtId="0" fontId="136" fillId="11" borderId="118" xfId="0" applyFont="1" applyFill="1" applyBorder="1" applyAlignment="1">
      <alignment horizontal="center" vertical="center" wrapText="1"/>
    </xf>
    <xf numFmtId="1" fontId="133" fillId="11" borderId="131" xfId="0" applyNumberFormat="1" applyFont="1" applyFill="1" applyBorder="1" applyAlignment="1">
      <alignment horizontal="center" vertical="center" wrapText="1"/>
    </xf>
    <xf numFmtId="1" fontId="133" fillId="11" borderId="117" xfId="0" applyNumberFormat="1" applyFont="1" applyFill="1" applyBorder="1" applyAlignment="1">
      <alignment horizontal="center" vertical="center" wrapText="1"/>
    </xf>
    <xf numFmtId="1" fontId="133" fillId="11" borderId="128" xfId="0" applyNumberFormat="1" applyFont="1" applyFill="1" applyBorder="1" applyAlignment="1">
      <alignment horizontal="center" vertical="center" wrapText="1"/>
    </xf>
    <xf numFmtId="0" fontId="130" fillId="11" borderId="102" xfId="0" applyFont="1" applyFill="1" applyBorder="1" applyAlignment="1">
      <alignment horizontal="center" vertical="center"/>
    </xf>
    <xf numFmtId="15" fontId="128" fillId="11" borderId="98" xfId="0" applyNumberFormat="1" applyFont="1" applyFill="1" applyBorder="1" applyAlignment="1">
      <alignment horizontal="center" vertical="center"/>
    </xf>
    <xf numFmtId="15" fontId="128" fillId="11" borderId="99" xfId="0" applyNumberFormat="1" applyFont="1" applyFill="1" applyBorder="1" applyAlignment="1">
      <alignment horizontal="center" vertical="center"/>
    </xf>
    <xf numFmtId="15" fontId="128" fillId="11" borderId="100" xfId="0" applyNumberFormat="1" applyFont="1" applyFill="1" applyBorder="1" applyAlignment="1">
      <alignment horizontal="center" vertical="center"/>
    </xf>
    <xf numFmtId="15" fontId="128" fillId="11" borderId="101" xfId="0" applyNumberFormat="1" applyFont="1" applyFill="1" applyBorder="1" applyAlignment="1">
      <alignment horizontal="center" vertical="center"/>
    </xf>
    <xf numFmtId="15" fontId="128" fillId="11" borderId="102" xfId="0" applyNumberFormat="1" applyFont="1" applyFill="1" applyBorder="1" applyAlignment="1">
      <alignment horizontal="center" vertical="center"/>
    </xf>
    <xf numFmtId="15" fontId="128" fillId="11" borderId="103" xfId="0" applyNumberFormat="1" applyFont="1" applyFill="1" applyBorder="1" applyAlignment="1">
      <alignment horizontal="center" vertical="center"/>
    </xf>
    <xf numFmtId="0" fontId="129" fillId="11" borderId="99" xfId="0" applyFont="1" applyFill="1" applyBorder="1" applyAlignment="1">
      <alignment horizontal="center" vertical="center"/>
    </xf>
    <xf numFmtId="0" fontId="84" fillId="11" borderId="106" xfId="0" applyFont="1" applyFill="1" applyBorder="1" applyAlignment="1">
      <alignment horizontal="left" vertical="center"/>
    </xf>
    <xf numFmtId="0" fontId="84" fillId="11" borderId="107" xfId="0" applyFont="1" applyFill="1" applyBorder="1" applyAlignment="1">
      <alignment horizontal="left" vertical="center"/>
    </xf>
    <xf numFmtId="0" fontId="144" fillId="11" borderId="0" xfId="0" applyFont="1" applyFill="1" applyAlignment="1">
      <alignment horizontal="left" vertical="center"/>
    </xf>
    <xf numFmtId="0" fontId="85" fillId="0" borderId="108" xfId="0" applyFont="1" applyBorder="1" applyAlignment="1" applyProtection="1">
      <alignment horizontal="left" vertical="center"/>
      <protection locked="0"/>
    </xf>
    <xf numFmtId="0" fontId="85" fillId="0" borderId="107" xfId="0" applyFont="1" applyBorder="1" applyAlignment="1" applyProtection="1">
      <alignment horizontal="left" vertical="center"/>
      <protection locked="0"/>
    </xf>
    <xf numFmtId="0" fontId="85" fillId="0" borderId="111" xfId="0" applyFont="1" applyBorder="1" applyAlignment="1" applyProtection="1">
      <alignment horizontal="left" vertical="center"/>
      <protection locked="0"/>
    </xf>
    <xf numFmtId="0" fontId="85" fillId="0" borderId="110" xfId="0" applyFont="1" applyBorder="1" applyAlignment="1" applyProtection="1">
      <alignment horizontal="left" vertical="center"/>
      <protection locked="0"/>
    </xf>
    <xf numFmtId="0" fontId="131" fillId="11" borderId="116" xfId="0" applyFont="1" applyFill="1" applyBorder="1" applyAlignment="1">
      <alignment horizontal="left" vertical="center"/>
    </xf>
    <xf numFmtId="0" fontId="82" fillId="11" borderId="116" xfId="0" applyFont="1" applyFill="1" applyBorder="1" applyAlignment="1">
      <alignment horizontal="left" vertical="center"/>
    </xf>
    <xf numFmtId="1" fontId="85" fillId="0" borderId="111" xfId="0" applyNumberFormat="1" applyFont="1" applyBorder="1" applyAlignment="1" applyProtection="1">
      <alignment horizontal="left" vertical="center"/>
      <protection locked="0"/>
    </xf>
    <xf numFmtId="1" fontId="85" fillId="0" borderId="110" xfId="0" applyNumberFormat="1" applyFont="1" applyBorder="1" applyAlignment="1" applyProtection="1">
      <alignment horizontal="left" vertical="center"/>
      <protection locked="0"/>
    </xf>
    <xf numFmtId="0" fontId="133" fillId="11" borderId="123" xfId="0" applyFont="1" applyFill="1" applyBorder="1" applyAlignment="1">
      <alignment horizontal="center" vertical="center" wrapText="1"/>
    </xf>
    <xf numFmtId="0" fontId="133" fillId="11" borderId="117" xfId="0" applyFont="1" applyFill="1" applyBorder="1" applyAlignment="1">
      <alignment horizontal="center" vertical="center" wrapText="1"/>
    </xf>
    <xf numFmtId="0" fontId="133" fillId="11" borderId="118" xfId="0" applyFont="1" applyFill="1" applyBorder="1" applyAlignment="1">
      <alignment horizontal="center" vertical="center" wrapText="1"/>
    </xf>
    <xf numFmtId="0" fontId="133" fillId="11" borderId="131" xfId="0" applyFont="1" applyFill="1" applyBorder="1" applyAlignment="1">
      <alignment horizontal="center" vertical="center" wrapText="1"/>
    </xf>
    <xf numFmtId="0" fontId="133" fillId="11" borderId="128" xfId="0" applyFont="1" applyFill="1" applyBorder="1" applyAlignment="1">
      <alignment horizontal="center" vertical="center" wrapText="1"/>
    </xf>
    <xf numFmtId="0" fontId="24" fillId="0" borderId="77" xfId="0" applyFont="1" applyBorder="1" applyAlignment="1">
      <alignment horizontal="left" vertical="center"/>
    </xf>
    <xf numFmtId="0" fontId="24" fillId="0" borderId="56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23" fillId="0" borderId="56" xfId="0" applyFont="1" applyBorder="1" applyAlignment="1">
      <alignment horizontal="left" vertical="center"/>
    </xf>
    <xf numFmtId="0" fontId="23" fillId="0" borderId="79" xfId="0" applyFont="1" applyBorder="1" applyAlignment="1">
      <alignment horizontal="left" vertical="center"/>
    </xf>
    <xf numFmtId="0" fontId="23" fillId="0" borderId="57" xfId="0" applyFont="1" applyBorder="1" applyAlignment="1">
      <alignment horizontal="left" vertical="center"/>
    </xf>
    <xf numFmtId="0" fontId="106" fillId="0" borderId="0" xfId="0" applyFont="1" applyAlignment="1">
      <alignment horizontal="center"/>
    </xf>
    <xf numFmtId="0" fontId="50" fillId="0" borderId="0" xfId="0" applyFont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110" fillId="0" borderId="70" xfId="0" applyFont="1" applyBorder="1" applyAlignment="1">
      <alignment horizontal="left" vertical="center"/>
    </xf>
    <xf numFmtId="0" fontId="110" fillId="0" borderId="3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10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37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10" fillId="0" borderId="71" xfId="0" applyFont="1" applyBorder="1" applyAlignment="1">
      <alignment horizontal="left" vertical="center"/>
    </xf>
    <xf numFmtId="0" fontId="110" fillId="0" borderId="38" xfId="0" applyFont="1" applyBorder="1" applyAlignment="1">
      <alignment horizontal="left" vertical="center"/>
    </xf>
    <xf numFmtId="0" fontId="23" fillId="0" borderId="38" xfId="0" applyFont="1" applyBorder="1" applyAlignment="1">
      <alignment horizontal="left" vertical="center"/>
    </xf>
    <xf numFmtId="1" fontId="110" fillId="0" borderId="71" xfId="0" applyNumberFormat="1" applyFont="1" applyBorder="1" applyAlignment="1">
      <alignment horizontal="left" vertical="center"/>
    </xf>
    <xf numFmtId="1" fontId="110" fillId="0" borderId="38" xfId="0" applyNumberFormat="1" applyFont="1" applyBorder="1" applyAlignment="1">
      <alignment horizontal="left" vertical="center"/>
    </xf>
    <xf numFmtId="0" fontId="112" fillId="15" borderId="36" xfId="0" applyFont="1" applyFill="1" applyBorder="1" applyAlignment="1">
      <alignment horizontal="center" vertical="center" wrapText="1"/>
    </xf>
    <xf numFmtId="0" fontId="112" fillId="15" borderId="32" xfId="0" applyFont="1" applyFill="1" applyBorder="1" applyAlignment="1">
      <alignment horizontal="center" vertical="center" wrapText="1"/>
    </xf>
    <xf numFmtId="0" fontId="112" fillId="15" borderId="49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118" fillId="0" borderId="0" xfId="0" applyFont="1" applyAlignment="1">
      <alignment horizontal="left" vertical="center"/>
    </xf>
    <xf numFmtId="1" fontId="24" fillId="5" borderId="37" xfId="0" applyNumberFormat="1" applyFont="1" applyFill="1" applyBorder="1" applyAlignment="1">
      <alignment horizontal="right" vertical="center"/>
    </xf>
    <xf numFmtId="1" fontId="24" fillId="5" borderId="75" xfId="0" applyNumberFormat="1" applyFont="1" applyFill="1" applyBorder="1" applyAlignment="1">
      <alignment horizontal="right" vertical="center"/>
    </xf>
    <xf numFmtId="1" fontId="24" fillId="5" borderId="38" xfId="0" applyNumberFormat="1" applyFont="1" applyFill="1" applyBorder="1" applyAlignment="1">
      <alignment horizontal="right" vertical="center"/>
    </xf>
    <xf numFmtId="1" fontId="24" fillId="5" borderId="77" xfId="0" applyNumberFormat="1" applyFont="1" applyFill="1" applyBorder="1" applyAlignment="1">
      <alignment horizontal="right" vertical="center"/>
    </xf>
    <xf numFmtId="0" fontId="23" fillId="0" borderId="20" xfId="0" applyFont="1" applyBorder="1" applyAlignment="1">
      <alignment horizontal="left"/>
    </xf>
    <xf numFmtId="0" fontId="23" fillId="0" borderId="21" xfId="0" applyFont="1" applyBorder="1" applyAlignment="1">
      <alignment horizontal="left"/>
    </xf>
    <xf numFmtId="0" fontId="112" fillId="15" borderId="27" xfId="0" applyFont="1" applyFill="1" applyBorder="1" applyAlignment="1">
      <alignment horizontal="left" vertical="center" wrapText="1"/>
    </xf>
    <xf numFmtId="0" fontId="112" fillId="15" borderId="28" xfId="0" applyFont="1" applyFill="1" applyBorder="1" applyAlignment="1">
      <alignment horizontal="left" vertical="center"/>
    </xf>
    <xf numFmtId="0" fontId="23" fillId="0" borderId="78" xfId="0" applyFont="1" applyBorder="1" applyAlignment="1">
      <alignment horizontal="left" vertical="center"/>
    </xf>
    <xf numFmtId="1" fontId="110" fillId="0" borderId="72" xfId="0" applyNumberFormat="1" applyFont="1" applyBorder="1" applyAlignment="1">
      <alignment horizontal="left" vertical="center"/>
    </xf>
    <xf numFmtId="1" fontId="110" fillId="0" borderId="23" xfId="0" applyNumberFormat="1" applyFont="1" applyBorder="1" applyAlignment="1">
      <alignment horizontal="left" vertical="center"/>
    </xf>
    <xf numFmtId="0" fontId="24" fillId="6" borderId="17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16" fontId="24" fillId="6" borderId="27" xfId="0" applyNumberFormat="1" applyFont="1" applyFill="1" applyBorder="1" applyAlignment="1">
      <alignment horizontal="center"/>
    </xf>
    <xf numFmtId="16" fontId="24" fillId="6" borderId="28" xfId="0" applyNumberFormat="1" applyFont="1" applyFill="1" applyBorder="1" applyAlignment="1">
      <alignment horizontal="center"/>
    </xf>
    <xf numFmtId="0" fontId="23" fillId="0" borderId="23" xfId="0" applyFont="1" applyBorder="1" applyAlignment="1">
      <alignment horizontal="left" vertical="center"/>
    </xf>
    <xf numFmtId="0" fontId="23" fillId="0" borderId="22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164" fontId="24" fillId="5" borderId="38" xfId="0" applyNumberFormat="1" applyFont="1" applyFill="1" applyBorder="1" applyAlignment="1">
      <alignment horizontal="right" vertical="center"/>
    </xf>
    <xf numFmtId="164" fontId="24" fillId="5" borderId="77" xfId="0" applyNumberFormat="1" applyFont="1" applyFill="1" applyBorder="1" applyAlignment="1">
      <alignment horizontal="right" vertical="center"/>
    </xf>
    <xf numFmtId="164" fontId="24" fillId="5" borderId="23" xfId="0" applyNumberFormat="1" applyFont="1" applyFill="1" applyBorder="1" applyAlignment="1">
      <alignment horizontal="right" vertical="center"/>
    </xf>
    <xf numFmtId="164" fontId="24" fillId="5" borderId="79" xfId="0" applyNumberFormat="1" applyFont="1" applyFill="1" applyBorder="1" applyAlignment="1">
      <alignment horizontal="righ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1" fontId="23" fillId="0" borderId="77" xfId="0" applyNumberFormat="1" applyFont="1" applyBorder="1" applyAlignment="1">
      <alignment horizontal="left" vertical="center"/>
    </xf>
    <xf numFmtId="1" fontId="23" fillId="0" borderId="56" xfId="0" applyNumberFormat="1" applyFont="1" applyBorder="1" applyAlignment="1">
      <alignment horizontal="left" vertical="center"/>
    </xf>
    <xf numFmtId="1" fontId="24" fillId="0" borderId="77" xfId="0" applyNumberFormat="1" applyFont="1" applyBorder="1" applyAlignment="1">
      <alignment horizontal="left" vertical="center"/>
    </xf>
    <xf numFmtId="1" fontId="24" fillId="0" borderId="56" xfId="0" applyNumberFormat="1" applyFont="1" applyBorder="1" applyAlignment="1">
      <alignment horizontal="left" vertical="center"/>
    </xf>
    <xf numFmtId="1" fontId="23" fillId="0" borderId="75" xfId="0" applyNumberFormat="1" applyFont="1" applyBorder="1" applyAlignment="1">
      <alignment horizontal="left" vertical="center"/>
    </xf>
    <xf numFmtId="1" fontId="23" fillId="0" borderId="65" xfId="0" applyNumberFormat="1" applyFont="1" applyBorder="1" applyAlignment="1">
      <alignment horizontal="left" vertical="center"/>
    </xf>
    <xf numFmtId="0" fontId="24" fillId="15" borderId="27" xfId="0" applyFont="1" applyFill="1" applyBorder="1" applyAlignment="1">
      <alignment horizontal="left" vertical="center" wrapText="1"/>
    </xf>
    <xf numFmtId="0" fontId="24" fillId="15" borderId="28" xfId="0" applyFont="1" applyFill="1" applyBorder="1" applyAlignment="1">
      <alignment horizontal="left" vertical="center"/>
    </xf>
    <xf numFmtId="0" fontId="24" fillId="15" borderId="36" xfId="0" applyFont="1" applyFill="1" applyBorder="1" applyAlignment="1">
      <alignment horizontal="center" vertical="center" wrapText="1"/>
    </xf>
    <xf numFmtId="0" fontId="24" fillId="15" borderId="32" xfId="0" applyFont="1" applyFill="1" applyBorder="1" applyAlignment="1">
      <alignment horizontal="center" vertical="center" wrapText="1"/>
    </xf>
    <xf numFmtId="0" fontId="24" fillId="15" borderId="4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16" fontId="24" fillId="6" borderId="27" xfId="0" applyNumberFormat="1" applyFont="1" applyFill="1" applyBorder="1" applyAlignment="1">
      <alignment horizontal="center" vertical="center"/>
    </xf>
    <xf numFmtId="16" fontId="24" fillId="6" borderId="28" xfId="0" applyNumberFormat="1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/>
    </xf>
    <xf numFmtId="49" fontId="26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right" vertical="center"/>
    </xf>
    <xf numFmtId="0" fontId="94" fillId="0" borderId="1" xfId="0" applyFont="1" applyBorder="1" applyAlignment="1">
      <alignment horizontal="center" vertical="center"/>
    </xf>
    <xf numFmtId="0" fontId="53" fillId="0" borderId="80" xfId="0" applyFont="1" applyBorder="1" applyAlignment="1">
      <alignment horizontal="right" vertical="center"/>
    </xf>
    <xf numFmtId="0" fontId="53" fillId="0" borderId="80" xfId="0" applyFont="1" applyBorder="1" applyAlignment="1">
      <alignment horizontal="center" vertical="center"/>
    </xf>
    <xf numFmtId="0" fontId="89" fillId="2" borderId="10" xfId="0" applyFont="1" applyFill="1" applyBorder="1" applyAlignment="1">
      <alignment horizontal="center" vertical="center"/>
    </xf>
    <xf numFmtId="0" fontId="89" fillId="2" borderId="32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left" vertical="center"/>
    </xf>
    <xf numFmtId="0" fontId="20" fillId="2" borderId="32" xfId="0" applyFont="1" applyFill="1" applyBorder="1" applyAlignment="1">
      <alignment horizontal="left" vertical="center"/>
    </xf>
    <xf numFmtId="0" fontId="20" fillId="2" borderId="49" xfId="0" applyFont="1" applyFill="1" applyBorder="1" applyAlignment="1">
      <alignment horizontal="left" vertical="center"/>
    </xf>
    <xf numFmtId="0" fontId="29" fillId="2" borderId="10" xfId="0" applyFont="1" applyFill="1" applyBorder="1" applyAlignment="1">
      <alignment horizontal="left" vertical="center"/>
    </xf>
    <xf numFmtId="0" fontId="29" fillId="2" borderId="32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" fontId="18" fillId="0" borderId="1" xfId="0" applyNumberFormat="1" applyFont="1" applyBorder="1" applyAlignment="1">
      <alignment horizontal="center"/>
    </xf>
    <xf numFmtId="49" fontId="31" fillId="2" borderId="6" xfId="0" applyNumberFormat="1" applyFont="1" applyFill="1" applyBorder="1" applyAlignment="1">
      <alignment horizontal="center" vertical="center"/>
    </xf>
    <xf numFmtId="49" fontId="31" fillId="2" borderId="9" xfId="0" applyNumberFormat="1" applyFont="1" applyFill="1" applyBorder="1" applyAlignment="1">
      <alignment horizontal="center" vertical="center"/>
    </xf>
    <xf numFmtId="0" fontId="12" fillId="0" borderId="4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30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32" fillId="2" borderId="10" xfId="0" applyFont="1" applyFill="1" applyBorder="1" applyAlignment="1">
      <alignment horizontal="center" vertical="center"/>
    </xf>
    <xf numFmtId="0" fontId="32" fillId="2" borderId="32" xfId="0" applyFont="1" applyFill="1" applyBorder="1" applyAlignment="1">
      <alignment horizontal="center" vertical="center"/>
    </xf>
    <xf numFmtId="0" fontId="73" fillId="2" borderId="10" xfId="0" applyFont="1" applyFill="1" applyBorder="1" applyAlignment="1">
      <alignment horizontal="center" vertical="center" wrapText="1"/>
    </xf>
    <xf numFmtId="0" fontId="73" fillId="2" borderId="32" xfId="0" applyFont="1" applyFill="1" applyBorder="1" applyAlignment="1">
      <alignment horizontal="center" vertical="center" wrapText="1"/>
    </xf>
    <xf numFmtId="0" fontId="73" fillId="2" borderId="4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88" fillId="2" borderId="11" xfId="0" applyFont="1" applyFill="1" applyBorder="1" applyAlignment="1">
      <alignment horizontal="center" vertical="center" wrapText="1"/>
    </xf>
    <xf numFmtId="0" fontId="88" fillId="2" borderId="13" xfId="0" applyFont="1" applyFill="1" applyBorder="1" applyAlignment="1">
      <alignment horizontal="center" vertical="center" wrapText="1"/>
    </xf>
    <xf numFmtId="0" fontId="76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" fontId="11" fillId="0" borderId="6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/>
    <xf numFmtId="0" fontId="7" fillId="0" borderId="2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92" fillId="13" borderId="1" xfId="0" applyFont="1" applyFill="1" applyBorder="1" applyAlignment="1">
      <alignment horizontal="center" vertical="center"/>
    </xf>
    <xf numFmtId="0" fontId="92" fillId="13" borderId="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textRotation="90" wrapText="1"/>
    </xf>
    <xf numFmtId="0" fontId="7" fillId="0" borderId="0" xfId="0" applyFont="1" applyAlignment="1">
      <alignment horizontal="center"/>
    </xf>
    <xf numFmtId="0" fontId="28" fillId="13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5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20" fillId="2" borderId="69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/>
    </xf>
    <xf numFmtId="0" fontId="92" fillId="1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textRotation="90"/>
    </xf>
    <xf numFmtId="0" fontId="96" fillId="19" borderId="0" xfId="0" applyFont="1" applyFill="1" applyAlignment="1">
      <alignment horizontal="center" vertical="center" textRotation="90"/>
    </xf>
    <xf numFmtId="0" fontId="9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6" borderId="49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66" xfId="0" applyFont="1" applyBorder="1" applyAlignment="1">
      <alignment horizontal="right" vertical="center"/>
    </xf>
    <xf numFmtId="0" fontId="90" fillId="21" borderId="81" xfId="0" applyFont="1" applyFill="1" applyBorder="1" applyAlignment="1" applyProtection="1">
      <alignment horizontal="center" vertical="center" wrapText="1"/>
      <protection locked="0"/>
    </xf>
    <xf numFmtId="0" fontId="90" fillId="21" borderId="85" xfId="0" applyFont="1" applyFill="1" applyBorder="1" applyAlignment="1" applyProtection="1">
      <alignment horizontal="center" vertical="center" wrapText="1"/>
      <protection locked="0"/>
    </xf>
    <xf numFmtId="0" fontId="90" fillId="21" borderId="68" xfId="0" applyFont="1" applyFill="1" applyBorder="1" applyAlignment="1" applyProtection="1">
      <alignment horizontal="center" vertical="center" wrapText="1"/>
      <protection locked="0"/>
    </xf>
    <xf numFmtId="0" fontId="90" fillId="21" borderId="69" xfId="0" applyFont="1" applyFill="1" applyBorder="1" applyAlignment="1" applyProtection="1">
      <alignment horizontal="center" vertical="center" wrapText="1"/>
      <protection locked="0"/>
    </xf>
    <xf numFmtId="1" fontId="3" fillId="6" borderId="10" xfId="0" applyNumberFormat="1" applyFont="1" applyFill="1" applyBorder="1" applyAlignment="1">
      <alignment horizontal="center" vertical="center"/>
    </xf>
    <xf numFmtId="1" fontId="3" fillId="6" borderId="49" xfId="0" applyNumberFormat="1" applyFont="1" applyFill="1" applyBorder="1" applyAlignment="1">
      <alignment horizontal="center" vertical="center"/>
    </xf>
    <xf numFmtId="14" fontId="100" fillId="0" borderId="0" xfId="0" applyNumberFormat="1" applyFont="1" applyAlignment="1">
      <alignment horizontal="left" vertical="center"/>
    </xf>
    <xf numFmtId="0" fontId="100" fillId="0" borderId="0" xfId="0" applyFont="1" applyAlignment="1">
      <alignment horizontal="left" vertical="center"/>
    </xf>
    <xf numFmtId="0" fontId="80" fillId="11" borderId="117" xfId="0" applyFont="1" applyFill="1" applyBorder="1" applyAlignment="1" applyProtection="1">
      <alignment horizontal="left" vertical="center"/>
      <protection locked="0"/>
    </xf>
    <xf numFmtId="0" fontId="85" fillId="0" borderId="117" xfId="0" applyFont="1" applyBorder="1" applyAlignment="1" applyProtection="1">
      <alignment horizontal="left" vertical="center"/>
      <protection locked="0"/>
    </xf>
    <xf numFmtId="0" fontId="85" fillId="0" borderId="118" xfId="0" applyFont="1" applyBorder="1" applyAlignment="1" applyProtection="1">
      <alignment horizontal="left" vertical="center"/>
      <protection locked="0"/>
    </xf>
    <xf numFmtId="0" fontId="80" fillId="11" borderId="116" xfId="0" applyFont="1" applyFill="1" applyBorder="1" applyAlignment="1" applyProtection="1">
      <alignment horizontal="left" vertical="center"/>
      <protection locked="0"/>
    </xf>
    <xf numFmtId="49" fontId="85" fillId="0" borderId="116" xfId="0" applyNumberFormat="1" applyFont="1" applyBorder="1" applyAlignment="1" applyProtection="1">
      <alignment horizontal="left" vertical="center"/>
      <protection locked="0"/>
    </xf>
    <xf numFmtId="49" fontId="85" fillId="0" borderId="119" xfId="0" applyNumberFormat="1" applyFont="1" applyBorder="1" applyAlignment="1" applyProtection="1">
      <alignment horizontal="left" vertical="center"/>
      <protection locked="0"/>
    </xf>
    <xf numFmtId="0" fontId="138" fillId="11" borderId="116" xfId="0" applyFont="1" applyFill="1" applyBorder="1" applyAlignment="1" applyProtection="1">
      <alignment vertical="center"/>
      <protection locked="0"/>
    </xf>
    <xf numFmtId="0" fontId="84" fillId="11" borderId="116" xfId="0" applyFont="1" applyFill="1" applyBorder="1" applyAlignment="1" applyProtection="1">
      <alignment vertical="center"/>
      <protection locked="0"/>
    </xf>
    <xf numFmtId="0" fontId="84" fillId="11" borderId="136" xfId="0" applyFont="1" applyFill="1" applyBorder="1" applyAlignment="1" applyProtection="1">
      <alignment vertical="center"/>
      <protection locked="0"/>
    </xf>
    <xf numFmtId="0" fontId="144" fillId="11" borderId="116" xfId="0" applyFont="1" applyFill="1" applyBorder="1" applyAlignment="1" applyProtection="1">
      <alignment horizontal="left" vertical="center"/>
      <protection locked="0"/>
    </xf>
    <xf numFmtId="0" fontId="144" fillId="11" borderId="116" xfId="0" applyFont="1" applyFill="1" applyBorder="1" applyAlignment="1" applyProtection="1">
      <alignment horizontal="center" vertical="center"/>
      <protection locked="0"/>
    </xf>
    <xf numFmtId="0" fontId="144" fillId="11" borderId="119" xfId="0" applyFont="1" applyFill="1" applyBorder="1" applyAlignment="1" applyProtection="1">
      <alignment horizontal="center" vertical="center"/>
      <protection locked="0"/>
    </xf>
    <xf numFmtId="0" fontId="146" fillId="11" borderId="136" xfId="0" applyFont="1" applyFill="1" applyBorder="1" applyAlignment="1" applyProtection="1">
      <alignment vertical="center"/>
      <protection locked="0"/>
    </xf>
    <xf numFmtId="0" fontId="138" fillId="11" borderId="115" xfId="0" applyFont="1" applyFill="1" applyBorder="1" applyAlignment="1" applyProtection="1">
      <alignment vertical="center"/>
      <protection locked="0"/>
    </xf>
    <xf numFmtId="0" fontId="138" fillId="11" borderId="126" xfId="0" applyFont="1" applyFill="1" applyBorder="1" applyAlignment="1" applyProtection="1">
      <alignment horizontal="right" vertical="center"/>
      <protection locked="0"/>
    </xf>
    <xf numFmtId="49" fontId="147" fillId="22" borderId="116" xfId="0" applyNumberFormat="1" applyFont="1" applyFill="1" applyBorder="1" applyAlignment="1" applyProtection="1">
      <alignment horizontal="left" vertical="center"/>
      <protection locked="0"/>
    </xf>
    <xf numFmtId="0" fontId="148" fillId="22" borderId="116" xfId="0" applyFont="1" applyFill="1" applyBorder="1" applyAlignment="1" applyProtection="1">
      <alignment horizontal="center" vertical="center"/>
      <protection locked="0"/>
    </xf>
    <xf numFmtId="0" fontId="148" fillId="22" borderId="119" xfId="0" applyFont="1" applyFill="1" applyBorder="1" applyAlignment="1" applyProtection="1">
      <alignment horizontal="center" vertical="center"/>
      <protection locked="0"/>
    </xf>
    <xf numFmtId="0" fontId="146" fillId="11" borderId="129" xfId="0" applyFont="1" applyFill="1" applyBorder="1" applyAlignment="1" applyProtection="1">
      <alignment vertical="center"/>
      <protection locked="0"/>
    </xf>
    <xf numFmtId="0" fontId="138" fillId="11" borderId="137" xfId="0" applyFont="1" applyFill="1" applyBorder="1" applyAlignment="1" applyProtection="1">
      <alignment vertical="center"/>
      <protection locked="0"/>
    </xf>
    <xf numFmtId="0" fontId="138" fillId="11" borderId="132" xfId="0" applyFont="1" applyFill="1" applyBorder="1" applyAlignment="1" applyProtection="1">
      <alignment horizontal="right" vertical="center"/>
      <protection locked="0"/>
    </xf>
    <xf numFmtId="49" fontId="147" fillId="22" borderId="120" xfId="0" applyNumberFormat="1" applyFont="1" applyFill="1" applyBorder="1" applyAlignment="1" applyProtection="1">
      <alignment horizontal="left" vertical="center"/>
      <protection locked="0"/>
    </xf>
    <xf numFmtId="0" fontId="148" fillId="22" borderId="120" xfId="0" applyFont="1" applyFill="1" applyBorder="1" applyAlignment="1" applyProtection="1">
      <alignment horizontal="center" vertical="center"/>
      <protection locked="0"/>
    </xf>
    <xf numFmtId="0" fontId="148" fillId="22" borderId="12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8"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00FF00"/>
      <color rgb="FFFFFFFF"/>
      <color rgb="FF1C1C1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28574</xdr:colOff>
      <xdr:row>1</xdr:row>
      <xdr:rowOff>19050</xdr:rowOff>
    </xdr:from>
    <xdr:ext cx="1552575" cy="523875"/>
    <xdr:pic>
      <xdr:nvPicPr>
        <xdr:cNvPr id="2" name="Picture 1" descr="School Education Department, Government of Mizoram, India">
          <a:extLst>
            <a:ext uri="{FF2B5EF4-FFF2-40B4-BE49-F238E27FC236}">
              <a16:creationId xmlns:a16="http://schemas.microsoft.com/office/drawing/2014/main" id="{823775DF-554B-4DF0-AE9C-22305500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699" y="190500"/>
          <a:ext cx="15525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</xdr:rowOff>
    </xdr:from>
    <xdr:to>
      <xdr:col>3</xdr:col>
      <xdr:colOff>38100</xdr:colOff>
      <xdr:row>3</xdr:row>
      <xdr:rowOff>19050</xdr:rowOff>
    </xdr:to>
    <xdr:pic>
      <xdr:nvPicPr>
        <xdr:cNvPr id="2" name="Picture 1" descr="School Education Department, Government of Mizoram, India">
          <a:extLst>
            <a:ext uri="{FF2B5EF4-FFF2-40B4-BE49-F238E27FC236}">
              <a16:creationId xmlns:a16="http://schemas.microsoft.com/office/drawing/2014/main" id="{CE7D19D0-D297-4ED3-B570-26E79E58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6"/>
          <a:ext cx="838200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</xdr:rowOff>
    </xdr:from>
    <xdr:to>
      <xdr:col>3</xdr:col>
      <xdr:colOff>9525</xdr:colOff>
      <xdr:row>3</xdr:row>
      <xdr:rowOff>9525</xdr:rowOff>
    </xdr:to>
    <xdr:pic>
      <xdr:nvPicPr>
        <xdr:cNvPr id="2" name="Picture 1" descr="School Education Department, Government of Mizoram, India">
          <a:extLst>
            <a:ext uri="{FF2B5EF4-FFF2-40B4-BE49-F238E27FC236}">
              <a16:creationId xmlns:a16="http://schemas.microsoft.com/office/drawing/2014/main" id="{37ED2515-E046-D12E-A03F-85E24A8D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6"/>
          <a:ext cx="809625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</xdr:rowOff>
    </xdr:from>
    <xdr:to>
      <xdr:col>2</xdr:col>
      <xdr:colOff>333375</xdr:colOff>
      <xdr:row>2</xdr:row>
      <xdr:rowOff>200025</xdr:rowOff>
    </xdr:to>
    <xdr:pic>
      <xdr:nvPicPr>
        <xdr:cNvPr id="2" name="Picture 1" descr="School Education Department, Government of Mizoram, India">
          <a:extLst>
            <a:ext uri="{FF2B5EF4-FFF2-40B4-BE49-F238E27FC236}">
              <a16:creationId xmlns:a16="http://schemas.microsoft.com/office/drawing/2014/main" id="{7D115F6D-24BA-4B95-9BE6-C6B3E53A2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6"/>
          <a:ext cx="800100" cy="49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</xdr:rowOff>
    </xdr:from>
    <xdr:to>
      <xdr:col>3</xdr:col>
      <xdr:colOff>28575</xdr:colOff>
      <xdr:row>3</xdr:row>
      <xdr:rowOff>19050</xdr:rowOff>
    </xdr:to>
    <xdr:pic>
      <xdr:nvPicPr>
        <xdr:cNvPr id="2" name="Picture 1" descr="School Education Department, Government of Mizoram, India">
          <a:extLst>
            <a:ext uri="{FF2B5EF4-FFF2-40B4-BE49-F238E27FC236}">
              <a16:creationId xmlns:a16="http://schemas.microsoft.com/office/drawing/2014/main" id="{50923611-BEB7-4C89-83E8-BB854D5A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6"/>
          <a:ext cx="828675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</xdr:rowOff>
    </xdr:from>
    <xdr:to>
      <xdr:col>2</xdr:col>
      <xdr:colOff>361950</xdr:colOff>
      <xdr:row>2</xdr:row>
      <xdr:rowOff>190500</xdr:rowOff>
    </xdr:to>
    <xdr:pic>
      <xdr:nvPicPr>
        <xdr:cNvPr id="2" name="Picture 1" descr="School Education Department, Government of Mizoram, India">
          <a:extLst>
            <a:ext uri="{FF2B5EF4-FFF2-40B4-BE49-F238E27FC236}">
              <a16:creationId xmlns:a16="http://schemas.microsoft.com/office/drawing/2014/main" id="{F00BFF32-C16B-48CD-BD54-7A77857A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6"/>
          <a:ext cx="809625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</xdr:rowOff>
    </xdr:from>
    <xdr:to>
      <xdr:col>3</xdr:col>
      <xdr:colOff>0</xdr:colOff>
      <xdr:row>2</xdr:row>
      <xdr:rowOff>171450</xdr:rowOff>
    </xdr:to>
    <xdr:pic>
      <xdr:nvPicPr>
        <xdr:cNvPr id="2" name="Picture 1" descr="School Education Department, Government of Mizoram, India">
          <a:extLst>
            <a:ext uri="{FF2B5EF4-FFF2-40B4-BE49-F238E27FC236}">
              <a16:creationId xmlns:a16="http://schemas.microsoft.com/office/drawing/2014/main" id="{B293C710-B3E4-46DF-B183-5A001940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6"/>
          <a:ext cx="809625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</xdr:rowOff>
    </xdr:from>
    <xdr:to>
      <xdr:col>3</xdr:col>
      <xdr:colOff>19050</xdr:colOff>
      <xdr:row>3</xdr:row>
      <xdr:rowOff>1</xdr:rowOff>
    </xdr:to>
    <xdr:pic>
      <xdr:nvPicPr>
        <xdr:cNvPr id="2" name="Picture 1" descr="School Education Department, Government of Mizoram, India">
          <a:extLst>
            <a:ext uri="{FF2B5EF4-FFF2-40B4-BE49-F238E27FC236}">
              <a16:creationId xmlns:a16="http://schemas.microsoft.com/office/drawing/2014/main" id="{5B4E8DC0-DAA0-4B13-9781-21ECABB2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6"/>
          <a:ext cx="8191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28575</xdr:rowOff>
    </xdr:from>
    <xdr:to>
      <xdr:col>4</xdr:col>
      <xdr:colOff>85725</xdr:colOff>
      <xdr:row>5</xdr:row>
      <xdr:rowOff>76200</xdr:rowOff>
    </xdr:to>
    <xdr:pic>
      <xdr:nvPicPr>
        <xdr:cNvPr id="4" name="Picture 3" descr="School Education Department, Government of Mizoram, India">
          <a:extLst>
            <a:ext uri="{FF2B5EF4-FFF2-40B4-BE49-F238E27FC236}">
              <a16:creationId xmlns:a16="http://schemas.microsoft.com/office/drawing/2014/main" id="{1D421B49-E708-481B-8260-3B89EF9D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52425"/>
          <a:ext cx="10763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200025</xdr:colOff>
      <xdr:row>2</xdr:row>
      <xdr:rowOff>0</xdr:rowOff>
    </xdr:from>
    <xdr:to>
      <xdr:col>22</xdr:col>
      <xdr:colOff>504825</xdr:colOff>
      <xdr:row>5</xdr:row>
      <xdr:rowOff>47625</xdr:rowOff>
    </xdr:to>
    <xdr:pic>
      <xdr:nvPicPr>
        <xdr:cNvPr id="3" name="Picture 2" descr="School Education Department, Government of Mizoram, India">
          <a:extLst>
            <a:ext uri="{FF2B5EF4-FFF2-40B4-BE49-F238E27FC236}">
              <a16:creationId xmlns:a16="http://schemas.microsoft.com/office/drawing/2014/main" id="{01003DAC-2FED-4237-AD77-6A58ADFA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323850"/>
          <a:ext cx="11811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CD1A-D836-4CEE-AFBA-0C9D8897E27C}">
  <sheetPr>
    <tabColor rgb="FF00B0F0"/>
  </sheetPr>
  <dimension ref="A1"/>
  <sheetViews>
    <sheetView workbookViewId="0">
      <selection activeCell="E43" sqref="E43"/>
    </sheetView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8A941-3F53-404F-8F6F-A76CD198A65E}">
  <sheetPr>
    <tabColor rgb="FF00B0F0"/>
  </sheetPr>
  <dimension ref="A1:BJ2537"/>
  <sheetViews>
    <sheetView showGridLines="0" showRowColHeaders="0" tabSelected="1" workbookViewId="0">
      <selection activeCell="W7" sqref="W7"/>
    </sheetView>
  </sheetViews>
  <sheetFormatPr defaultRowHeight="12.75" x14ac:dyDescent="0.2"/>
  <cols>
    <col min="1" max="1" width="3.7109375" style="21" customWidth="1"/>
    <col min="2" max="2" width="11.140625" customWidth="1"/>
    <col min="3" max="3" width="5" customWidth="1"/>
    <col min="4" max="4" width="15.140625" customWidth="1"/>
    <col min="5" max="11" width="6.7109375" customWidth="1"/>
    <col min="12" max="12" width="7" customWidth="1"/>
    <col min="13" max="13" width="8.5703125" bestFit="1" customWidth="1"/>
    <col min="14" max="15" width="7.5703125" customWidth="1"/>
    <col min="16" max="17" width="8.28515625" customWidth="1"/>
    <col min="18" max="20" width="7.7109375" customWidth="1"/>
    <col min="21" max="22" width="6.140625" customWidth="1"/>
    <col min="23" max="62" width="9.140625" style="21"/>
  </cols>
  <sheetData>
    <row r="1" spans="2:28" s="21" customFormat="1" ht="13.5" thickBot="1" x14ac:dyDescent="0.25"/>
    <row r="2" spans="2:28" ht="26.25" thickTop="1" x14ac:dyDescent="0.25">
      <c r="B2" s="683">
        <f ca="1">TODAY()</f>
        <v>45616</v>
      </c>
      <c r="C2" s="684"/>
      <c r="D2" s="685"/>
      <c r="E2" s="689" t="s">
        <v>64</v>
      </c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483"/>
      <c r="S2" s="483"/>
      <c r="T2" s="484"/>
      <c r="U2" s="21"/>
      <c r="V2" s="21"/>
    </row>
    <row r="3" spans="2:28" ht="21" thickBot="1" x14ac:dyDescent="0.3">
      <c r="B3" s="686"/>
      <c r="C3" s="687"/>
      <c r="D3" s="688"/>
      <c r="E3" s="682" t="s">
        <v>37</v>
      </c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485"/>
      <c r="S3" s="486"/>
      <c r="T3" s="487"/>
      <c r="U3" s="21"/>
      <c r="V3" s="21"/>
    </row>
    <row r="4" spans="2:28" ht="17.25" thickTop="1" x14ac:dyDescent="0.25">
      <c r="B4" s="690" t="s">
        <v>319</v>
      </c>
      <c r="C4" s="691"/>
      <c r="D4" s="693"/>
      <c r="E4" s="694"/>
      <c r="F4" s="666" t="s">
        <v>282</v>
      </c>
      <c r="G4" s="667"/>
      <c r="H4" s="667"/>
      <c r="I4" s="667"/>
      <c r="J4" s="667"/>
      <c r="K4" s="667"/>
      <c r="L4" s="667"/>
      <c r="M4" s="667"/>
      <c r="N4" s="667"/>
      <c r="O4" s="885" t="s">
        <v>11</v>
      </c>
      <c r="P4" s="885"/>
      <c r="Q4" s="885"/>
      <c r="R4" s="886"/>
      <c r="S4" s="886"/>
      <c r="T4" s="887"/>
      <c r="U4" s="177"/>
      <c r="V4" s="177"/>
      <c r="X4" s="513"/>
      <c r="Y4" s="513"/>
      <c r="Z4" s="513"/>
      <c r="AA4" s="513"/>
      <c r="AB4" s="513"/>
    </row>
    <row r="5" spans="2:28" ht="14.25" x14ac:dyDescent="0.2">
      <c r="B5" s="673" t="s">
        <v>8</v>
      </c>
      <c r="C5" s="674"/>
      <c r="D5" s="695"/>
      <c r="E5" s="696"/>
      <c r="F5" s="489"/>
      <c r="G5" s="698" t="s">
        <v>51</v>
      </c>
      <c r="H5" s="698"/>
      <c r="I5" s="698"/>
      <c r="J5" s="491">
        <f>FORMULA!BP10</f>
        <v>0</v>
      </c>
      <c r="K5" s="491">
        <f>FORMULA!BS10</f>
        <v>0</v>
      </c>
      <c r="L5" s="492">
        <f>FORMULA!BV10</f>
        <v>0</v>
      </c>
      <c r="M5" s="492">
        <f>FORMULA!BM10</f>
        <v>0</v>
      </c>
      <c r="N5" s="488"/>
      <c r="O5" s="888" t="s">
        <v>285</v>
      </c>
      <c r="P5" s="888"/>
      <c r="Q5" s="888"/>
      <c r="R5" s="889"/>
      <c r="S5" s="889"/>
      <c r="T5" s="890"/>
      <c r="U5" s="177"/>
      <c r="V5" s="177"/>
      <c r="X5" s="513"/>
      <c r="Y5" s="513"/>
      <c r="Z5" s="513"/>
      <c r="AA5" s="513"/>
      <c r="AB5" s="513"/>
    </row>
    <row r="6" spans="2:28" ht="14.25" x14ac:dyDescent="0.2">
      <c r="B6" s="673" t="s">
        <v>9</v>
      </c>
      <c r="C6" s="674"/>
      <c r="D6" s="695"/>
      <c r="E6" s="696"/>
      <c r="F6" s="489"/>
      <c r="G6" s="493" t="s">
        <v>52</v>
      </c>
      <c r="H6" s="493"/>
      <c r="I6" s="493"/>
      <c r="J6" s="494">
        <f>FORMULA!FI44</f>
        <v>0</v>
      </c>
      <c r="K6" s="494">
        <f>FORMULA!FJ44</f>
        <v>0</v>
      </c>
      <c r="L6" s="495">
        <f>FORMULA!FK44</f>
        <v>0</v>
      </c>
      <c r="M6" s="495">
        <f>FORMULA!FL44</f>
        <v>0</v>
      </c>
      <c r="N6" s="488"/>
      <c r="O6" s="891" t="s">
        <v>342</v>
      </c>
      <c r="P6" s="892"/>
      <c r="Q6" s="893"/>
      <c r="R6" s="894" t="s">
        <v>307</v>
      </c>
      <c r="S6" s="895" t="s">
        <v>302</v>
      </c>
      <c r="T6" s="896" t="s">
        <v>240</v>
      </c>
      <c r="U6" s="177"/>
      <c r="V6" s="177"/>
      <c r="X6" s="513"/>
      <c r="Y6" s="513"/>
    </row>
    <row r="7" spans="2:28" ht="17.25" x14ac:dyDescent="0.2">
      <c r="B7" s="673" t="s">
        <v>242</v>
      </c>
      <c r="C7" s="674"/>
      <c r="D7" s="695"/>
      <c r="E7" s="696"/>
      <c r="F7" s="489"/>
      <c r="G7" s="697" t="s">
        <v>53</v>
      </c>
      <c r="H7" s="697"/>
      <c r="I7" s="697"/>
      <c r="J7" s="494" t="s">
        <v>28</v>
      </c>
      <c r="K7" s="494" t="s">
        <v>30</v>
      </c>
      <c r="L7" s="494" t="s">
        <v>31</v>
      </c>
      <c r="M7" s="494" t="s">
        <v>32</v>
      </c>
      <c r="N7" s="488"/>
      <c r="O7" s="897" t="s">
        <v>169</v>
      </c>
      <c r="P7" s="898"/>
      <c r="Q7" s="899"/>
      <c r="R7" s="900" t="s">
        <v>0</v>
      </c>
      <c r="S7" s="901">
        <v>5.88</v>
      </c>
      <c r="T7" s="902" t="s">
        <v>35</v>
      </c>
      <c r="U7" s="177"/>
      <c r="V7" s="177"/>
      <c r="X7" s="513"/>
      <c r="Y7" s="513"/>
    </row>
    <row r="8" spans="2:28" ht="17.25" x14ac:dyDescent="0.2">
      <c r="B8" s="673" t="s">
        <v>10</v>
      </c>
      <c r="C8" s="674"/>
      <c r="D8" s="699"/>
      <c r="E8" s="700"/>
      <c r="F8" s="490"/>
      <c r="G8" s="670" t="s">
        <v>283</v>
      </c>
      <c r="H8" s="670"/>
      <c r="I8" s="670"/>
      <c r="J8" s="516"/>
      <c r="K8" s="516"/>
      <c r="L8" s="517"/>
      <c r="M8" s="517"/>
      <c r="N8" s="488"/>
      <c r="O8" s="897" t="s">
        <v>169</v>
      </c>
      <c r="P8" s="898"/>
      <c r="Q8" s="899"/>
      <c r="R8" s="900" t="s">
        <v>1</v>
      </c>
      <c r="S8" s="901">
        <v>8.57</v>
      </c>
      <c r="T8" s="902">
        <v>150</v>
      </c>
      <c r="U8" s="177"/>
      <c r="V8" s="177"/>
      <c r="X8" s="513"/>
      <c r="Y8" s="513"/>
      <c r="Z8" s="513"/>
      <c r="AA8" s="513"/>
      <c r="AB8" s="513"/>
    </row>
    <row r="9" spans="2:28" ht="18" thickBot="1" x14ac:dyDescent="0.25">
      <c r="B9" s="664" t="s">
        <v>295</v>
      </c>
      <c r="C9" s="665"/>
      <c r="D9" s="671"/>
      <c r="E9" s="672"/>
      <c r="F9" s="668" t="s">
        <v>281</v>
      </c>
      <c r="G9" s="669"/>
      <c r="H9" s="669"/>
      <c r="I9" s="669"/>
      <c r="J9" s="669"/>
      <c r="K9" s="669"/>
      <c r="L9" s="669"/>
      <c r="M9" s="669"/>
      <c r="N9" s="669"/>
      <c r="O9" s="903" t="s">
        <v>169</v>
      </c>
      <c r="P9" s="904"/>
      <c r="Q9" s="905"/>
      <c r="R9" s="906" t="s">
        <v>176</v>
      </c>
      <c r="S9" s="907">
        <v>8.57</v>
      </c>
      <c r="T9" s="908">
        <v>150</v>
      </c>
      <c r="U9" s="177"/>
      <c r="V9" s="177"/>
      <c r="X9" s="513"/>
      <c r="Y9" s="513"/>
      <c r="Z9" s="331"/>
      <c r="AA9" s="513"/>
      <c r="AB9" s="513"/>
    </row>
    <row r="10" spans="2:28" ht="41.25" customHeight="1" thickTop="1" x14ac:dyDescent="0.2">
      <c r="B10" s="550">
        <v>2024</v>
      </c>
      <c r="C10" s="552" t="s">
        <v>239</v>
      </c>
      <c r="D10" s="551" t="s">
        <v>48</v>
      </c>
      <c r="E10" s="701" t="s">
        <v>3</v>
      </c>
      <c r="F10" s="702"/>
      <c r="G10" s="703"/>
      <c r="H10" s="704" t="s">
        <v>237</v>
      </c>
      <c r="I10" s="702"/>
      <c r="J10" s="705"/>
      <c r="K10" s="701" t="s">
        <v>5</v>
      </c>
      <c r="L10" s="702"/>
      <c r="M10" s="703"/>
      <c r="N10" s="679" t="s">
        <v>284</v>
      </c>
      <c r="O10" s="680"/>
      <c r="P10" s="680"/>
      <c r="Q10" s="681"/>
      <c r="R10" s="676" t="s">
        <v>326</v>
      </c>
      <c r="S10" s="677"/>
      <c r="T10" s="678"/>
      <c r="U10" s="21"/>
      <c r="V10" s="21"/>
      <c r="X10" s="513"/>
      <c r="Y10" s="513"/>
      <c r="Z10" s="332"/>
      <c r="AA10" s="513"/>
      <c r="AB10" s="513"/>
    </row>
    <row r="11" spans="2:28" ht="16.5" thickBot="1" x14ac:dyDescent="0.3">
      <c r="B11" s="496" t="s">
        <v>14</v>
      </c>
      <c r="C11" s="497" t="s">
        <v>198</v>
      </c>
      <c r="D11" s="505" t="s">
        <v>238</v>
      </c>
      <c r="E11" s="507" t="s">
        <v>0</v>
      </c>
      <c r="F11" s="498" t="s">
        <v>1</v>
      </c>
      <c r="G11" s="508" t="s">
        <v>2</v>
      </c>
      <c r="H11" s="506" t="s">
        <v>0</v>
      </c>
      <c r="I11" s="498" t="s">
        <v>1</v>
      </c>
      <c r="J11" s="509" t="s">
        <v>2</v>
      </c>
      <c r="K11" s="507" t="s">
        <v>0</v>
      </c>
      <c r="L11" s="498" t="s">
        <v>1</v>
      </c>
      <c r="M11" s="508" t="s">
        <v>2</v>
      </c>
      <c r="N11" s="510" t="s">
        <v>28</v>
      </c>
      <c r="O11" s="499" t="s">
        <v>30</v>
      </c>
      <c r="P11" s="500" t="s">
        <v>31</v>
      </c>
      <c r="Q11" s="511" t="s">
        <v>32</v>
      </c>
      <c r="R11" s="512" t="s">
        <v>28</v>
      </c>
      <c r="S11" s="499" t="s">
        <v>30</v>
      </c>
      <c r="T11" s="501" t="s">
        <v>31</v>
      </c>
      <c r="U11" s="21"/>
      <c r="V11" s="21"/>
    </row>
    <row r="12" spans="2:28" ht="20.25" customHeight="1" thickTop="1" x14ac:dyDescent="0.2">
      <c r="B12" s="571">
        <f>FORMULA!BH13</f>
        <v>45597</v>
      </c>
      <c r="C12" s="502" t="str">
        <f>UPPER(FORMULA!BI13)</f>
        <v>FRI</v>
      </c>
      <c r="D12" s="518"/>
      <c r="E12" s="519"/>
      <c r="F12" s="520"/>
      <c r="G12" s="521"/>
      <c r="H12" s="522"/>
      <c r="I12" s="523"/>
      <c r="J12" s="524"/>
      <c r="K12" s="519"/>
      <c r="L12" s="520"/>
      <c r="M12" s="521"/>
      <c r="N12" s="525"/>
      <c r="O12" s="520"/>
      <c r="P12" s="526"/>
      <c r="Q12" s="527"/>
      <c r="R12" s="528"/>
      <c r="S12" s="529"/>
      <c r="T12" s="530"/>
      <c r="U12" s="514" t="str">
        <f t="shared" ref="U12:U42" si="0">C12</f>
        <v>FRI</v>
      </c>
      <c r="V12" s="514"/>
      <c r="W12" s="675" t="s">
        <v>322</v>
      </c>
      <c r="X12" s="675"/>
      <c r="Y12" s="675"/>
      <c r="Z12" s="675"/>
      <c r="AA12" s="675"/>
    </row>
    <row r="13" spans="2:28" ht="20.25" customHeight="1" x14ac:dyDescent="0.2">
      <c r="B13" s="572">
        <f>FORMULA!BH14</f>
        <v>45598</v>
      </c>
      <c r="C13" s="503" t="str">
        <f>UPPER(FORMULA!BI14)</f>
        <v>SAT</v>
      </c>
      <c r="D13" s="518"/>
      <c r="E13" s="519"/>
      <c r="F13" s="520"/>
      <c r="G13" s="521"/>
      <c r="H13" s="522"/>
      <c r="I13" s="523"/>
      <c r="J13" s="524"/>
      <c r="K13" s="519"/>
      <c r="L13" s="520"/>
      <c r="M13" s="521"/>
      <c r="N13" s="532"/>
      <c r="O13" s="531"/>
      <c r="P13" s="533"/>
      <c r="Q13" s="534"/>
      <c r="R13" s="535"/>
      <c r="S13" s="536"/>
      <c r="T13" s="537"/>
      <c r="U13" s="514" t="str">
        <f t="shared" si="0"/>
        <v>SAT</v>
      </c>
      <c r="V13" s="514"/>
    </row>
    <row r="14" spans="2:28" ht="20.25" customHeight="1" x14ac:dyDescent="0.2">
      <c r="B14" s="572">
        <f>FORMULA!BH15</f>
        <v>45599</v>
      </c>
      <c r="C14" s="503" t="str">
        <f>UPPER(FORMULA!BI15)</f>
        <v>SUN</v>
      </c>
      <c r="D14" s="518" t="s">
        <v>317</v>
      </c>
      <c r="E14" s="519"/>
      <c r="F14" s="520"/>
      <c r="G14" s="521"/>
      <c r="H14" s="522"/>
      <c r="I14" s="523"/>
      <c r="J14" s="524"/>
      <c r="K14" s="519"/>
      <c r="L14" s="520"/>
      <c r="M14" s="521"/>
      <c r="N14" s="532"/>
      <c r="O14" s="531"/>
      <c r="P14" s="533"/>
      <c r="Q14" s="534"/>
      <c r="R14" s="535"/>
      <c r="S14" s="536"/>
      <c r="T14" s="537"/>
      <c r="U14" s="514" t="str">
        <f t="shared" si="0"/>
        <v>SUN</v>
      </c>
      <c r="V14" s="514"/>
      <c r="W14" s="479"/>
      <c r="X14" s="480" t="s">
        <v>325</v>
      </c>
      <c r="Y14" s="477"/>
      <c r="Z14" s="477"/>
      <c r="AA14" s="477"/>
    </row>
    <row r="15" spans="2:28" ht="20.25" customHeight="1" x14ac:dyDescent="0.2">
      <c r="B15" s="572">
        <f>FORMULA!BH16</f>
        <v>45600</v>
      </c>
      <c r="C15" s="503" t="str">
        <f>UPPER(FORMULA!BI16)</f>
        <v>MON</v>
      </c>
      <c r="D15" s="518"/>
      <c r="E15" s="519"/>
      <c r="F15" s="520"/>
      <c r="G15" s="521"/>
      <c r="H15" s="522"/>
      <c r="I15" s="523"/>
      <c r="J15" s="524"/>
      <c r="K15" s="519"/>
      <c r="L15" s="520"/>
      <c r="M15" s="521"/>
      <c r="N15" s="532"/>
      <c r="O15" s="531"/>
      <c r="P15" s="533"/>
      <c r="Q15" s="534"/>
      <c r="R15" s="535"/>
      <c r="S15" s="536"/>
      <c r="T15" s="537"/>
      <c r="U15" s="514" t="str">
        <f t="shared" si="0"/>
        <v>MON</v>
      </c>
      <c r="V15" s="514"/>
    </row>
    <row r="16" spans="2:28" ht="20.25" customHeight="1" x14ac:dyDescent="0.2">
      <c r="B16" s="572">
        <f>FORMULA!BH17</f>
        <v>45601</v>
      </c>
      <c r="C16" s="503" t="str">
        <f>UPPER(FORMULA!BI17)</f>
        <v>TUE</v>
      </c>
      <c r="D16" s="518"/>
      <c r="E16" s="519"/>
      <c r="F16" s="520"/>
      <c r="G16" s="521"/>
      <c r="H16" s="522"/>
      <c r="I16" s="523"/>
      <c r="J16" s="524"/>
      <c r="K16" s="519"/>
      <c r="L16" s="520"/>
      <c r="M16" s="521"/>
      <c r="N16" s="532"/>
      <c r="O16" s="531"/>
      <c r="P16" s="533"/>
      <c r="Q16" s="534"/>
      <c r="R16" s="535"/>
      <c r="S16" s="536"/>
      <c r="T16" s="537"/>
      <c r="U16" s="514" t="str">
        <f t="shared" si="0"/>
        <v>TUE</v>
      </c>
      <c r="V16" s="514"/>
      <c r="W16" s="476"/>
      <c r="X16" s="478" t="s">
        <v>324</v>
      </c>
      <c r="Y16" s="478"/>
      <c r="Z16" s="478"/>
      <c r="AA16" s="478"/>
    </row>
    <row r="17" spans="2:27" ht="20.25" customHeight="1" x14ac:dyDescent="0.2">
      <c r="B17" s="572">
        <f>FORMULA!BH18</f>
        <v>45602</v>
      </c>
      <c r="C17" s="503" t="str">
        <f>UPPER(FORMULA!BI18)</f>
        <v>WED</v>
      </c>
      <c r="D17" s="518"/>
      <c r="E17" s="519"/>
      <c r="F17" s="520"/>
      <c r="G17" s="521"/>
      <c r="H17" s="522"/>
      <c r="I17" s="523"/>
      <c r="J17" s="524"/>
      <c r="K17" s="519"/>
      <c r="L17" s="520"/>
      <c r="M17" s="521"/>
      <c r="N17" s="532"/>
      <c r="O17" s="531"/>
      <c r="P17" s="533"/>
      <c r="Q17" s="534"/>
      <c r="R17" s="535"/>
      <c r="S17" s="536"/>
      <c r="T17" s="537"/>
      <c r="U17" s="514" t="str">
        <f t="shared" si="0"/>
        <v>WED</v>
      </c>
      <c r="V17" s="514"/>
    </row>
    <row r="18" spans="2:27" ht="20.25" customHeight="1" x14ac:dyDescent="0.2">
      <c r="B18" s="572">
        <f>FORMULA!BH19</f>
        <v>45603</v>
      </c>
      <c r="C18" s="503" t="str">
        <f>UPPER(FORMULA!BI19)</f>
        <v>THU</v>
      </c>
      <c r="D18" s="518"/>
      <c r="E18" s="519"/>
      <c r="F18" s="520"/>
      <c r="G18" s="521"/>
      <c r="H18" s="522"/>
      <c r="I18" s="523"/>
      <c r="J18" s="524"/>
      <c r="K18" s="519"/>
      <c r="L18" s="520"/>
      <c r="M18" s="521"/>
      <c r="N18" s="532"/>
      <c r="O18" s="531"/>
      <c r="P18" s="533"/>
      <c r="Q18" s="534"/>
      <c r="R18" s="535"/>
      <c r="S18" s="536"/>
      <c r="T18" s="537"/>
      <c r="U18" s="514" t="str">
        <f t="shared" si="0"/>
        <v>THU</v>
      </c>
      <c r="V18" s="514"/>
      <c r="W18" s="663"/>
      <c r="X18" s="663"/>
      <c r="Y18" s="663"/>
      <c r="Z18" s="663"/>
      <c r="AA18" s="663"/>
    </row>
    <row r="19" spans="2:27" ht="20.25" customHeight="1" x14ac:dyDescent="0.2">
      <c r="B19" s="572">
        <f>FORMULA!BH20</f>
        <v>45604</v>
      </c>
      <c r="C19" s="503" t="str">
        <f>UPPER(FORMULA!BI20)</f>
        <v>FRI</v>
      </c>
      <c r="D19" s="518"/>
      <c r="E19" s="519"/>
      <c r="F19" s="520"/>
      <c r="G19" s="521"/>
      <c r="H19" s="522"/>
      <c r="I19" s="523"/>
      <c r="J19" s="524"/>
      <c r="K19" s="519"/>
      <c r="L19" s="520"/>
      <c r="M19" s="521"/>
      <c r="N19" s="532"/>
      <c r="O19" s="531"/>
      <c r="P19" s="533"/>
      <c r="Q19" s="534"/>
      <c r="R19" s="535"/>
      <c r="S19" s="536"/>
      <c r="T19" s="537"/>
      <c r="U19" s="514" t="str">
        <f t="shared" si="0"/>
        <v>FRI</v>
      </c>
      <c r="V19" s="514"/>
    </row>
    <row r="20" spans="2:27" ht="20.25" customHeight="1" x14ac:dyDescent="0.2">
      <c r="B20" s="572">
        <f>FORMULA!BH21</f>
        <v>45605</v>
      </c>
      <c r="C20" s="503" t="str">
        <f>UPPER(FORMULA!BI21)</f>
        <v>SAT</v>
      </c>
      <c r="D20" s="518"/>
      <c r="E20" s="519"/>
      <c r="F20" s="520"/>
      <c r="G20" s="521"/>
      <c r="H20" s="522"/>
      <c r="I20" s="523"/>
      <c r="J20" s="524"/>
      <c r="K20" s="519"/>
      <c r="L20" s="520"/>
      <c r="M20" s="521"/>
      <c r="N20" s="532"/>
      <c r="O20" s="531"/>
      <c r="P20" s="533"/>
      <c r="Q20" s="534"/>
      <c r="R20" s="535"/>
      <c r="S20" s="536"/>
      <c r="T20" s="537"/>
      <c r="U20" s="514" t="str">
        <f t="shared" si="0"/>
        <v>SAT</v>
      </c>
      <c r="V20" s="514"/>
    </row>
    <row r="21" spans="2:27" ht="20.25" customHeight="1" x14ac:dyDescent="0.2">
      <c r="B21" s="572">
        <f>FORMULA!BH22</f>
        <v>45606</v>
      </c>
      <c r="C21" s="503" t="str">
        <f>UPPER(FORMULA!BI22)</f>
        <v>SUN</v>
      </c>
      <c r="D21" s="518"/>
      <c r="E21" s="519"/>
      <c r="F21" s="520"/>
      <c r="G21" s="521"/>
      <c r="H21" s="522"/>
      <c r="I21" s="523"/>
      <c r="J21" s="524"/>
      <c r="K21" s="519"/>
      <c r="L21" s="520"/>
      <c r="M21" s="521"/>
      <c r="N21" s="532"/>
      <c r="O21" s="531"/>
      <c r="P21" s="533"/>
      <c r="Q21" s="534"/>
      <c r="R21" s="535"/>
      <c r="S21" s="536"/>
      <c r="T21" s="537"/>
      <c r="U21" s="514" t="str">
        <f t="shared" si="0"/>
        <v>SUN</v>
      </c>
      <c r="V21" s="514"/>
    </row>
    <row r="22" spans="2:27" ht="20.25" customHeight="1" x14ac:dyDescent="0.2">
      <c r="B22" s="572">
        <f>FORMULA!BH23</f>
        <v>45607</v>
      </c>
      <c r="C22" s="503" t="str">
        <f>UPPER(FORMULA!BI23)</f>
        <v>MON</v>
      </c>
      <c r="D22" s="518"/>
      <c r="E22" s="519"/>
      <c r="F22" s="520"/>
      <c r="G22" s="521"/>
      <c r="H22" s="522"/>
      <c r="I22" s="523"/>
      <c r="J22" s="524"/>
      <c r="K22" s="519"/>
      <c r="L22" s="520"/>
      <c r="M22" s="521"/>
      <c r="N22" s="532"/>
      <c r="O22" s="531"/>
      <c r="P22" s="533"/>
      <c r="Q22" s="534"/>
      <c r="R22" s="535"/>
      <c r="S22" s="536"/>
      <c r="T22" s="537"/>
      <c r="U22" s="514" t="str">
        <f t="shared" si="0"/>
        <v>MON</v>
      </c>
      <c r="V22" s="514"/>
    </row>
    <row r="23" spans="2:27" ht="20.25" customHeight="1" x14ac:dyDescent="0.2">
      <c r="B23" s="572">
        <f>FORMULA!BH24</f>
        <v>45608</v>
      </c>
      <c r="C23" s="503" t="str">
        <f>UPPER(FORMULA!BI24)</f>
        <v>TUE</v>
      </c>
      <c r="D23" s="518"/>
      <c r="E23" s="519"/>
      <c r="F23" s="520"/>
      <c r="G23" s="521"/>
      <c r="H23" s="522"/>
      <c r="I23" s="523"/>
      <c r="J23" s="524"/>
      <c r="K23" s="519"/>
      <c r="L23" s="520"/>
      <c r="M23" s="521"/>
      <c r="N23" s="532"/>
      <c r="O23" s="531"/>
      <c r="P23" s="533"/>
      <c r="Q23" s="534"/>
      <c r="R23" s="535"/>
      <c r="S23" s="536"/>
      <c r="T23" s="537"/>
      <c r="U23" s="514" t="str">
        <f t="shared" si="0"/>
        <v>TUE</v>
      </c>
      <c r="V23" s="514"/>
    </row>
    <row r="24" spans="2:27" ht="20.25" customHeight="1" x14ac:dyDescent="0.2">
      <c r="B24" s="572">
        <f>FORMULA!BH25</f>
        <v>45609</v>
      </c>
      <c r="C24" s="503" t="str">
        <f>UPPER(FORMULA!BI25)</f>
        <v>WED</v>
      </c>
      <c r="D24" s="518"/>
      <c r="E24" s="519"/>
      <c r="F24" s="520"/>
      <c r="G24" s="521"/>
      <c r="H24" s="522"/>
      <c r="I24" s="523"/>
      <c r="J24" s="524"/>
      <c r="K24" s="519"/>
      <c r="L24" s="520"/>
      <c r="M24" s="521"/>
      <c r="N24" s="532"/>
      <c r="O24" s="531"/>
      <c r="P24" s="533"/>
      <c r="Q24" s="534"/>
      <c r="R24" s="535"/>
      <c r="S24" s="536"/>
      <c r="T24" s="537"/>
      <c r="U24" s="514" t="str">
        <f t="shared" si="0"/>
        <v>WED</v>
      </c>
      <c r="V24" s="514"/>
    </row>
    <row r="25" spans="2:27" ht="20.25" customHeight="1" x14ac:dyDescent="0.2">
      <c r="B25" s="572">
        <f>FORMULA!BH26</f>
        <v>45610</v>
      </c>
      <c r="C25" s="503" t="str">
        <f>UPPER(FORMULA!BI26)</f>
        <v>THU</v>
      </c>
      <c r="D25" s="518"/>
      <c r="E25" s="519"/>
      <c r="F25" s="520"/>
      <c r="G25" s="521"/>
      <c r="H25" s="522"/>
      <c r="I25" s="523"/>
      <c r="J25" s="524"/>
      <c r="K25" s="519"/>
      <c r="L25" s="520"/>
      <c r="M25" s="521"/>
      <c r="N25" s="532"/>
      <c r="O25" s="531"/>
      <c r="P25" s="533"/>
      <c r="Q25" s="534"/>
      <c r="R25" s="535"/>
      <c r="S25" s="536"/>
      <c r="T25" s="537"/>
      <c r="U25" s="514" t="str">
        <f t="shared" si="0"/>
        <v>THU</v>
      </c>
      <c r="V25" s="514"/>
    </row>
    <row r="26" spans="2:27" ht="20.25" customHeight="1" x14ac:dyDescent="0.2">
      <c r="B26" s="572">
        <f>FORMULA!BH27</f>
        <v>45611</v>
      </c>
      <c r="C26" s="503" t="str">
        <f>UPPER(FORMULA!BI27)</f>
        <v>FRI</v>
      </c>
      <c r="D26" s="518"/>
      <c r="E26" s="519"/>
      <c r="F26" s="520"/>
      <c r="G26" s="521"/>
      <c r="H26" s="522"/>
      <c r="I26" s="523"/>
      <c r="J26" s="524"/>
      <c r="K26" s="519"/>
      <c r="L26" s="520"/>
      <c r="M26" s="521"/>
      <c r="N26" s="532"/>
      <c r="O26" s="531"/>
      <c r="P26" s="533"/>
      <c r="Q26" s="534"/>
      <c r="R26" s="535"/>
      <c r="S26" s="536"/>
      <c r="T26" s="537"/>
      <c r="U26" s="514" t="str">
        <f t="shared" si="0"/>
        <v>FRI</v>
      </c>
      <c r="V26" s="514"/>
    </row>
    <row r="27" spans="2:27" ht="20.25" customHeight="1" x14ac:dyDescent="0.2">
      <c r="B27" s="572">
        <f>FORMULA!BH28</f>
        <v>45612</v>
      </c>
      <c r="C27" s="503" t="str">
        <f>UPPER(FORMULA!BI28)</f>
        <v>SAT</v>
      </c>
      <c r="D27" s="518"/>
      <c r="E27" s="519"/>
      <c r="F27" s="520"/>
      <c r="G27" s="521"/>
      <c r="H27" s="522"/>
      <c r="I27" s="523"/>
      <c r="J27" s="524"/>
      <c r="K27" s="519"/>
      <c r="L27" s="520"/>
      <c r="M27" s="521"/>
      <c r="N27" s="532"/>
      <c r="O27" s="531"/>
      <c r="P27" s="533"/>
      <c r="Q27" s="534"/>
      <c r="R27" s="535"/>
      <c r="S27" s="536"/>
      <c r="T27" s="537"/>
      <c r="U27" s="514" t="str">
        <f t="shared" si="0"/>
        <v>SAT</v>
      </c>
      <c r="V27" s="514"/>
    </row>
    <row r="28" spans="2:27" ht="20.25" customHeight="1" x14ac:dyDescent="0.2">
      <c r="B28" s="572">
        <f>FORMULA!BH29</f>
        <v>45613</v>
      </c>
      <c r="C28" s="503" t="str">
        <f>UPPER(FORMULA!BI29)</f>
        <v>SUN</v>
      </c>
      <c r="D28" s="518"/>
      <c r="E28" s="519"/>
      <c r="F28" s="520"/>
      <c r="G28" s="521"/>
      <c r="H28" s="522"/>
      <c r="I28" s="523"/>
      <c r="J28" s="524"/>
      <c r="K28" s="519"/>
      <c r="L28" s="520"/>
      <c r="M28" s="521"/>
      <c r="N28" s="532"/>
      <c r="O28" s="531"/>
      <c r="P28" s="533"/>
      <c r="Q28" s="534"/>
      <c r="R28" s="535"/>
      <c r="S28" s="536"/>
      <c r="T28" s="537"/>
      <c r="U28" s="514" t="str">
        <f t="shared" si="0"/>
        <v>SUN</v>
      </c>
      <c r="V28" s="514"/>
    </row>
    <row r="29" spans="2:27" ht="20.25" customHeight="1" x14ac:dyDescent="0.2">
      <c r="B29" s="572">
        <f>FORMULA!BH30</f>
        <v>45614</v>
      </c>
      <c r="C29" s="503" t="str">
        <f>UPPER(FORMULA!BI30)</f>
        <v>MON</v>
      </c>
      <c r="D29" s="518"/>
      <c r="E29" s="519"/>
      <c r="F29" s="520"/>
      <c r="G29" s="521"/>
      <c r="H29" s="522"/>
      <c r="I29" s="523"/>
      <c r="J29" s="524"/>
      <c r="K29" s="519"/>
      <c r="L29" s="520"/>
      <c r="M29" s="521"/>
      <c r="N29" s="532"/>
      <c r="O29" s="531"/>
      <c r="P29" s="533"/>
      <c r="Q29" s="534"/>
      <c r="R29" s="535"/>
      <c r="S29" s="536"/>
      <c r="T29" s="537"/>
      <c r="U29" s="514" t="str">
        <f t="shared" si="0"/>
        <v>MON</v>
      </c>
      <c r="V29" s="514"/>
    </row>
    <row r="30" spans="2:27" ht="20.25" customHeight="1" x14ac:dyDescent="0.2">
      <c r="B30" s="572">
        <f>FORMULA!BH31</f>
        <v>45615</v>
      </c>
      <c r="C30" s="503" t="str">
        <f>UPPER(FORMULA!BI31)</f>
        <v>TUE</v>
      </c>
      <c r="D30" s="518"/>
      <c r="E30" s="519"/>
      <c r="F30" s="520"/>
      <c r="G30" s="521"/>
      <c r="H30" s="522"/>
      <c r="I30" s="523"/>
      <c r="J30" s="524"/>
      <c r="K30" s="519"/>
      <c r="L30" s="520"/>
      <c r="M30" s="521"/>
      <c r="N30" s="532"/>
      <c r="O30" s="531"/>
      <c r="P30" s="533"/>
      <c r="Q30" s="534"/>
      <c r="R30" s="535"/>
      <c r="S30" s="536"/>
      <c r="T30" s="537"/>
      <c r="U30" s="514" t="str">
        <f t="shared" si="0"/>
        <v>TUE</v>
      </c>
      <c r="V30" s="514"/>
    </row>
    <row r="31" spans="2:27" ht="20.25" customHeight="1" x14ac:dyDescent="0.2">
      <c r="B31" s="572">
        <f>FORMULA!BH32</f>
        <v>45616</v>
      </c>
      <c r="C31" s="503" t="str">
        <f>UPPER(FORMULA!BI32)</f>
        <v>WED</v>
      </c>
      <c r="D31" s="518"/>
      <c r="E31" s="519"/>
      <c r="F31" s="520"/>
      <c r="G31" s="521"/>
      <c r="H31" s="522"/>
      <c r="I31" s="523"/>
      <c r="J31" s="524"/>
      <c r="K31" s="519"/>
      <c r="L31" s="520"/>
      <c r="M31" s="521"/>
      <c r="N31" s="532"/>
      <c r="O31" s="531"/>
      <c r="P31" s="533"/>
      <c r="Q31" s="534"/>
      <c r="R31" s="535"/>
      <c r="S31" s="536"/>
      <c r="T31" s="537"/>
      <c r="U31" s="514" t="str">
        <f t="shared" si="0"/>
        <v>WED</v>
      </c>
      <c r="V31" s="514"/>
    </row>
    <row r="32" spans="2:27" ht="20.25" customHeight="1" x14ac:dyDescent="0.2">
      <c r="B32" s="572">
        <f>FORMULA!BH33</f>
        <v>45617</v>
      </c>
      <c r="C32" s="503" t="str">
        <f>UPPER(FORMULA!BI33)</f>
        <v>THU</v>
      </c>
      <c r="D32" s="518"/>
      <c r="E32" s="519"/>
      <c r="F32" s="520"/>
      <c r="G32" s="521"/>
      <c r="H32" s="522"/>
      <c r="I32" s="523"/>
      <c r="J32" s="524"/>
      <c r="K32" s="519"/>
      <c r="L32" s="520"/>
      <c r="M32" s="521"/>
      <c r="N32" s="532"/>
      <c r="O32" s="531"/>
      <c r="P32" s="533"/>
      <c r="Q32" s="534"/>
      <c r="R32" s="535"/>
      <c r="S32" s="536"/>
      <c r="T32" s="537"/>
      <c r="U32" s="514" t="str">
        <f t="shared" si="0"/>
        <v>THU</v>
      </c>
      <c r="V32" s="514"/>
    </row>
    <row r="33" spans="2:26" ht="20.25" customHeight="1" x14ac:dyDescent="0.2">
      <c r="B33" s="572">
        <f>FORMULA!BH34</f>
        <v>45618</v>
      </c>
      <c r="C33" s="503" t="str">
        <f>UPPER(FORMULA!BI34)</f>
        <v>FRI</v>
      </c>
      <c r="D33" s="518"/>
      <c r="E33" s="519"/>
      <c r="F33" s="520"/>
      <c r="G33" s="521"/>
      <c r="H33" s="522"/>
      <c r="I33" s="523"/>
      <c r="J33" s="524"/>
      <c r="K33" s="519"/>
      <c r="L33" s="520"/>
      <c r="M33" s="521"/>
      <c r="N33" s="532"/>
      <c r="O33" s="531"/>
      <c r="P33" s="533"/>
      <c r="Q33" s="534"/>
      <c r="R33" s="535"/>
      <c r="S33" s="536"/>
      <c r="T33" s="537"/>
      <c r="U33" s="514" t="str">
        <f t="shared" si="0"/>
        <v>FRI</v>
      </c>
      <c r="V33" s="514"/>
      <c r="Z33" s="515"/>
    </row>
    <row r="34" spans="2:26" ht="20.25" customHeight="1" x14ac:dyDescent="0.2">
      <c r="B34" s="572">
        <f>FORMULA!BH35</f>
        <v>45619</v>
      </c>
      <c r="C34" s="503" t="str">
        <f>UPPER(FORMULA!BI35)</f>
        <v>SAT</v>
      </c>
      <c r="D34" s="518"/>
      <c r="E34" s="519"/>
      <c r="F34" s="520"/>
      <c r="G34" s="521"/>
      <c r="H34" s="522"/>
      <c r="I34" s="523"/>
      <c r="J34" s="524"/>
      <c r="K34" s="519"/>
      <c r="L34" s="520"/>
      <c r="M34" s="521"/>
      <c r="N34" s="532"/>
      <c r="O34" s="531"/>
      <c r="P34" s="533"/>
      <c r="Q34" s="534"/>
      <c r="R34" s="535"/>
      <c r="S34" s="536"/>
      <c r="T34" s="537"/>
      <c r="U34" s="514" t="str">
        <f t="shared" si="0"/>
        <v>SAT</v>
      </c>
      <c r="V34" s="514"/>
    </row>
    <row r="35" spans="2:26" ht="20.25" customHeight="1" x14ac:dyDescent="0.2">
      <c r="B35" s="572">
        <f>FORMULA!BH36</f>
        <v>45620</v>
      </c>
      <c r="C35" s="503" t="str">
        <f>UPPER(FORMULA!BI36)</f>
        <v>SUN</v>
      </c>
      <c r="D35" s="518" t="s">
        <v>317</v>
      </c>
      <c r="E35" s="519"/>
      <c r="F35" s="520"/>
      <c r="G35" s="521"/>
      <c r="H35" s="522"/>
      <c r="I35" s="523"/>
      <c r="J35" s="524"/>
      <c r="K35" s="519"/>
      <c r="L35" s="520"/>
      <c r="M35" s="521"/>
      <c r="N35" s="532"/>
      <c r="O35" s="531"/>
      <c r="P35" s="533"/>
      <c r="Q35" s="534"/>
      <c r="R35" s="535"/>
      <c r="S35" s="536"/>
      <c r="T35" s="537"/>
      <c r="U35" s="514" t="str">
        <f t="shared" si="0"/>
        <v>SUN</v>
      </c>
      <c r="V35" s="514"/>
    </row>
    <row r="36" spans="2:26" ht="20.25" customHeight="1" x14ac:dyDescent="0.2">
      <c r="B36" s="572">
        <f>FORMULA!BH37</f>
        <v>45621</v>
      </c>
      <c r="C36" s="503" t="str">
        <f>UPPER(FORMULA!BI37)</f>
        <v>MON</v>
      </c>
      <c r="D36" s="518"/>
      <c r="E36" s="519"/>
      <c r="F36" s="520"/>
      <c r="G36" s="521"/>
      <c r="H36" s="522"/>
      <c r="I36" s="523"/>
      <c r="J36" s="524"/>
      <c r="K36" s="519"/>
      <c r="L36" s="520"/>
      <c r="M36" s="521"/>
      <c r="N36" s="532"/>
      <c r="O36" s="531"/>
      <c r="P36" s="533"/>
      <c r="Q36" s="534"/>
      <c r="R36" s="535"/>
      <c r="S36" s="536"/>
      <c r="T36" s="537"/>
      <c r="U36" s="514" t="str">
        <f t="shared" si="0"/>
        <v>MON</v>
      </c>
      <c r="V36" s="514"/>
    </row>
    <row r="37" spans="2:26" ht="20.25" customHeight="1" x14ac:dyDescent="0.2">
      <c r="B37" s="572">
        <f>FORMULA!BH38</f>
        <v>45622</v>
      </c>
      <c r="C37" s="503" t="str">
        <f>UPPER(FORMULA!BI38)</f>
        <v>TUE</v>
      </c>
      <c r="D37" s="518"/>
      <c r="E37" s="519"/>
      <c r="F37" s="520"/>
      <c r="G37" s="521"/>
      <c r="H37" s="522"/>
      <c r="I37" s="523"/>
      <c r="J37" s="524"/>
      <c r="K37" s="519"/>
      <c r="L37" s="520"/>
      <c r="M37" s="521"/>
      <c r="N37" s="532"/>
      <c r="O37" s="531"/>
      <c r="P37" s="533"/>
      <c r="Q37" s="534"/>
      <c r="R37" s="535"/>
      <c r="S37" s="536"/>
      <c r="T37" s="537"/>
      <c r="U37" s="514" t="str">
        <f t="shared" si="0"/>
        <v>TUE</v>
      </c>
      <c r="V37" s="514"/>
    </row>
    <row r="38" spans="2:26" ht="20.25" customHeight="1" x14ac:dyDescent="0.2">
      <c r="B38" s="572">
        <f>FORMULA!BH39</f>
        <v>45623</v>
      </c>
      <c r="C38" s="503" t="str">
        <f>UPPER(FORMULA!BI39)</f>
        <v>WED</v>
      </c>
      <c r="D38" s="518"/>
      <c r="E38" s="519"/>
      <c r="F38" s="520"/>
      <c r="G38" s="521"/>
      <c r="H38" s="522"/>
      <c r="I38" s="523"/>
      <c r="J38" s="524"/>
      <c r="K38" s="519"/>
      <c r="L38" s="520"/>
      <c r="M38" s="521"/>
      <c r="N38" s="532"/>
      <c r="O38" s="531"/>
      <c r="P38" s="533"/>
      <c r="Q38" s="534"/>
      <c r="R38" s="535"/>
      <c r="S38" s="536"/>
      <c r="T38" s="537"/>
      <c r="U38" s="514" t="str">
        <f t="shared" si="0"/>
        <v>WED</v>
      </c>
      <c r="V38" s="514"/>
    </row>
    <row r="39" spans="2:26" ht="20.25" customHeight="1" x14ac:dyDescent="0.2">
      <c r="B39" s="572">
        <f>FORMULA!BH40</f>
        <v>45624</v>
      </c>
      <c r="C39" s="503" t="str">
        <f>UPPER(FORMULA!BI40)</f>
        <v>THU</v>
      </c>
      <c r="D39" s="518"/>
      <c r="E39" s="519"/>
      <c r="F39" s="520"/>
      <c r="G39" s="521"/>
      <c r="H39" s="522"/>
      <c r="I39" s="523"/>
      <c r="J39" s="524"/>
      <c r="K39" s="519"/>
      <c r="L39" s="520"/>
      <c r="M39" s="521"/>
      <c r="N39" s="532"/>
      <c r="O39" s="531"/>
      <c r="P39" s="533"/>
      <c r="Q39" s="534"/>
      <c r="R39" s="535"/>
      <c r="S39" s="536"/>
      <c r="T39" s="537"/>
      <c r="U39" s="514" t="str">
        <f t="shared" si="0"/>
        <v>THU</v>
      </c>
      <c r="V39" s="514"/>
    </row>
    <row r="40" spans="2:26" ht="20.25" customHeight="1" x14ac:dyDescent="0.2">
      <c r="B40" s="572">
        <f>FORMULA!BH41</f>
        <v>45625</v>
      </c>
      <c r="C40" s="503" t="str">
        <f>UPPER(FORMULA!BI41)</f>
        <v>FRI</v>
      </c>
      <c r="D40" s="518"/>
      <c r="E40" s="519"/>
      <c r="F40" s="520"/>
      <c r="G40" s="521"/>
      <c r="H40" s="522"/>
      <c r="I40" s="523"/>
      <c r="J40" s="524"/>
      <c r="K40" s="519"/>
      <c r="L40" s="520"/>
      <c r="M40" s="521"/>
      <c r="N40" s="532"/>
      <c r="O40" s="531"/>
      <c r="P40" s="533"/>
      <c r="Q40" s="534"/>
      <c r="R40" s="535"/>
      <c r="S40" s="536"/>
      <c r="T40" s="537"/>
      <c r="U40" s="514" t="str">
        <f t="shared" si="0"/>
        <v>FRI</v>
      </c>
      <c r="V40" s="514"/>
    </row>
    <row r="41" spans="2:26" ht="20.25" customHeight="1" x14ac:dyDescent="0.2">
      <c r="B41" s="572">
        <f>FORMULA!BH42</f>
        <v>45626</v>
      </c>
      <c r="C41" s="503" t="str">
        <f>UPPER(FORMULA!BI42)</f>
        <v>SAT</v>
      </c>
      <c r="D41" s="518"/>
      <c r="E41" s="519"/>
      <c r="F41" s="520"/>
      <c r="G41" s="521"/>
      <c r="H41" s="522"/>
      <c r="I41" s="523"/>
      <c r="J41" s="524"/>
      <c r="K41" s="519"/>
      <c r="L41" s="520"/>
      <c r="M41" s="521"/>
      <c r="N41" s="532"/>
      <c r="O41" s="531"/>
      <c r="P41" s="533"/>
      <c r="Q41" s="534"/>
      <c r="R41" s="535"/>
      <c r="S41" s="536"/>
      <c r="T41" s="537"/>
      <c r="U41" s="514" t="str">
        <f t="shared" si="0"/>
        <v>SAT</v>
      </c>
      <c r="V41" s="514"/>
    </row>
    <row r="42" spans="2:26" ht="20.25" customHeight="1" thickBot="1" x14ac:dyDescent="0.25">
      <c r="B42" s="573" t="str">
        <f>FORMULA!BH43</f>
        <v/>
      </c>
      <c r="C42" s="504" t="str">
        <f>UPPER(FORMULA!BI43)</f>
        <v/>
      </c>
      <c r="D42" s="518"/>
      <c r="E42" s="538"/>
      <c r="F42" s="539"/>
      <c r="G42" s="540"/>
      <c r="H42" s="541"/>
      <c r="I42" s="542"/>
      <c r="J42" s="543"/>
      <c r="K42" s="538"/>
      <c r="L42" s="539"/>
      <c r="M42" s="540"/>
      <c r="N42" s="544"/>
      <c r="O42" s="539"/>
      <c r="P42" s="545"/>
      <c r="Q42" s="546"/>
      <c r="R42" s="547"/>
      <c r="S42" s="548"/>
      <c r="T42" s="549"/>
      <c r="U42" s="514" t="str">
        <f t="shared" si="0"/>
        <v/>
      </c>
      <c r="V42" s="514"/>
    </row>
    <row r="43" spans="2:26" ht="20.25" customHeight="1" thickTop="1" x14ac:dyDescent="0.2">
      <c r="B43" s="692" t="s">
        <v>341</v>
      </c>
      <c r="C43" s="692"/>
      <c r="D43" s="69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2:26" x14ac:dyDescent="0.2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2:26" x14ac:dyDescent="0.2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2:2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  <row r="47" spans="2:26" x14ac:dyDescent="0.2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</row>
    <row r="48" spans="2:26" x14ac:dyDescent="0.2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</row>
    <row r="49" spans="2:22" x14ac:dyDescent="0.2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2:22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2:22" x14ac:dyDescent="0.2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2:22" x14ac:dyDescent="0.2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  <row r="53" spans="2:22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2:22" x14ac:dyDescent="0.2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2:22" x14ac:dyDescent="0.2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2:22" x14ac:dyDescent="0.2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</row>
    <row r="57" spans="2:22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</row>
    <row r="58" spans="2:22" x14ac:dyDescent="0.2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2:22" x14ac:dyDescent="0.2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2:22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2:22" x14ac:dyDescent="0.2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  <row r="62" spans="2:22" x14ac:dyDescent="0.2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2:22" x14ac:dyDescent="0.2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  <row r="64" spans="2:22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2:22" x14ac:dyDescent="0.2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2:22" x14ac:dyDescent="0.2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  <row r="67" spans="2:22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2:22" x14ac:dyDescent="0.2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</row>
    <row r="69" spans="2:22" x14ac:dyDescent="0.2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</row>
    <row r="70" spans="2:22" x14ac:dyDescent="0.2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2:22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2:22" x14ac:dyDescent="0.2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2:22" x14ac:dyDescent="0.2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2:22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2:22" x14ac:dyDescent="0.2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</row>
    <row r="76" spans="2:22" x14ac:dyDescent="0.2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</row>
    <row r="77" spans="2:22" x14ac:dyDescent="0.2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</row>
    <row r="78" spans="2:22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</row>
    <row r="79" spans="2:22" x14ac:dyDescent="0.2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</row>
    <row r="80" spans="2:22" x14ac:dyDescent="0.2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</row>
    <row r="81" spans="2:22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</row>
    <row r="82" spans="2:22" x14ac:dyDescent="0.2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</row>
    <row r="83" spans="2:22" x14ac:dyDescent="0.2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</row>
    <row r="84" spans="2:22" x14ac:dyDescent="0.2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</row>
    <row r="85" spans="2:22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</row>
    <row r="86" spans="2:22" x14ac:dyDescent="0.2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</row>
    <row r="87" spans="2:22" x14ac:dyDescent="0.2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</row>
    <row r="88" spans="2:22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</row>
    <row r="89" spans="2:22" x14ac:dyDescent="0.2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</row>
    <row r="90" spans="2:22" x14ac:dyDescent="0.2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</row>
    <row r="91" spans="2:22" x14ac:dyDescent="0.2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</row>
    <row r="92" spans="2:22" x14ac:dyDescent="0.2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</row>
    <row r="93" spans="2:22" x14ac:dyDescent="0.2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</row>
    <row r="94" spans="2:22" x14ac:dyDescent="0.2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</row>
    <row r="95" spans="2:22" x14ac:dyDescent="0.2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</row>
    <row r="96" spans="2:22" x14ac:dyDescent="0.2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</row>
    <row r="97" spans="2:22" x14ac:dyDescent="0.2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</row>
    <row r="98" spans="2:22" x14ac:dyDescent="0.2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</row>
    <row r="99" spans="2:22" x14ac:dyDescent="0.2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</row>
    <row r="100" spans="2:22" x14ac:dyDescent="0.2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</row>
    <row r="101" spans="2:22" x14ac:dyDescent="0.2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</row>
    <row r="102" spans="2:22" x14ac:dyDescent="0.2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</row>
    <row r="103" spans="2:22" x14ac:dyDescent="0.2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</row>
    <row r="104" spans="2:22" x14ac:dyDescent="0.2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</row>
    <row r="105" spans="2:22" x14ac:dyDescent="0.2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</row>
    <row r="106" spans="2:22" x14ac:dyDescent="0.2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</row>
    <row r="107" spans="2:22" x14ac:dyDescent="0.2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</row>
    <row r="108" spans="2:22" x14ac:dyDescent="0.2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</row>
    <row r="109" spans="2:22" x14ac:dyDescent="0.2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</row>
    <row r="110" spans="2:22" x14ac:dyDescent="0.2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</row>
    <row r="111" spans="2:22" x14ac:dyDescent="0.2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</row>
    <row r="112" spans="2:22" x14ac:dyDescent="0.2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</row>
    <row r="113" spans="2:22" x14ac:dyDescent="0.2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</row>
    <row r="114" spans="2:22" x14ac:dyDescent="0.2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</row>
    <row r="115" spans="2:22" x14ac:dyDescent="0.2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</row>
    <row r="116" spans="2:22" x14ac:dyDescent="0.2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</row>
    <row r="117" spans="2:22" x14ac:dyDescent="0.2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</row>
    <row r="118" spans="2:22" x14ac:dyDescent="0.2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</row>
    <row r="119" spans="2:22" x14ac:dyDescent="0.2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</row>
    <row r="120" spans="2:22" x14ac:dyDescent="0.2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</row>
    <row r="121" spans="2:22" x14ac:dyDescent="0.2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</row>
    <row r="122" spans="2:22" x14ac:dyDescent="0.2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</row>
    <row r="123" spans="2:22" x14ac:dyDescent="0.2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</row>
    <row r="124" spans="2:22" x14ac:dyDescent="0.2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</row>
    <row r="125" spans="2:22" x14ac:dyDescent="0.2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</row>
    <row r="126" spans="2:22" x14ac:dyDescent="0.2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</row>
    <row r="127" spans="2:22" x14ac:dyDescent="0.2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</row>
    <row r="128" spans="2:22" x14ac:dyDescent="0.2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</row>
    <row r="129" spans="2:22" x14ac:dyDescent="0.2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</row>
    <row r="130" spans="2:22" x14ac:dyDescent="0.2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</row>
    <row r="131" spans="2:22" x14ac:dyDescent="0.2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</row>
    <row r="132" spans="2:22" x14ac:dyDescent="0.2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</row>
    <row r="133" spans="2:22" x14ac:dyDescent="0.2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</row>
    <row r="134" spans="2:22" x14ac:dyDescent="0.2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</row>
    <row r="135" spans="2:22" x14ac:dyDescent="0.2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</row>
    <row r="136" spans="2:22" x14ac:dyDescent="0.2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</row>
    <row r="137" spans="2:22" x14ac:dyDescent="0.2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</row>
    <row r="138" spans="2:22" x14ac:dyDescent="0.2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</row>
    <row r="139" spans="2:22" x14ac:dyDescent="0.2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</row>
    <row r="140" spans="2:22" x14ac:dyDescent="0.2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</row>
    <row r="141" spans="2:22" x14ac:dyDescent="0.2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</row>
    <row r="142" spans="2:22" x14ac:dyDescent="0.2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</row>
    <row r="143" spans="2:22" x14ac:dyDescent="0.2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</row>
    <row r="144" spans="2:22" x14ac:dyDescent="0.2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</row>
    <row r="145" spans="2:22" x14ac:dyDescent="0.2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</row>
    <row r="146" spans="2:22" x14ac:dyDescent="0.2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</row>
    <row r="147" spans="2:22" x14ac:dyDescent="0.2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</row>
    <row r="148" spans="2:22" x14ac:dyDescent="0.2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</row>
    <row r="149" spans="2:22" x14ac:dyDescent="0.2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</row>
    <row r="150" spans="2:22" x14ac:dyDescent="0.2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</row>
    <row r="151" spans="2:22" x14ac:dyDescent="0.2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</row>
    <row r="152" spans="2:22" x14ac:dyDescent="0.2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</row>
    <row r="153" spans="2:22" x14ac:dyDescent="0.2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</row>
    <row r="154" spans="2:22" x14ac:dyDescent="0.2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</row>
    <row r="155" spans="2:22" x14ac:dyDescent="0.2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</row>
    <row r="156" spans="2:22" x14ac:dyDescent="0.2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</row>
    <row r="157" spans="2:22" x14ac:dyDescent="0.2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</row>
    <row r="158" spans="2:22" x14ac:dyDescent="0.2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</row>
    <row r="159" spans="2:22" x14ac:dyDescent="0.2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</row>
    <row r="160" spans="2:22" x14ac:dyDescent="0.2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</row>
    <row r="161" spans="2:22" x14ac:dyDescent="0.2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</row>
    <row r="162" spans="2:22" x14ac:dyDescent="0.2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</row>
    <row r="163" spans="2:22" x14ac:dyDescent="0.2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</row>
    <row r="164" spans="2:22" x14ac:dyDescent="0.2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</row>
    <row r="165" spans="2:22" x14ac:dyDescent="0.2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</row>
    <row r="166" spans="2:22" x14ac:dyDescent="0.2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</row>
    <row r="167" spans="2:22" x14ac:dyDescent="0.2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</row>
    <row r="168" spans="2:22" x14ac:dyDescent="0.2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</row>
    <row r="169" spans="2:22" x14ac:dyDescent="0.2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</row>
    <row r="170" spans="2:22" x14ac:dyDescent="0.2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</row>
    <row r="171" spans="2:22" x14ac:dyDescent="0.2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</row>
    <row r="172" spans="2:22" x14ac:dyDescent="0.2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</row>
    <row r="173" spans="2:22" x14ac:dyDescent="0.2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</row>
    <row r="174" spans="2:22" x14ac:dyDescent="0.2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</row>
    <row r="175" spans="2:22" x14ac:dyDescent="0.2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</row>
    <row r="176" spans="2:22" x14ac:dyDescent="0.2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</row>
    <row r="177" spans="2:22" x14ac:dyDescent="0.2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</row>
    <row r="178" spans="2:22" x14ac:dyDescent="0.2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</row>
    <row r="179" spans="2:22" x14ac:dyDescent="0.2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</row>
    <row r="180" spans="2:22" x14ac:dyDescent="0.2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</row>
    <row r="181" spans="2:22" x14ac:dyDescent="0.2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</row>
    <row r="182" spans="2:22" x14ac:dyDescent="0.2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</row>
    <row r="183" spans="2:22" x14ac:dyDescent="0.2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</row>
    <row r="184" spans="2:22" x14ac:dyDescent="0.2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</row>
    <row r="185" spans="2:22" x14ac:dyDescent="0.2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</row>
    <row r="186" spans="2:22" x14ac:dyDescent="0.2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</row>
    <row r="187" spans="2:22" x14ac:dyDescent="0.2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</row>
    <row r="188" spans="2:22" x14ac:dyDescent="0.2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</row>
    <row r="189" spans="2:22" x14ac:dyDescent="0.2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</row>
    <row r="190" spans="2:22" x14ac:dyDescent="0.2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</row>
    <row r="191" spans="2:22" x14ac:dyDescent="0.2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</row>
    <row r="192" spans="2:22" x14ac:dyDescent="0.2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</row>
    <row r="193" spans="2:22" x14ac:dyDescent="0.2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</row>
    <row r="194" spans="2:22" x14ac:dyDescent="0.2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</row>
    <row r="195" spans="2:22" x14ac:dyDescent="0.2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</row>
    <row r="196" spans="2:22" x14ac:dyDescent="0.2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</row>
    <row r="197" spans="2:22" x14ac:dyDescent="0.2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</row>
    <row r="198" spans="2:22" x14ac:dyDescent="0.2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</row>
    <row r="199" spans="2:22" x14ac:dyDescent="0.2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</row>
    <row r="200" spans="2:22" x14ac:dyDescent="0.2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</row>
    <row r="201" spans="2:22" x14ac:dyDescent="0.2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</row>
    <row r="202" spans="2:22" x14ac:dyDescent="0.2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</row>
    <row r="203" spans="2:22" x14ac:dyDescent="0.2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</row>
    <row r="204" spans="2:22" x14ac:dyDescent="0.2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</row>
    <row r="205" spans="2:22" x14ac:dyDescent="0.2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</row>
    <row r="206" spans="2:22" x14ac:dyDescent="0.2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</row>
    <row r="207" spans="2:22" x14ac:dyDescent="0.2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</row>
    <row r="208" spans="2:22" x14ac:dyDescent="0.2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</row>
    <row r="209" spans="2:22" x14ac:dyDescent="0.2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</row>
    <row r="210" spans="2:22" x14ac:dyDescent="0.2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</row>
    <row r="211" spans="2:22" x14ac:dyDescent="0.2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</row>
    <row r="212" spans="2:22" x14ac:dyDescent="0.2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</row>
    <row r="213" spans="2:22" x14ac:dyDescent="0.2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</row>
    <row r="214" spans="2:22" x14ac:dyDescent="0.2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</row>
    <row r="215" spans="2:22" x14ac:dyDescent="0.2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</row>
    <row r="216" spans="2:22" x14ac:dyDescent="0.2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</row>
    <row r="217" spans="2:22" x14ac:dyDescent="0.2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</row>
    <row r="218" spans="2:22" x14ac:dyDescent="0.2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</row>
    <row r="219" spans="2:22" x14ac:dyDescent="0.2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</row>
    <row r="220" spans="2:22" x14ac:dyDescent="0.2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</row>
    <row r="221" spans="2:22" x14ac:dyDescent="0.2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</row>
    <row r="222" spans="2:22" x14ac:dyDescent="0.2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</row>
    <row r="223" spans="2:22" x14ac:dyDescent="0.2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</row>
    <row r="224" spans="2:22" x14ac:dyDescent="0.2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</row>
    <row r="225" spans="2:22" x14ac:dyDescent="0.2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</row>
    <row r="226" spans="2:22" x14ac:dyDescent="0.2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</row>
    <row r="227" spans="2:22" x14ac:dyDescent="0.2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</row>
    <row r="228" spans="2:22" x14ac:dyDescent="0.2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</row>
    <row r="229" spans="2:22" x14ac:dyDescent="0.2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</row>
    <row r="230" spans="2:22" x14ac:dyDescent="0.2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</row>
    <row r="231" spans="2:22" x14ac:dyDescent="0.2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</row>
    <row r="232" spans="2:22" x14ac:dyDescent="0.2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</row>
    <row r="233" spans="2:22" x14ac:dyDescent="0.2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</row>
    <row r="234" spans="2:22" x14ac:dyDescent="0.2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</row>
    <row r="235" spans="2:22" x14ac:dyDescent="0.2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</row>
    <row r="236" spans="2:22" x14ac:dyDescent="0.2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</row>
    <row r="237" spans="2:22" x14ac:dyDescent="0.2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</row>
    <row r="238" spans="2:22" x14ac:dyDescent="0.2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</row>
    <row r="239" spans="2:22" x14ac:dyDescent="0.2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</row>
    <row r="240" spans="2:22" x14ac:dyDescent="0.2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</row>
    <row r="241" spans="2:22" x14ac:dyDescent="0.2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</row>
    <row r="242" spans="2:22" x14ac:dyDescent="0.2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</row>
    <row r="243" spans="2:22" x14ac:dyDescent="0.2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</row>
    <row r="244" spans="2:22" x14ac:dyDescent="0.2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</row>
    <row r="245" spans="2:22" x14ac:dyDescent="0.2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</row>
    <row r="246" spans="2:22" x14ac:dyDescent="0.2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</row>
    <row r="247" spans="2:22" x14ac:dyDescent="0.2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</row>
    <row r="248" spans="2:22" x14ac:dyDescent="0.2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</row>
    <row r="249" spans="2:22" x14ac:dyDescent="0.2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</row>
    <row r="250" spans="2:22" x14ac:dyDescent="0.2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</row>
    <row r="251" spans="2:22" x14ac:dyDescent="0.2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</row>
    <row r="252" spans="2:22" x14ac:dyDescent="0.2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</row>
    <row r="253" spans="2:22" x14ac:dyDescent="0.2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</row>
    <row r="254" spans="2:22" x14ac:dyDescent="0.2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</row>
    <row r="255" spans="2:22" x14ac:dyDescent="0.2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</row>
    <row r="256" spans="2:22" x14ac:dyDescent="0.2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</row>
    <row r="257" spans="2:22" x14ac:dyDescent="0.2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</row>
    <row r="258" spans="2:22" x14ac:dyDescent="0.2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</row>
    <row r="259" spans="2:22" x14ac:dyDescent="0.2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</row>
    <row r="260" spans="2:22" x14ac:dyDescent="0.2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</row>
    <row r="261" spans="2:22" x14ac:dyDescent="0.2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</row>
    <row r="262" spans="2:22" x14ac:dyDescent="0.2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</row>
    <row r="263" spans="2:22" x14ac:dyDescent="0.2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</row>
    <row r="264" spans="2:22" x14ac:dyDescent="0.2"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</row>
    <row r="265" spans="2:22" x14ac:dyDescent="0.2"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</row>
    <row r="266" spans="2:22" x14ac:dyDescent="0.2"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</row>
    <row r="267" spans="2:22" x14ac:dyDescent="0.2"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</row>
    <row r="268" spans="2:22" x14ac:dyDescent="0.2"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</row>
    <row r="269" spans="2:22" x14ac:dyDescent="0.2"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</row>
    <row r="270" spans="2:22" x14ac:dyDescent="0.2"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</row>
    <row r="271" spans="2:22" x14ac:dyDescent="0.2"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</row>
    <row r="272" spans="2:22" x14ac:dyDescent="0.2"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</row>
    <row r="273" spans="2:22" x14ac:dyDescent="0.2"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</row>
    <row r="274" spans="2:22" x14ac:dyDescent="0.2"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</row>
    <row r="275" spans="2:22" x14ac:dyDescent="0.2"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</row>
    <row r="276" spans="2:22" x14ac:dyDescent="0.2"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</row>
    <row r="277" spans="2:22" x14ac:dyDescent="0.2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</row>
    <row r="278" spans="2:22" x14ac:dyDescent="0.2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</row>
    <row r="279" spans="2:22" x14ac:dyDescent="0.2"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</row>
    <row r="280" spans="2:22" x14ac:dyDescent="0.2"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</row>
    <row r="281" spans="2:22" x14ac:dyDescent="0.2"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</row>
    <row r="282" spans="2:22" x14ac:dyDescent="0.2"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</row>
    <row r="283" spans="2:22" x14ac:dyDescent="0.2"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</row>
    <row r="284" spans="2:22" x14ac:dyDescent="0.2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</row>
    <row r="285" spans="2:22" x14ac:dyDescent="0.2"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</row>
    <row r="286" spans="2:22" x14ac:dyDescent="0.2"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</row>
    <row r="287" spans="2:22" x14ac:dyDescent="0.2"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</row>
    <row r="288" spans="2:22" x14ac:dyDescent="0.2"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</row>
    <row r="289" spans="2:22" x14ac:dyDescent="0.2"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</row>
    <row r="290" spans="2:22" x14ac:dyDescent="0.2"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</row>
    <row r="291" spans="2:22" x14ac:dyDescent="0.2"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</row>
    <row r="292" spans="2:22" x14ac:dyDescent="0.2"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</row>
    <row r="293" spans="2:22" x14ac:dyDescent="0.2"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</row>
    <row r="294" spans="2:22" x14ac:dyDescent="0.2"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</row>
    <row r="295" spans="2:22" x14ac:dyDescent="0.2"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</row>
    <row r="296" spans="2:22" x14ac:dyDescent="0.2"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</row>
    <row r="297" spans="2:22" x14ac:dyDescent="0.2"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</row>
    <row r="298" spans="2:22" x14ac:dyDescent="0.2"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</row>
    <row r="299" spans="2:22" x14ac:dyDescent="0.2"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</row>
    <row r="300" spans="2:22" x14ac:dyDescent="0.2"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</row>
    <row r="301" spans="2:22" x14ac:dyDescent="0.2"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</row>
    <row r="302" spans="2:22" x14ac:dyDescent="0.2"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</row>
    <row r="303" spans="2:22" x14ac:dyDescent="0.2"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</row>
    <row r="304" spans="2:22" x14ac:dyDescent="0.2"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</row>
    <row r="305" spans="2:22" x14ac:dyDescent="0.2"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</row>
    <row r="306" spans="2:22" x14ac:dyDescent="0.2"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</row>
    <row r="307" spans="2:22" x14ac:dyDescent="0.2"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</row>
    <row r="308" spans="2:22" x14ac:dyDescent="0.2"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</row>
    <row r="309" spans="2:22" x14ac:dyDescent="0.2"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</row>
    <row r="310" spans="2:22" x14ac:dyDescent="0.2"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</row>
    <row r="311" spans="2:22" x14ac:dyDescent="0.2"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</row>
    <row r="312" spans="2:22" x14ac:dyDescent="0.2"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</row>
    <row r="313" spans="2:22" x14ac:dyDescent="0.2"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</row>
    <row r="314" spans="2:22" x14ac:dyDescent="0.2"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</row>
    <row r="315" spans="2:22" x14ac:dyDescent="0.2"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</row>
    <row r="316" spans="2:22" x14ac:dyDescent="0.2"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</row>
    <row r="317" spans="2:22" x14ac:dyDescent="0.2"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</row>
    <row r="318" spans="2:22" x14ac:dyDescent="0.2"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</row>
    <row r="319" spans="2:22" x14ac:dyDescent="0.2"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</row>
    <row r="320" spans="2:22" x14ac:dyDescent="0.2"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</row>
    <row r="321" spans="2:22" x14ac:dyDescent="0.2"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</row>
    <row r="322" spans="2:22" x14ac:dyDescent="0.2"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</row>
    <row r="323" spans="2:22" x14ac:dyDescent="0.2"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</row>
    <row r="324" spans="2:22" x14ac:dyDescent="0.2"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</row>
    <row r="325" spans="2:22" x14ac:dyDescent="0.2"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</row>
    <row r="326" spans="2:22" x14ac:dyDescent="0.2"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</row>
    <row r="327" spans="2:22" x14ac:dyDescent="0.2"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</row>
    <row r="328" spans="2:22" x14ac:dyDescent="0.2"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</row>
    <row r="329" spans="2:22" x14ac:dyDescent="0.2"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</row>
    <row r="330" spans="2:22" x14ac:dyDescent="0.2"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</row>
    <row r="331" spans="2:22" x14ac:dyDescent="0.2"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</row>
    <row r="332" spans="2:22" x14ac:dyDescent="0.2"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</row>
    <row r="333" spans="2:22" x14ac:dyDescent="0.2"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</row>
    <row r="334" spans="2:22" x14ac:dyDescent="0.2"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</row>
    <row r="335" spans="2:22" x14ac:dyDescent="0.2"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</row>
    <row r="336" spans="2:22" x14ac:dyDescent="0.2"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</row>
    <row r="337" spans="2:22" x14ac:dyDescent="0.2"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</row>
    <row r="338" spans="2:22" x14ac:dyDescent="0.2"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</row>
    <row r="339" spans="2:22" x14ac:dyDescent="0.2"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</row>
    <row r="340" spans="2:22" x14ac:dyDescent="0.2"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</row>
    <row r="341" spans="2:22" x14ac:dyDescent="0.2"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</row>
    <row r="342" spans="2:22" x14ac:dyDescent="0.2"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</row>
    <row r="343" spans="2:22" x14ac:dyDescent="0.2"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</row>
    <row r="344" spans="2:22" x14ac:dyDescent="0.2"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</row>
    <row r="345" spans="2:22" x14ac:dyDescent="0.2"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</row>
    <row r="346" spans="2:22" x14ac:dyDescent="0.2"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</row>
    <row r="347" spans="2:22" x14ac:dyDescent="0.2"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</row>
    <row r="348" spans="2:22" x14ac:dyDescent="0.2"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</row>
    <row r="349" spans="2:22" x14ac:dyDescent="0.2"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</row>
    <row r="350" spans="2:22" x14ac:dyDescent="0.2"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</row>
    <row r="351" spans="2:22" x14ac:dyDescent="0.2"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</row>
    <row r="352" spans="2:22" x14ac:dyDescent="0.2"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</row>
    <row r="353" spans="2:22" x14ac:dyDescent="0.2"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</row>
    <row r="354" spans="2:22" x14ac:dyDescent="0.2"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</row>
    <row r="355" spans="2:22" x14ac:dyDescent="0.2"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</row>
    <row r="356" spans="2:22" x14ac:dyDescent="0.2"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</row>
    <row r="357" spans="2:22" x14ac:dyDescent="0.2"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</row>
    <row r="358" spans="2:22" x14ac:dyDescent="0.2"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</row>
    <row r="359" spans="2:22" x14ac:dyDescent="0.2"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</row>
    <row r="360" spans="2:22" x14ac:dyDescent="0.2"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</row>
    <row r="361" spans="2:22" x14ac:dyDescent="0.2"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</row>
    <row r="362" spans="2:22" x14ac:dyDescent="0.2"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</row>
    <row r="363" spans="2:22" x14ac:dyDescent="0.2"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</row>
    <row r="364" spans="2:22" x14ac:dyDescent="0.2"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</row>
    <row r="365" spans="2:22" x14ac:dyDescent="0.2"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</row>
    <row r="366" spans="2:22" x14ac:dyDescent="0.2"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</row>
    <row r="367" spans="2:22" x14ac:dyDescent="0.2"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</row>
    <row r="368" spans="2:22" x14ac:dyDescent="0.2"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</row>
    <row r="369" spans="2:22" x14ac:dyDescent="0.2"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</row>
    <row r="370" spans="2:22" x14ac:dyDescent="0.2"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</row>
    <row r="371" spans="2:22" x14ac:dyDescent="0.2"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</row>
    <row r="372" spans="2:22" x14ac:dyDescent="0.2"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</row>
    <row r="373" spans="2:22" x14ac:dyDescent="0.2"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</row>
    <row r="374" spans="2:22" x14ac:dyDescent="0.2"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</row>
    <row r="375" spans="2:22" x14ac:dyDescent="0.2"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</row>
    <row r="376" spans="2:22" x14ac:dyDescent="0.2"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</row>
    <row r="377" spans="2:22" x14ac:dyDescent="0.2"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</row>
    <row r="378" spans="2:22" x14ac:dyDescent="0.2"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</row>
    <row r="379" spans="2:22" x14ac:dyDescent="0.2"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</row>
    <row r="380" spans="2:22" x14ac:dyDescent="0.2"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</row>
    <row r="381" spans="2:22" x14ac:dyDescent="0.2"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</row>
    <row r="382" spans="2:22" x14ac:dyDescent="0.2"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</row>
    <row r="383" spans="2:22" x14ac:dyDescent="0.2"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</row>
    <row r="384" spans="2:22" x14ac:dyDescent="0.2"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</row>
    <row r="385" spans="2:22" x14ac:dyDescent="0.2"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</row>
    <row r="386" spans="2:22" x14ac:dyDescent="0.2"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</row>
    <row r="387" spans="2:22" x14ac:dyDescent="0.2"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</row>
    <row r="388" spans="2:22" x14ac:dyDescent="0.2"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</row>
    <row r="389" spans="2:22" x14ac:dyDescent="0.2"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</row>
    <row r="390" spans="2:22" x14ac:dyDescent="0.2"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</row>
    <row r="391" spans="2:22" x14ac:dyDescent="0.2"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</row>
    <row r="392" spans="2:22" x14ac:dyDescent="0.2"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</row>
    <row r="393" spans="2:22" x14ac:dyDescent="0.2"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</row>
    <row r="394" spans="2:22" x14ac:dyDescent="0.2"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</row>
    <row r="395" spans="2:22" x14ac:dyDescent="0.2"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</row>
    <row r="396" spans="2:22" x14ac:dyDescent="0.2"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</row>
    <row r="397" spans="2:22" x14ac:dyDescent="0.2"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</row>
    <row r="398" spans="2:22" x14ac:dyDescent="0.2"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</row>
    <row r="399" spans="2:22" x14ac:dyDescent="0.2"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</row>
    <row r="400" spans="2:22" x14ac:dyDescent="0.2"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</row>
    <row r="401" spans="2:22" x14ac:dyDescent="0.2"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</row>
    <row r="402" spans="2:22" x14ac:dyDescent="0.2"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</row>
    <row r="403" spans="2:22" x14ac:dyDescent="0.2"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</row>
    <row r="404" spans="2:22" x14ac:dyDescent="0.2"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</row>
    <row r="405" spans="2:22" x14ac:dyDescent="0.2"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</row>
    <row r="406" spans="2:22" x14ac:dyDescent="0.2"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</row>
    <row r="407" spans="2:22" x14ac:dyDescent="0.2"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</row>
    <row r="408" spans="2:22" x14ac:dyDescent="0.2"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</row>
    <row r="409" spans="2:22" x14ac:dyDescent="0.2"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</row>
    <row r="410" spans="2:22" x14ac:dyDescent="0.2"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</row>
    <row r="411" spans="2:22" x14ac:dyDescent="0.2"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</row>
    <row r="412" spans="2:22" x14ac:dyDescent="0.2"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</row>
    <row r="413" spans="2:22" x14ac:dyDescent="0.2"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</row>
    <row r="414" spans="2:22" x14ac:dyDescent="0.2"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</row>
    <row r="415" spans="2:22" x14ac:dyDescent="0.2"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</row>
    <row r="416" spans="2:22" x14ac:dyDescent="0.2"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</row>
    <row r="417" spans="2:22" x14ac:dyDescent="0.2"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</row>
    <row r="418" spans="2:22" x14ac:dyDescent="0.2"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</row>
    <row r="419" spans="2:22" x14ac:dyDescent="0.2"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</row>
    <row r="420" spans="2:22" x14ac:dyDescent="0.2"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</row>
    <row r="421" spans="2:22" x14ac:dyDescent="0.2"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</row>
    <row r="422" spans="2:22" x14ac:dyDescent="0.2"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</row>
    <row r="423" spans="2:22" x14ac:dyDescent="0.2"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</row>
    <row r="424" spans="2:22" x14ac:dyDescent="0.2"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</row>
    <row r="425" spans="2:22" x14ac:dyDescent="0.2"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</row>
    <row r="426" spans="2:22" x14ac:dyDescent="0.2"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</row>
    <row r="427" spans="2:22" x14ac:dyDescent="0.2"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</row>
    <row r="428" spans="2:22" x14ac:dyDescent="0.2"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</row>
    <row r="429" spans="2:22" x14ac:dyDescent="0.2"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</row>
    <row r="430" spans="2:22" x14ac:dyDescent="0.2"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</row>
    <row r="431" spans="2:22" x14ac:dyDescent="0.2"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</row>
    <row r="432" spans="2:22" x14ac:dyDescent="0.2"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</row>
    <row r="433" spans="2:22" x14ac:dyDescent="0.2"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</row>
    <row r="434" spans="2:22" x14ac:dyDescent="0.2"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</row>
    <row r="435" spans="2:22" x14ac:dyDescent="0.2"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</row>
    <row r="436" spans="2:22" x14ac:dyDescent="0.2"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</row>
    <row r="437" spans="2:22" x14ac:dyDescent="0.2"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</row>
    <row r="438" spans="2:22" x14ac:dyDescent="0.2"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</row>
    <row r="439" spans="2:22" x14ac:dyDescent="0.2"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</row>
    <row r="440" spans="2:22" x14ac:dyDescent="0.2"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</row>
    <row r="441" spans="2:22" x14ac:dyDescent="0.2"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</row>
    <row r="442" spans="2:22" x14ac:dyDescent="0.2"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</row>
    <row r="443" spans="2:22" x14ac:dyDescent="0.2"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</row>
    <row r="444" spans="2:22" x14ac:dyDescent="0.2"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</row>
    <row r="445" spans="2:22" x14ac:dyDescent="0.2"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</row>
    <row r="446" spans="2:22" x14ac:dyDescent="0.2"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</row>
    <row r="447" spans="2:22" x14ac:dyDescent="0.2"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</row>
    <row r="448" spans="2:22" x14ac:dyDescent="0.2"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</row>
    <row r="449" spans="2:22" x14ac:dyDescent="0.2"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</row>
    <row r="450" spans="2:22" x14ac:dyDescent="0.2"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</row>
    <row r="451" spans="2:22" x14ac:dyDescent="0.2"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</row>
    <row r="452" spans="2:22" x14ac:dyDescent="0.2"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</row>
    <row r="453" spans="2:22" x14ac:dyDescent="0.2"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</row>
    <row r="454" spans="2:22" x14ac:dyDescent="0.2"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</row>
    <row r="455" spans="2:22" x14ac:dyDescent="0.2"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</row>
    <row r="456" spans="2:22" x14ac:dyDescent="0.2"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</row>
    <row r="457" spans="2:22" x14ac:dyDescent="0.2"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</row>
    <row r="458" spans="2:22" x14ac:dyDescent="0.2"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</row>
    <row r="459" spans="2:22" x14ac:dyDescent="0.2"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</row>
    <row r="460" spans="2:22" x14ac:dyDescent="0.2"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</row>
    <row r="461" spans="2:22" x14ac:dyDescent="0.2"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</row>
    <row r="462" spans="2:22" x14ac:dyDescent="0.2"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</row>
    <row r="463" spans="2:22" x14ac:dyDescent="0.2"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</row>
    <row r="464" spans="2:22" x14ac:dyDescent="0.2"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</row>
    <row r="465" spans="2:22" x14ac:dyDescent="0.2"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</row>
    <row r="466" spans="2:22" x14ac:dyDescent="0.2"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</row>
    <row r="467" spans="2:22" x14ac:dyDescent="0.2"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</row>
    <row r="468" spans="2:22" x14ac:dyDescent="0.2"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</row>
    <row r="469" spans="2:22" x14ac:dyDescent="0.2"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</row>
    <row r="470" spans="2:22" x14ac:dyDescent="0.2"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</row>
    <row r="471" spans="2:22" x14ac:dyDescent="0.2"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</row>
    <row r="472" spans="2:22" x14ac:dyDescent="0.2"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</row>
    <row r="473" spans="2:22" x14ac:dyDescent="0.2"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</row>
    <row r="474" spans="2:22" x14ac:dyDescent="0.2"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</row>
    <row r="475" spans="2:22" x14ac:dyDescent="0.2"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</row>
    <row r="476" spans="2:22" x14ac:dyDescent="0.2"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</row>
    <row r="477" spans="2:22" x14ac:dyDescent="0.2"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</row>
    <row r="478" spans="2:22" x14ac:dyDescent="0.2"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</row>
    <row r="479" spans="2:22" x14ac:dyDescent="0.2"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</row>
    <row r="480" spans="2:22" x14ac:dyDescent="0.2"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</row>
    <row r="481" spans="2:22" x14ac:dyDescent="0.2"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</row>
    <row r="482" spans="2:22" x14ac:dyDescent="0.2"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</row>
    <row r="483" spans="2:22" x14ac:dyDescent="0.2"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</row>
    <row r="484" spans="2:22" x14ac:dyDescent="0.2"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</row>
    <row r="485" spans="2:22" x14ac:dyDescent="0.2"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</row>
    <row r="486" spans="2:22" x14ac:dyDescent="0.2"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</row>
    <row r="487" spans="2:22" x14ac:dyDescent="0.2"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</row>
    <row r="488" spans="2:22" x14ac:dyDescent="0.2"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</row>
    <row r="489" spans="2:22" x14ac:dyDescent="0.2"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</row>
    <row r="490" spans="2:22" x14ac:dyDescent="0.2"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</row>
    <row r="491" spans="2:22" x14ac:dyDescent="0.2"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</row>
    <row r="492" spans="2:22" x14ac:dyDescent="0.2"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</row>
    <row r="493" spans="2:22" x14ac:dyDescent="0.2"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</row>
    <row r="494" spans="2:22" x14ac:dyDescent="0.2"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</row>
    <row r="495" spans="2:22" x14ac:dyDescent="0.2"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</row>
    <row r="496" spans="2:22" x14ac:dyDescent="0.2"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</row>
    <row r="497" spans="2:22" x14ac:dyDescent="0.2"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</row>
    <row r="498" spans="2:22" x14ac:dyDescent="0.2"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</row>
    <row r="499" spans="2:22" x14ac:dyDescent="0.2"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</row>
    <row r="500" spans="2:22" x14ac:dyDescent="0.2"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</row>
    <row r="501" spans="2:22" x14ac:dyDescent="0.2"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</row>
    <row r="502" spans="2:22" x14ac:dyDescent="0.2"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</row>
    <row r="503" spans="2:22" x14ac:dyDescent="0.2"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</row>
    <row r="504" spans="2:22" x14ac:dyDescent="0.2"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</row>
    <row r="505" spans="2:22" x14ac:dyDescent="0.2"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</row>
    <row r="506" spans="2:22" x14ac:dyDescent="0.2"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</row>
    <row r="507" spans="2:22" x14ac:dyDescent="0.2"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</row>
    <row r="508" spans="2:22" x14ac:dyDescent="0.2"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</row>
    <row r="509" spans="2:22" x14ac:dyDescent="0.2"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</row>
    <row r="510" spans="2:22" x14ac:dyDescent="0.2"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</row>
    <row r="511" spans="2:22" x14ac:dyDescent="0.2"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</row>
    <row r="512" spans="2:22" x14ac:dyDescent="0.2"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</row>
    <row r="513" spans="2:22" x14ac:dyDescent="0.2"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</row>
    <row r="514" spans="2:22" x14ac:dyDescent="0.2"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</row>
    <row r="515" spans="2:22" x14ac:dyDescent="0.2"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</row>
    <row r="516" spans="2:22" x14ac:dyDescent="0.2"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</row>
    <row r="517" spans="2:22" x14ac:dyDescent="0.2"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</row>
    <row r="518" spans="2:22" x14ac:dyDescent="0.2"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</row>
    <row r="519" spans="2:22" x14ac:dyDescent="0.2"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</row>
    <row r="520" spans="2:22" x14ac:dyDescent="0.2"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</row>
    <row r="521" spans="2:22" x14ac:dyDescent="0.2"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</row>
    <row r="522" spans="2:22" x14ac:dyDescent="0.2"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</row>
    <row r="523" spans="2:22" x14ac:dyDescent="0.2"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</row>
    <row r="524" spans="2:22" x14ac:dyDescent="0.2"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</row>
    <row r="525" spans="2:22" x14ac:dyDescent="0.2"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</row>
    <row r="526" spans="2:22" x14ac:dyDescent="0.2"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</row>
    <row r="527" spans="2:22" x14ac:dyDescent="0.2"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</row>
    <row r="528" spans="2:22" x14ac:dyDescent="0.2"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</row>
    <row r="529" spans="2:22" x14ac:dyDescent="0.2"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</row>
    <row r="530" spans="2:22" x14ac:dyDescent="0.2"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</row>
    <row r="531" spans="2:22" x14ac:dyDescent="0.2"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</row>
    <row r="532" spans="2:22" x14ac:dyDescent="0.2"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</row>
    <row r="533" spans="2:22" x14ac:dyDescent="0.2"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</row>
    <row r="534" spans="2:22" x14ac:dyDescent="0.2"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</row>
    <row r="535" spans="2:22" x14ac:dyDescent="0.2"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</row>
    <row r="536" spans="2:22" x14ac:dyDescent="0.2"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</row>
    <row r="537" spans="2:22" x14ac:dyDescent="0.2"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</row>
    <row r="538" spans="2:22" x14ac:dyDescent="0.2"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</row>
    <row r="539" spans="2:22" x14ac:dyDescent="0.2"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</row>
    <row r="540" spans="2:22" x14ac:dyDescent="0.2"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</row>
    <row r="541" spans="2:22" x14ac:dyDescent="0.2"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</row>
    <row r="542" spans="2:22" x14ac:dyDescent="0.2"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</row>
    <row r="543" spans="2:22" x14ac:dyDescent="0.2"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</row>
    <row r="544" spans="2:22" x14ac:dyDescent="0.2"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</row>
    <row r="545" spans="2:22" x14ac:dyDescent="0.2"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</row>
    <row r="546" spans="2:22" x14ac:dyDescent="0.2"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</row>
    <row r="547" spans="2:22" x14ac:dyDescent="0.2"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</row>
    <row r="548" spans="2:22" x14ac:dyDescent="0.2"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</row>
    <row r="549" spans="2:22" x14ac:dyDescent="0.2"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</row>
    <row r="550" spans="2:22" x14ac:dyDescent="0.2"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</row>
    <row r="551" spans="2:22" x14ac:dyDescent="0.2"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</row>
    <row r="552" spans="2:22" x14ac:dyDescent="0.2"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</row>
    <row r="553" spans="2:22" x14ac:dyDescent="0.2"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</row>
    <row r="554" spans="2:22" x14ac:dyDescent="0.2"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</row>
    <row r="555" spans="2:22" x14ac:dyDescent="0.2"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</row>
    <row r="556" spans="2:22" x14ac:dyDescent="0.2"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</row>
    <row r="557" spans="2:22" x14ac:dyDescent="0.2"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</row>
    <row r="558" spans="2:22" x14ac:dyDescent="0.2"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</row>
    <row r="559" spans="2:22" x14ac:dyDescent="0.2"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</row>
    <row r="560" spans="2:22" x14ac:dyDescent="0.2"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</row>
    <row r="561" spans="2:22" x14ac:dyDescent="0.2"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</row>
    <row r="562" spans="2:22" x14ac:dyDescent="0.2"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</row>
    <row r="563" spans="2:22" x14ac:dyDescent="0.2"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</row>
    <row r="564" spans="2:22" x14ac:dyDescent="0.2"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</row>
    <row r="565" spans="2:22" x14ac:dyDescent="0.2"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</row>
    <row r="566" spans="2:22" x14ac:dyDescent="0.2"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</row>
    <row r="567" spans="2:22" x14ac:dyDescent="0.2"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</row>
    <row r="568" spans="2:22" x14ac:dyDescent="0.2"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</row>
    <row r="569" spans="2:22" x14ac:dyDescent="0.2"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</row>
    <row r="570" spans="2:22" x14ac:dyDescent="0.2"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</row>
    <row r="571" spans="2:22" x14ac:dyDescent="0.2"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</row>
    <row r="572" spans="2:22" x14ac:dyDescent="0.2"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</row>
    <row r="573" spans="2:22" x14ac:dyDescent="0.2"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</row>
    <row r="574" spans="2:22" x14ac:dyDescent="0.2"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</row>
    <row r="575" spans="2:22" x14ac:dyDescent="0.2"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</row>
    <row r="576" spans="2:22" x14ac:dyDescent="0.2"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</row>
    <row r="577" spans="2:22" x14ac:dyDescent="0.2"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</row>
    <row r="578" spans="2:22" x14ac:dyDescent="0.2"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</row>
    <row r="579" spans="2:22" x14ac:dyDescent="0.2"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</row>
    <row r="580" spans="2:22" x14ac:dyDescent="0.2"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</row>
    <row r="581" spans="2:22" x14ac:dyDescent="0.2"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</row>
    <row r="582" spans="2:22" x14ac:dyDescent="0.2"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</row>
    <row r="583" spans="2:22" x14ac:dyDescent="0.2"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</row>
    <row r="584" spans="2:22" x14ac:dyDescent="0.2"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</row>
    <row r="585" spans="2:22" x14ac:dyDescent="0.2"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</row>
    <row r="586" spans="2:22" x14ac:dyDescent="0.2"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</row>
    <row r="587" spans="2:22" x14ac:dyDescent="0.2"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</row>
    <row r="588" spans="2:22" x14ac:dyDescent="0.2"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</row>
    <row r="589" spans="2:22" x14ac:dyDescent="0.2"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</row>
    <row r="590" spans="2:22" x14ac:dyDescent="0.2"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</row>
    <row r="591" spans="2:22" x14ac:dyDescent="0.2"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</row>
    <row r="592" spans="2:22" x14ac:dyDescent="0.2"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</row>
    <row r="593" spans="2:22" x14ac:dyDescent="0.2"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</row>
    <row r="594" spans="2:22" x14ac:dyDescent="0.2"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</row>
    <row r="595" spans="2:22" x14ac:dyDescent="0.2"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</row>
    <row r="596" spans="2:22" x14ac:dyDescent="0.2"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</row>
    <row r="597" spans="2:22" x14ac:dyDescent="0.2"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</row>
    <row r="598" spans="2:22" x14ac:dyDescent="0.2"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</row>
    <row r="599" spans="2:22" x14ac:dyDescent="0.2"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</row>
    <row r="600" spans="2:22" x14ac:dyDescent="0.2"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</row>
    <row r="601" spans="2:22" x14ac:dyDescent="0.2"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</row>
    <row r="602" spans="2:22" x14ac:dyDescent="0.2"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</row>
    <row r="603" spans="2:22" x14ac:dyDescent="0.2"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</row>
    <row r="604" spans="2:22" x14ac:dyDescent="0.2"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</row>
    <row r="605" spans="2:22" x14ac:dyDescent="0.2"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</row>
    <row r="606" spans="2:22" x14ac:dyDescent="0.2"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</row>
    <row r="607" spans="2:22" x14ac:dyDescent="0.2"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</row>
    <row r="608" spans="2:22" x14ac:dyDescent="0.2"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</row>
    <row r="609" spans="2:22" x14ac:dyDescent="0.2"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</row>
    <row r="610" spans="2:22" x14ac:dyDescent="0.2"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</row>
    <row r="611" spans="2:22" x14ac:dyDescent="0.2"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</row>
    <row r="612" spans="2:22" x14ac:dyDescent="0.2"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</row>
    <row r="613" spans="2:22" x14ac:dyDescent="0.2"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</row>
    <row r="614" spans="2:22" x14ac:dyDescent="0.2"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</row>
    <row r="615" spans="2:22" x14ac:dyDescent="0.2"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</row>
    <row r="616" spans="2:22" x14ac:dyDescent="0.2"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</row>
    <row r="617" spans="2:22" x14ac:dyDescent="0.2"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</row>
    <row r="618" spans="2:22" x14ac:dyDescent="0.2"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</row>
    <row r="619" spans="2:22" x14ac:dyDescent="0.2"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</row>
    <row r="620" spans="2:22" x14ac:dyDescent="0.2"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</row>
    <row r="621" spans="2:22" x14ac:dyDescent="0.2"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</row>
    <row r="622" spans="2:22" x14ac:dyDescent="0.2"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</row>
    <row r="623" spans="2:22" x14ac:dyDescent="0.2"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</row>
    <row r="624" spans="2:22" x14ac:dyDescent="0.2"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</row>
    <row r="625" spans="2:22" x14ac:dyDescent="0.2"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</row>
    <row r="626" spans="2:22" x14ac:dyDescent="0.2"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</row>
    <row r="627" spans="2:22" x14ac:dyDescent="0.2"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</row>
    <row r="628" spans="2:22" x14ac:dyDescent="0.2"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</row>
    <row r="629" spans="2:22" x14ac:dyDescent="0.2"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</row>
    <row r="630" spans="2:22" x14ac:dyDescent="0.2"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</row>
    <row r="631" spans="2:22" x14ac:dyDescent="0.2"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</row>
    <row r="632" spans="2:22" x14ac:dyDescent="0.2"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</row>
    <row r="633" spans="2:22" x14ac:dyDescent="0.2"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</row>
    <row r="634" spans="2:22" x14ac:dyDescent="0.2"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</row>
    <row r="635" spans="2:22" x14ac:dyDescent="0.2"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</row>
    <row r="636" spans="2:22" x14ac:dyDescent="0.2"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</row>
    <row r="637" spans="2:22" x14ac:dyDescent="0.2"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</row>
    <row r="638" spans="2:22" x14ac:dyDescent="0.2"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</row>
    <row r="639" spans="2:22" x14ac:dyDescent="0.2"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</row>
    <row r="640" spans="2:22" x14ac:dyDescent="0.2"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</row>
    <row r="641" spans="2:22" x14ac:dyDescent="0.2"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</row>
    <row r="642" spans="2:22" x14ac:dyDescent="0.2"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</row>
    <row r="643" spans="2:22" x14ac:dyDescent="0.2"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</row>
    <row r="644" spans="2:22" x14ac:dyDescent="0.2"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</row>
    <row r="645" spans="2:22" x14ac:dyDescent="0.2"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</row>
    <row r="646" spans="2:22" x14ac:dyDescent="0.2"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</row>
    <row r="647" spans="2:22" x14ac:dyDescent="0.2"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</row>
    <row r="648" spans="2:22" x14ac:dyDescent="0.2"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</row>
    <row r="649" spans="2:22" x14ac:dyDescent="0.2"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</row>
    <row r="650" spans="2:22" x14ac:dyDescent="0.2"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</row>
    <row r="651" spans="2:22" x14ac:dyDescent="0.2"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</row>
    <row r="652" spans="2:22" x14ac:dyDescent="0.2"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</row>
    <row r="653" spans="2:22" x14ac:dyDescent="0.2"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</row>
    <row r="654" spans="2:22" x14ac:dyDescent="0.2"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</row>
    <row r="655" spans="2:22" x14ac:dyDescent="0.2"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</row>
    <row r="656" spans="2:22" x14ac:dyDescent="0.2"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</row>
    <row r="657" spans="2:22" x14ac:dyDescent="0.2"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</row>
    <row r="658" spans="2:22" x14ac:dyDescent="0.2"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</row>
    <row r="659" spans="2:22" x14ac:dyDescent="0.2"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</row>
    <row r="660" spans="2:22" x14ac:dyDescent="0.2"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</row>
    <row r="661" spans="2:22" x14ac:dyDescent="0.2"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</row>
    <row r="662" spans="2:22" x14ac:dyDescent="0.2"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</row>
    <row r="663" spans="2:22" x14ac:dyDescent="0.2"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</row>
    <row r="664" spans="2:22" x14ac:dyDescent="0.2"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</row>
    <row r="665" spans="2:22" x14ac:dyDescent="0.2"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</row>
    <row r="666" spans="2:22" x14ac:dyDescent="0.2"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</row>
    <row r="667" spans="2:22" x14ac:dyDescent="0.2"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</row>
    <row r="668" spans="2:22" x14ac:dyDescent="0.2"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</row>
    <row r="669" spans="2:22" x14ac:dyDescent="0.2"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</row>
    <row r="670" spans="2:22" x14ac:dyDescent="0.2"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</row>
    <row r="671" spans="2:22" x14ac:dyDescent="0.2"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</row>
    <row r="672" spans="2:22" x14ac:dyDescent="0.2"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</row>
    <row r="673" spans="2:22" x14ac:dyDescent="0.2"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</row>
    <row r="674" spans="2:22" x14ac:dyDescent="0.2"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</row>
    <row r="675" spans="2:22" x14ac:dyDescent="0.2"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</row>
    <row r="676" spans="2:22" x14ac:dyDescent="0.2"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</row>
    <row r="677" spans="2:22" x14ac:dyDescent="0.2"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</row>
    <row r="678" spans="2:22" x14ac:dyDescent="0.2"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</row>
    <row r="679" spans="2:22" x14ac:dyDescent="0.2"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</row>
    <row r="680" spans="2:22" x14ac:dyDescent="0.2"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</row>
    <row r="681" spans="2:22" x14ac:dyDescent="0.2"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</row>
    <row r="682" spans="2:22" x14ac:dyDescent="0.2"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</row>
    <row r="683" spans="2:22" x14ac:dyDescent="0.2"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</row>
    <row r="684" spans="2:22" x14ac:dyDescent="0.2"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</row>
    <row r="685" spans="2:22" x14ac:dyDescent="0.2"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</row>
    <row r="686" spans="2:22" x14ac:dyDescent="0.2"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</row>
    <row r="687" spans="2:22" x14ac:dyDescent="0.2"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</row>
    <row r="688" spans="2:22" x14ac:dyDescent="0.2"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</row>
    <row r="689" spans="2:22" x14ac:dyDescent="0.2"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</row>
    <row r="690" spans="2:22" x14ac:dyDescent="0.2"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</row>
    <row r="691" spans="2:22" x14ac:dyDescent="0.2"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</row>
    <row r="692" spans="2:22" x14ac:dyDescent="0.2"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</row>
    <row r="693" spans="2:22" x14ac:dyDescent="0.2"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</row>
    <row r="694" spans="2:22" x14ac:dyDescent="0.2"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</row>
    <row r="695" spans="2:22" x14ac:dyDescent="0.2"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</row>
    <row r="696" spans="2:22" x14ac:dyDescent="0.2"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</row>
    <row r="697" spans="2:22" x14ac:dyDescent="0.2"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</row>
    <row r="698" spans="2:22" x14ac:dyDescent="0.2"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</row>
    <row r="699" spans="2:22" x14ac:dyDescent="0.2"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</row>
    <row r="700" spans="2:22" x14ac:dyDescent="0.2"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</row>
    <row r="701" spans="2:22" x14ac:dyDescent="0.2"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</row>
    <row r="702" spans="2:22" x14ac:dyDescent="0.2"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</row>
    <row r="703" spans="2:22" x14ac:dyDescent="0.2"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</row>
    <row r="704" spans="2:22" x14ac:dyDescent="0.2"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</row>
    <row r="705" spans="2:22" x14ac:dyDescent="0.2"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</row>
    <row r="706" spans="2:22" x14ac:dyDescent="0.2"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</row>
    <row r="707" spans="2:22" x14ac:dyDescent="0.2"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</row>
    <row r="708" spans="2:22" x14ac:dyDescent="0.2"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</row>
    <row r="709" spans="2:22" x14ac:dyDescent="0.2"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</row>
    <row r="710" spans="2:22" x14ac:dyDescent="0.2"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</row>
    <row r="711" spans="2:22" x14ac:dyDescent="0.2"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</row>
    <row r="712" spans="2:22" x14ac:dyDescent="0.2"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</row>
    <row r="713" spans="2:22" x14ac:dyDescent="0.2"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</row>
    <row r="714" spans="2:22" x14ac:dyDescent="0.2"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</row>
    <row r="715" spans="2:22" x14ac:dyDescent="0.2"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</row>
    <row r="716" spans="2:22" x14ac:dyDescent="0.2"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</row>
    <row r="717" spans="2:22" x14ac:dyDescent="0.2"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</row>
    <row r="718" spans="2:22" x14ac:dyDescent="0.2"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</row>
    <row r="719" spans="2:22" x14ac:dyDescent="0.2"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</row>
    <row r="720" spans="2:22" x14ac:dyDescent="0.2"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</row>
    <row r="721" spans="2:22" x14ac:dyDescent="0.2"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</row>
    <row r="722" spans="2:22" x14ac:dyDescent="0.2"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</row>
    <row r="723" spans="2:22" x14ac:dyDescent="0.2"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</row>
    <row r="724" spans="2:22" x14ac:dyDescent="0.2"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</row>
    <row r="725" spans="2:22" x14ac:dyDescent="0.2"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</row>
    <row r="726" spans="2:22" x14ac:dyDescent="0.2"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</row>
    <row r="727" spans="2:22" x14ac:dyDescent="0.2"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</row>
    <row r="728" spans="2:22" x14ac:dyDescent="0.2"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</row>
    <row r="729" spans="2:22" x14ac:dyDescent="0.2"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</row>
    <row r="730" spans="2:22" x14ac:dyDescent="0.2"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</row>
    <row r="731" spans="2:22" x14ac:dyDescent="0.2"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</row>
    <row r="732" spans="2:22" x14ac:dyDescent="0.2"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</row>
    <row r="733" spans="2:22" x14ac:dyDescent="0.2"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</row>
    <row r="734" spans="2:22" x14ac:dyDescent="0.2"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</row>
    <row r="735" spans="2:22" x14ac:dyDescent="0.2"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</row>
    <row r="736" spans="2:22" x14ac:dyDescent="0.2"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</row>
    <row r="737" spans="2:22" x14ac:dyDescent="0.2"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</row>
    <row r="738" spans="2:22" x14ac:dyDescent="0.2"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</row>
    <row r="739" spans="2:22" x14ac:dyDescent="0.2"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</row>
    <row r="740" spans="2:22" x14ac:dyDescent="0.2"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</row>
    <row r="741" spans="2:22" x14ac:dyDescent="0.2"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</row>
    <row r="742" spans="2:22" x14ac:dyDescent="0.2"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</row>
    <row r="743" spans="2:22" x14ac:dyDescent="0.2"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</row>
    <row r="744" spans="2:22" x14ac:dyDescent="0.2"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</row>
    <row r="745" spans="2:22" x14ac:dyDescent="0.2"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</row>
    <row r="746" spans="2:22" x14ac:dyDescent="0.2"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</row>
    <row r="747" spans="2:22" x14ac:dyDescent="0.2"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</row>
    <row r="748" spans="2:22" x14ac:dyDescent="0.2"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</row>
    <row r="749" spans="2:22" x14ac:dyDescent="0.2"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</row>
    <row r="750" spans="2:22" x14ac:dyDescent="0.2"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</row>
    <row r="751" spans="2:22" x14ac:dyDescent="0.2"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</row>
    <row r="752" spans="2:22" x14ac:dyDescent="0.2"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</row>
    <row r="753" spans="2:22" x14ac:dyDescent="0.2"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</row>
    <row r="754" spans="2:22" x14ac:dyDescent="0.2"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</row>
    <row r="755" spans="2:22" x14ac:dyDescent="0.2"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</row>
    <row r="756" spans="2:22" x14ac:dyDescent="0.2"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</row>
    <row r="757" spans="2:22" x14ac:dyDescent="0.2"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</row>
    <row r="758" spans="2:22" x14ac:dyDescent="0.2"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</row>
    <row r="759" spans="2:22" x14ac:dyDescent="0.2"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</row>
    <row r="760" spans="2:22" x14ac:dyDescent="0.2"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</row>
    <row r="761" spans="2:22" x14ac:dyDescent="0.2"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</row>
    <row r="762" spans="2:22" x14ac:dyDescent="0.2"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</row>
    <row r="763" spans="2:22" x14ac:dyDescent="0.2"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</row>
    <row r="764" spans="2:22" x14ac:dyDescent="0.2"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</row>
    <row r="765" spans="2:22" x14ac:dyDescent="0.2"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</row>
    <row r="766" spans="2:22" x14ac:dyDescent="0.2"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</row>
    <row r="767" spans="2:22" x14ac:dyDescent="0.2"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</row>
    <row r="768" spans="2:22" x14ac:dyDescent="0.2"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</row>
    <row r="769" spans="2:22" x14ac:dyDescent="0.2"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</row>
    <row r="770" spans="2:22" x14ac:dyDescent="0.2"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</row>
    <row r="771" spans="2:22" x14ac:dyDescent="0.2"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</row>
    <row r="772" spans="2:22" x14ac:dyDescent="0.2"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</row>
    <row r="773" spans="2:22" x14ac:dyDescent="0.2"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</row>
    <row r="774" spans="2:22" x14ac:dyDescent="0.2"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</row>
    <row r="775" spans="2:22" x14ac:dyDescent="0.2"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</row>
    <row r="776" spans="2:22" x14ac:dyDescent="0.2"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</row>
    <row r="777" spans="2:22" x14ac:dyDescent="0.2"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</row>
    <row r="778" spans="2:22" x14ac:dyDescent="0.2"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</row>
    <row r="779" spans="2:22" x14ac:dyDescent="0.2"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</row>
    <row r="780" spans="2:22" x14ac:dyDescent="0.2"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</row>
    <row r="781" spans="2:22" x14ac:dyDescent="0.2"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</row>
    <row r="782" spans="2:22" x14ac:dyDescent="0.2"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</row>
    <row r="783" spans="2:22" x14ac:dyDescent="0.2"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</row>
    <row r="784" spans="2:22" x14ac:dyDescent="0.2"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</row>
    <row r="785" spans="2:22" x14ac:dyDescent="0.2"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</row>
    <row r="786" spans="2:22" x14ac:dyDescent="0.2"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</row>
    <row r="787" spans="2:22" x14ac:dyDescent="0.2"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</row>
    <row r="788" spans="2:22" x14ac:dyDescent="0.2"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</row>
    <row r="789" spans="2:22" x14ac:dyDescent="0.2"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</row>
    <row r="790" spans="2:22" x14ac:dyDescent="0.2"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</row>
    <row r="791" spans="2:22" x14ac:dyDescent="0.2"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</row>
    <row r="792" spans="2:22" x14ac:dyDescent="0.2"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</row>
    <row r="793" spans="2:22" x14ac:dyDescent="0.2"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</row>
    <row r="794" spans="2:22" x14ac:dyDescent="0.2"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</row>
    <row r="795" spans="2:22" x14ac:dyDescent="0.2"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</row>
    <row r="796" spans="2:22" x14ac:dyDescent="0.2"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</row>
    <row r="797" spans="2:22" x14ac:dyDescent="0.2"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</row>
    <row r="798" spans="2:22" x14ac:dyDescent="0.2"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</row>
    <row r="799" spans="2:22" x14ac:dyDescent="0.2"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</row>
    <row r="800" spans="2:22" x14ac:dyDescent="0.2"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</row>
    <row r="801" spans="2:22" x14ac:dyDescent="0.2"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</row>
    <row r="802" spans="2:22" x14ac:dyDescent="0.2"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</row>
    <row r="803" spans="2:22" x14ac:dyDescent="0.2"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</row>
    <row r="804" spans="2:22" x14ac:dyDescent="0.2"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</row>
    <row r="805" spans="2:22" x14ac:dyDescent="0.2"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</row>
    <row r="806" spans="2:22" x14ac:dyDescent="0.2"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</row>
    <row r="807" spans="2:22" x14ac:dyDescent="0.2"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</row>
    <row r="808" spans="2:22" x14ac:dyDescent="0.2"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</row>
    <row r="809" spans="2:22" x14ac:dyDescent="0.2"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</row>
    <row r="810" spans="2:22" x14ac:dyDescent="0.2"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</row>
    <row r="811" spans="2:22" x14ac:dyDescent="0.2"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</row>
    <row r="812" spans="2:22" x14ac:dyDescent="0.2"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</row>
    <row r="813" spans="2:22" x14ac:dyDescent="0.2"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</row>
    <row r="814" spans="2:22" x14ac:dyDescent="0.2"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</row>
    <row r="815" spans="2:22" x14ac:dyDescent="0.2"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</row>
    <row r="816" spans="2:22" x14ac:dyDescent="0.2"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</row>
    <row r="817" spans="2:22" x14ac:dyDescent="0.2"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</row>
    <row r="818" spans="2:22" x14ac:dyDescent="0.2"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</row>
    <row r="819" spans="2:22" x14ac:dyDescent="0.2"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</row>
    <row r="820" spans="2:22" x14ac:dyDescent="0.2"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</row>
    <row r="821" spans="2:22" x14ac:dyDescent="0.2"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</row>
    <row r="822" spans="2:22" x14ac:dyDescent="0.2"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</row>
    <row r="823" spans="2:22" x14ac:dyDescent="0.2"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</row>
    <row r="824" spans="2:22" x14ac:dyDescent="0.2"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</row>
    <row r="825" spans="2:22" x14ac:dyDescent="0.2"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</row>
    <row r="826" spans="2:22" x14ac:dyDescent="0.2"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</row>
    <row r="827" spans="2:22" x14ac:dyDescent="0.2"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</row>
    <row r="828" spans="2:22" x14ac:dyDescent="0.2"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</row>
    <row r="829" spans="2:22" x14ac:dyDescent="0.2"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</row>
    <row r="830" spans="2:22" x14ac:dyDescent="0.2"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</row>
    <row r="831" spans="2:22" x14ac:dyDescent="0.2"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</row>
    <row r="832" spans="2:22" x14ac:dyDescent="0.2"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</row>
    <row r="833" spans="2:22" x14ac:dyDescent="0.2"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</row>
    <row r="834" spans="2:22" x14ac:dyDescent="0.2"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</row>
    <row r="835" spans="2:22" x14ac:dyDescent="0.2"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</row>
    <row r="836" spans="2:22" x14ac:dyDescent="0.2"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</row>
    <row r="837" spans="2:22" x14ac:dyDescent="0.2"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</row>
    <row r="838" spans="2:22" x14ac:dyDescent="0.2"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</row>
    <row r="839" spans="2:22" x14ac:dyDescent="0.2"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</row>
    <row r="840" spans="2:22" x14ac:dyDescent="0.2"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</row>
    <row r="841" spans="2:22" x14ac:dyDescent="0.2"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</row>
    <row r="842" spans="2:22" x14ac:dyDescent="0.2"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</row>
    <row r="843" spans="2:22" x14ac:dyDescent="0.2"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</row>
    <row r="844" spans="2:22" x14ac:dyDescent="0.2"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</row>
    <row r="845" spans="2:22" x14ac:dyDescent="0.2"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</row>
    <row r="846" spans="2:22" x14ac:dyDescent="0.2"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</row>
    <row r="847" spans="2:22" x14ac:dyDescent="0.2"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</row>
    <row r="848" spans="2:22" x14ac:dyDescent="0.2"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</row>
    <row r="849" spans="2:22" x14ac:dyDescent="0.2"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</row>
    <row r="850" spans="2:22" x14ac:dyDescent="0.2"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</row>
    <row r="851" spans="2:22" x14ac:dyDescent="0.2"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</row>
    <row r="852" spans="2:22" x14ac:dyDescent="0.2"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</row>
    <row r="853" spans="2:22" x14ac:dyDescent="0.2"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</row>
    <row r="854" spans="2:22" x14ac:dyDescent="0.2"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</row>
    <row r="855" spans="2:22" x14ac:dyDescent="0.2"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</row>
    <row r="856" spans="2:22" x14ac:dyDescent="0.2"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</row>
    <row r="857" spans="2:22" x14ac:dyDescent="0.2"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</row>
    <row r="858" spans="2:22" x14ac:dyDescent="0.2"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</row>
    <row r="859" spans="2:22" x14ac:dyDescent="0.2"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</row>
    <row r="860" spans="2:22" x14ac:dyDescent="0.2"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</row>
    <row r="861" spans="2:22" x14ac:dyDescent="0.2"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</row>
    <row r="862" spans="2:22" x14ac:dyDescent="0.2"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</row>
    <row r="863" spans="2:22" x14ac:dyDescent="0.2"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</row>
    <row r="864" spans="2:22" x14ac:dyDescent="0.2"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</row>
    <row r="865" spans="2:22" x14ac:dyDescent="0.2"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</row>
    <row r="866" spans="2:22" x14ac:dyDescent="0.2"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</row>
    <row r="867" spans="2:22" x14ac:dyDescent="0.2"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</row>
    <row r="868" spans="2:22" x14ac:dyDescent="0.2"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</row>
    <row r="869" spans="2:22" x14ac:dyDescent="0.2"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</row>
    <row r="870" spans="2:22" x14ac:dyDescent="0.2"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</row>
    <row r="871" spans="2:22" x14ac:dyDescent="0.2"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</row>
    <row r="872" spans="2:22" x14ac:dyDescent="0.2"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</row>
    <row r="873" spans="2:22" x14ac:dyDescent="0.2"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</row>
    <row r="874" spans="2:22" x14ac:dyDescent="0.2"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</row>
    <row r="875" spans="2:22" x14ac:dyDescent="0.2"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</row>
    <row r="876" spans="2:22" x14ac:dyDescent="0.2"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</row>
    <row r="877" spans="2:22" x14ac:dyDescent="0.2"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</row>
    <row r="878" spans="2:22" x14ac:dyDescent="0.2"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</row>
    <row r="879" spans="2:22" x14ac:dyDescent="0.2"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</row>
    <row r="880" spans="2:22" x14ac:dyDescent="0.2"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</row>
    <row r="881" spans="2:22" x14ac:dyDescent="0.2"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</row>
    <row r="882" spans="2:22" x14ac:dyDescent="0.2"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</row>
    <row r="883" spans="2:22" x14ac:dyDescent="0.2"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</row>
    <row r="884" spans="2:22" x14ac:dyDescent="0.2"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</row>
    <row r="885" spans="2:22" x14ac:dyDescent="0.2"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</row>
    <row r="886" spans="2:22" x14ac:dyDescent="0.2"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</row>
    <row r="887" spans="2:22" x14ac:dyDescent="0.2"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</row>
    <row r="888" spans="2:22" x14ac:dyDescent="0.2"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</row>
    <row r="889" spans="2:22" x14ac:dyDescent="0.2"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</row>
    <row r="890" spans="2:22" x14ac:dyDescent="0.2"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</row>
    <row r="891" spans="2:22" x14ac:dyDescent="0.2"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</row>
    <row r="892" spans="2:22" x14ac:dyDescent="0.2"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</row>
    <row r="893" spans="2:22" x14ac:dyDescent="0.2"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</row>
    <row r="894" spans="2:22" x14ac:dyDescent="0.2"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</row>
    <row r="895" spans="2:22" x14ac:dyDescent="0.2"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</row>
    <row r="896" spans="2:22" x14ac:dyDescent="0.2"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</row>
    <row r="897" spans="2:22" x14ac:dyDescent="0.2"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</row>
    <row r="898" spans="2:22" x14ac:dyDescent="0.2"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</row>
    <row r="899" spans="2:22" x14ac:dyDescent="0.2"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</row>
    <row r="900" spans="2:22" x14ac:dyDescent="0.2"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</row>
    <row r="901" spans="2:22" x14ac:dyDescent="0.2"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</row>
    <row r="902" spans="2:22" x14ac:dyDescent="0.2"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</row>
    <row r="903" spans="2:22" x14ac:dyDescent="0.2"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</row>
    <row r="904" spans="2:22" x14ac:dyDescent="0.2"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</row>
    <row r="905" spans="2:22" x14ac:dyDescent="0.2"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</row>
    <row r="906" spans="2:22" x14ac:dyDescent="0.2"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</row>
    <row r="907" spans="2:22" x14ac:dyDescent="0.2"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</row>
    <row r="908" spans="2:22" x14ac:dyDescent="0.2"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</row>
    <row r="909" spans="2:22" x14ac:dyDescent="0.2"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</row>
    <row r="910" spans="2:22" x14ac:dyDescent="0.2"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</row>
    <row r="911" spans="2:22" x14ac:dyDescent="0.2"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</row>
    <row r="912" spans="2:22" x14ac:dyDescent="0.2"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</row>
    <row r="913" spans="2:22" x14ac:dyDescent="0.2"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</row>
    <row r="914" spans="2:22" x14ac:dyDescent="0.2"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</row>
    <row r="915" spans="2:22" x14ac:dyDescent="0.2"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</row>
    <row r="916" spans="2:22" x14ac:dyDescent="0.2"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</row>
    <row r="917" spans="2:22" x14ac:dyDescent="0.2"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</row>
    <row r="918" spans="2:22" x14ac:dyDescent="0.2"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</row>
    <row r="919" spans="2:22" x14ac:dyDescent="0.2"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</row>
    <row r="920" spans="2:22" x14ac:dyDescent="0.2"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</row>
    <row r="921" spans="2:22" x14ac:dyDescent="0.2"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</row>
    <row r="922" spans="2:22" x14ac:dyDescent="0.2"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</row>
    <row r="923" spans="2:22" x14ac:dyDescent="0.2"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</row>
    <row r="924" spans="2:22" x14ac:dyDescent="0.2"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</row>
    <row r="925" spans="2:22" x14ac:dyDescent="0.2"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</row>
    <row r="926" spans="2:22" x14ac:dyDescent="0.2"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</row>
    <row r="927" spans="2:22" x14ac:dyDescent="0.2"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</row>
    <row r="928" spans="2:22" x14ac:dyDescent="0.2"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</row>
    <row r="929" spans="2:22" x14ac:dyDescent="0.2"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</row>
    <row r="930" spans="2:22" x14ac:dyDescent="0.2"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</row>
    <row r="931" spans="2:22" x14ac:dyDescent="0.2"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</row>
    <row r="932" spans="2:22" x14ac:dyDescent="0.2"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</row>
    <row r="933" spans="2:22" x14ac:dyDescent="0.2"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</row>
    <row r="934" spans="2:22" x14ac:dyDescent="0.2"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</row>
    <row r="935" spans="2:22" x14ac:dyDescent="0.2"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</row>
    <row r="936" spans="2:22" x14ac:dyDescent="0.2"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</row>
    <row r="937" spans="2:22" x14ac:dyDescent="0.2"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</row>
    <row r="938" spans="2:22" x14ac:dyDescent="0.2"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</row>
    <row r="939" spans="2:22" x14ac:dyDescent="0.2"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</row>
    <row r="940" spans="2:22" x14ac:dyDescent="0.2"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</row>
    <row r="941" spans="2:22" x14ac:dyDescent="0.2"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</row>
    <row r="942" spans="2:22" x14ac:dyDescent="0.2"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</row>
    <row r="943" spans="2:22" x14ac:dyDescent="0.2"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</row>
    <row r="944" spans="2:22" x14ac:dyDescent="0.2"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</row>
    <row r="945" spans="2:22" x14ac:dyDescent="0.2"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</row>
    <row r="946" spans="2:22" x14ac:dyDescent="0.2"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</row>
    <row r="947" spans="2:22" x14ac:dyDescent="0.2"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</row>
    <row r="948" spans="2:22" x14ac:dyDescent="0.2"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</row>
    <row r="949" spans="2:22" x14ac:dyDescent="0.2"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</row>
    <row r="950" spans="2:22" x14ac:dyDescent="0.2"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</row>
    <row r="951" spans="2:22" x14ac:dyDescent="0.2"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</row>
    <row r="952" spans="2:22" x14ac:dyDescent="0.2"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</row>
    <row r="953" spans="2:22" x14ac:dyDescent="0.2"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</row>
    <row r="954" spans="2:22" x14ac:dyDescent="0.2"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</row>
    <row r="955" spans="2:22" x14ac:dyDescent="0.2"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</row>
    <row r="956" spans="2:22" x14ac:dyDescent="0.2"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</row>
    <row r="957" spans="2:22" x14ac:dyDescent="0.2"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</row>
    <row r="958" spans="2:22" x14ac:dyDescent="0.2"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</row>
    <row r="959" spans="2:22" x14ac:dyDescent="0.2"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</row>
    <row r="960" spans="2:22" x14ac:dyDescent="0.2"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</row>
    <row r="961" spans="2:22" x14ac:dyDescent="0.2"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</row>
    <row r="962" spans="2:22" x14ac:dyDescent="0.2"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</row>
    <row r="963" spans="2:22" x14ac:dyDescent="0.2"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</row>
    <row r="964" spans="2:22" x14ac:dyDescent="0.2"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</row>
    <row r="965" spans="2:22" x14ac:dyDescent="0.2"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</row>
    <row r="966" spans="2:22" x14ac:dyDescent="0.2"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</row>
    <row r="967" spans="2:22" x14ac:dyDescent="0.2"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</row>
    <row r="968" spans="2:22" x14ac:dyDescent="0.2"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</row>
    <row r="969" spans="2:22" x14ac:dyDescent="0.2"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</row>
    <row r="970" spans="2:22" x14ac:dyDescent="0.2"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</row>
    <row r="971" spans="2:22" x14ac:dyDescent="0.2"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</row>
    <row r="972" spans="2:22" x14ac:dyDescent="0.2"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</row>
    <row r="973" spans="2:22" x14ac:dyDescent="0.2"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</row>
    <row r="974" spans="2:22" x14ac:dyDescent="0.2"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</row>
    <row r="975" spans="2:22" x14ac:dyDescent="0.2"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</row>
    <row r="976" spans="2:22" x14ac:dyDescent="0.2"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</row>
    <row r="977" spans="2:22" x14ac:dyDescent="0.2"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</row>
    <row r="978" spans="2:22" x14ac:dyDescent="0.2"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</row>
    <row r="979" spans="2:22" x14ac:dyDescent="0.2"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</row>
    <row r="980" spans="2:22" x14ac:dyDescent="0.2"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</row>
    <row r="981" spans="2:22" x14ac:dyDescent="0.2"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</row>
    <row r="982" spans="2:22" x14ac:dyDescent="0.2"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</row>
    <row r="983" spans="2:22" x14ac:dyDescent="0.2"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</row>
    <row r="984" spans="2:22" x14ac:dyDescent="0.2"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</row>
    <row r="985" spans="2:22" x14ac:dyDescent="0.2"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</row>
    <row r="986" spans="2:22" x14ac:dyDescent="0.2"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</row>
    <row r="987" spans="2:22" x14ac:dyDescent="0.2"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</row>
    <row r="988" spans="2:22" x14ac:dyDescent="0.2"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</row>
    <row r="989" spans="2:22" x14ac:dyDescent="0.2"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</row>
    <row r="990" spans="2:22" x14ac:dyDescent="0.2"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</row>
    <row r="991" spans="2:22" x14ac:dyDescent="0.2"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</row>
    <row r="992" spans="2:22" x14ac:dyDescent="0.2"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</row>
    <row r="993" spans="2:22" x14ac:dyDescent="0.2"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</row>
    <row r="994" spans="2:22" x14ac:dyDescent="0.2"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</row>
    <row r="995" spans="2:22" x14ac:dyDescent="0.2"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</row>
    <row r="996" spans="2:22" x14ac:dyDescent="0.2"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</row>
    <row r="997" spans="2:22" x14ac:dyDescent="0.2"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</row>
    <row r="998" spans="2:22" x14ac:dyDescent="0.2"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</row>
    <row r="999" spans="2:22" x14ac:dyDescent="0.2"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</row>
    <row r="1000" spans="2:22" x14ac:dyDescent="0.2"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</row>
    <row r="1001" spans="2:22" x14ac:dyDescent="0.2"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</row>
    <row r="1002" spans="2:22" x14ac:dyDescent="0.2"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</row>
    <row r="1003" spans="2:22" x14ac:dyDescent="0.2"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</row>
    <row r="1004" spans="2:22" x14ac:dyDescent="0.2"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</row>
    <row r="1005" spans="2:22" x14ac:dyDescent="0.2"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</row>
    <row r="1006" spans="2:22" x14ac:dyDescent="0.2"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</row>
    <row r="1007" spans="2:22" x14ac:dyDescent="0.2"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</row>
    <row r="1008" spans="2:22" x14ac:dyDescent="0.2"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</row>
    <row r="1009" spans="2:22" x14ac:dyDescent="0.2"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</row>
    <row r="1010" spans="2:22" x14ac:dyDescent="0.2"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</row>
    <row r="1011" spans="2:22" x14ac:dyDescent="0.2"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</row>
    <row r="1012" spans="2:22" x14ac:dyDescent="0.2"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</row>
    <row r="1013" spans="2:22" x14ac:dyDescent="0.2"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</row>
    <row r="1014" spans="2:22" x14ac:dyDescent="0.2"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</row>
    <row r="1015" spans="2:22" x14ac:dyDescent="0.2"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</row>
    <row r="1016" spans="2:22" x14ac:dyDescent="0.2"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</row>
    <row r="1017" spans="2:22" x14ac:dyDescent="0.2"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</row>
    <row r="1018" spans="2:22" x14ac:dyDescent="0.2"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</row>
    <row r="1019" spans="2:22" x14ac:dyDescent="0.2"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</row>
    <row r="1020" spans="2:22" x14ac:dyDescent="0.2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</row>
    <row r="1021" spans="2:22" x14ac:dyDescent="0.2"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</row>
    <row r="1022" spans="2:22" x14ac:dyDescent="0.2"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</row>
    <row r="1023" spans="2:22" x14ac:dyDescent="0.2"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</row>
    <row r="1024" spans="2:22" x14ac:dyDescent="0.2"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</row>
    <row r="1025" spans="2:22" x14ac:dyDescent="0.2"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</row>
    <row r="1026" spans="2:22" x14ac:dyDescent="0.2"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</row>
    <row r="1027" spans="2:22" x14ac:dyDescent="0.2"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</row>
    <row r="1028" spans="2:22" x14ac:dyDescent="0.2"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</row>
    <row r="1029" spans="2:22" x14ac:dyDescent="0.2"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</row>
    <row r="1030" spans="2:22" x14ac:dyDescent="0.2"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</row>
    <row r="1031" spans="2:22" x14ac:dyDescent="0.2"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</row>
    <row r="1032" spans="2:22" x14ac:dyDescent="0.2"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</row>
    <row r="1033" spans="2:22" x14ac:dyDescent="0.2"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</row>
    <row r="1034" spans="2:22" x14ac:dyDescent="0.2"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</row>
    <row r="1035" spans="2:22" x14ac:dyDescent="0.2"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</row>
    <row r="1036" spans="2:22" x14ac:dyDescent="0.2"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</row>
    <row r="1037" spans="2:22" x14ac:dyDescent="0.2"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</row>
    <row r="1038" spans="2:22" x14ac:dyDescent="0.2"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</row>
    <row r="1039" spans="2:22" x14ac:dyDescent="0.2"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</row>
    <row r="1040" spans="2:22" x14ac:dyDescent="0.2"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</row>
    <row r="1041" spans="2:22" x14ac:dyDescent="0.2"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</row>
    <row r="1042" spans="2:22" x14ac:dyDescent="0.2"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</row>
    <row r="1043" spans="2:22" x14ac:dyDescent="0.2"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</row>
    <row r="1044" spans="2:22" x14ac:dyDescent="0.2"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</row>
    <row r="1045" spans="2:22" x14ac:dyDescent="0.2"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</row>
    <row r="1046" spans="2:22" x14ac:dyDescent="0.2"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</row>
    <row r="1047" spans="2:22" x14ac:dyDescent="0.2"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</row>
    <row r="1048" spans="2:22" x14ac:dyDescent="0.2"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</row>
    <row r="1049" spans="2:22" x14ac:dyDescent="0.2"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</row>
    <row r="1050" spans="2:22" x14ac:dyDescent="0.2"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</row>
    <row r="1051" spans="2:22" x14ac:dyDescent="0.2"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</row>
    <row r="1052" spans="2:22" x14ac:dyDescent="0.2"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</row>
    <row r="1053" spans="2:22" x14ac:dyDescent="0.2"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</row>
    <row r="1054" spans="2:22" x14ac:dyDescent="0.2"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</row>
    <row r="1055" spans="2:22" x14ac:dyDescent="0.2"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</row>
    <row r="1056" spans="2:22" x14ac:dyDescent="0.2"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</row>
    <row r="1057" spans="2:22" x14ac:dyDescent="0.2"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</row>
    <row r="1058" spans="2:22" x14ac:dyDescent="0.2"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</row>
    <row r="1059" spans="2:22" x14ac:dyDescent="0.2"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</row>
    <row r="1060" spans="2:22" x14ac:dyDescent="0.2"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</row>
    <row r="1061" spans="2:22" x14ac:dyDescent="0.2"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</row>
    <row r="1062" spans="2:22" x14ac:dyDescent="0.2"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</row>
    <row r="1063" spans="2:22" x14ac:dyDescent="0.2"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</row>
    <row r="1064" spans="2:22" x14ac:dyDescent="0.2"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</row>
    <row r="1065" spans="2:22" x14ac:dyDescent="0.2"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</row>
    <row r="1066" spans="2:22" x14ac:dyDescent="0.2"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</row>
    <row r="1067" spans="2:22" x14ac:dyDescent="0.2"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</row>
    <row r="1068" spans="2:22" x14ac:dyDescent="0.2"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</row>
    <row r="1069" spans="2:22" x14ac:dyDescent="0.2"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</row>
    <row r="1070" spans="2:22" x14ac:dyDescent="0.2"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</row>
    <row r="1071" spans="2:22" x14ac:dyDescent="0.2"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</row>
    <row r="1072" spans="2:22" x14ac:dyDescent="0.2"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</row>
    <row r="1073" spans="2:22" x14ac:dyDescent="0.2"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</row>
    <row r="1074" spans="2:22" x14ac:dyDescent="0.2"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</row>
    <row r="1075" spans="2:22" x14ac:dyDescent="0.2"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</row>
    <row r="1076" spans="2:22" x14ac:dyDescent="0.2"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</row>
    <row r="1077" spans="2:22" x14ac:dyDescent="0.2"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</row>
    <row r="1078" spans="2:22" x14ac:dyDescent="0.2"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</row>
    <row r="1079" spans="2:22" x14ac:dyDescent="0.2"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</row>
    <row r="1080" spans="2:22" x14ac:dyDescent="0.2"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</row>
    <row r="1081" spans="2:22" x14ac:dyDescent="0.2"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</row>
    <row r="1082" spans="2:22" x14ac:dyDescent="0.2"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</row>
    <row r="1083" spans="2:22" x14ac:dyDescent="0.2"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</row>
    <row r="1084" spans="2:22" x14ac:dyDescent="0.2"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</row>
    <row r="1085" spans="2:22" x14ac:dyDescent="0.2"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</row>
    <row r="1086" spans="2:22" x14ac:dyDescent="0.2"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</row>
    <row r="1087" spans="2:22" x14ac:dyDescent="0.2"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</row>
    <row r="1088" spans="2:22" x14ac:dyDescent="0.2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</row>
    <row r="1089" spans="2:22" x14ac:dyDescent="0.2"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</row>
    <row r="1090" spans="2:22" x14ac:dyDescent="0.2"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</row>
    <row r="1091" spans="2:22" x14ac:dyDescent="0.2"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</row>
    <row r="1092" spans="2:22" x14ac:dyDescent="0.2"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</row>
    <row r="1093" spans="2:22" x14ac:dyDescent="0.2"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</row>
    <row r="1094" spans="2:22" x14ac:dyDescent="0.2"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</row>
    <row r="1095" spans="2:22" x14ac:dyDescent="0.2"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</row>
    <row r="1096" spans="2:22" x14ac:dyDescent="0.2"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</row>
    <row r="1097" spans="2:22" x14ac:dyDescent="0.2"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</row>
    <row r="1098" spans="2:22" x14ac:dyDescent="0.2"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</row>
    <row r="1099" spans="2:22" x14ac:dyDescent="0.2"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</row>
    <row r="1100" spans="2:22" x14ac:dyDescent="0.2"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</row>
    <row r="1101" spans="2:22" x14ac:dyDescent="0.2"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</row>
    <row r="1102" spans="2:22" x14ac:dyDescent="0.2"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</row>
    <row r="1103" spans="2:22" x14ac:dyDescent="0.2"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</row>
    <row r="1104" spans="2:22" x14ac:dyDescent="0.2"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</row>
    <row r="1105" spans="2:22" x14ac:dyDescent="0.2"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</row>
    <row r="1106" spans="2:22" x14ac:dyDescent="0.2"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</row>
    <row r="1107" spans="2:22" x14ac:dyDescent="0.2"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</row>
    <row r="1108" spans="2:22" x14ac:dyDescent="0.2"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</row>
    <row r="1109" spans="2:22" x14ac:dyDescent="0.2"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</row>
    <row r="1110" spans="2:22" x14ac:dyDescent="0.2"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</row>
    <row r="1111" spans="2:22" x14ac:dyDescent="0.2"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</row>
    <row r="1112" spans="2:22" x14ac:dyDescent="0.2"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</row>
    <row r="1113" spans="2:22" x14ac:dyDescent="0.2"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</row>
    <row r="1114" spans="2:22" x14ac:dyDescent="0.2"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</row>
    <row r="1115" spans="2:22" x14ac:dyDescent="0.2"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</row>
    <row r="1116" spans="2:22" x14ac:dyDescent="0.2"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</row>
    <row r="1117" spans="2:22" x14ac:dyDescent="0.2"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</row>
    <row r="1118" spans="2:22" x14ac:dyDescent="0.2"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</row>
    <row r="1119" spans="2:22" x14ac:dyDescent="0.2"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</row>
    <row r="1120" spans="2:22" x14ac:dyDescent="0.2"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</row>
    <row r="1121" spans="2:22" x14ac:dyDescent="0.2"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</row>
    <row r="1122" spans="2:22" x14ac:dyDescent="0.2"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</row>
    <row r="1123" spans="2:22" x14ac:dyDescent="0.2"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</row>
    <row r="1124" spans="2:22" x14ac:dyDescent="0.2">
      <c r="B1124" s="2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</row>
    <row r="1125" spans="2:22" x14ac:dyDescent="0.2"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</row>
    <row r="1126" spans="2:22" x14ac:dyDescent="0.2"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</row>
    <row r="1127" spans="2:22" x14ac:dyDescent="0.2"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</row>
    <row r="1128" spans="2:22" x14ac:dyDescent="0.2"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</row>
    <row r="1129" spans="2:22" x14ac:dyDescent="0.2"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</row>
    <row r="1130" spans="2:22" x14ac:dyDescent="0.2"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</row>
    <row r="1131" spans="2:22" x14ac:dyDescent="0.2">
      <c r="B1131" s="2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</row>
    <row r="1132" spans="2:22" x14ac:dyDescent="0.2"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</row>
    <row r="1133" spans="2:22" x14ac:dyDescent="0.2"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</row>
    <row r="1134" spans="2:22" x14ac:dyDescent="0.2">
      <c r="B1134" s="2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</row>
    <row r="1135" spans="2:22" x14ac:dyDescent="0.2"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</row>
    <row r="1136" spans="2:22" x14ac:dyDescent="0.2"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</row>
    <row r="1137" spans="2:22" x14ac:dyDescent="0.2">
      <c r="B1137" s="2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</row>
    <row r="1138" spans="2:22" x14ac:dyDescent="0.2"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</row>
    <row r="1139" spans="2:22" x14ac:dyDescent="0.2"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</row>
    <row r="1140" spans="2:22" x14ac:dyDescent="0.2"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</row>
    <row r="1141" spans="2:22" x14ac:dyDescent="0.2"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</row>
    <row r="1142" spans="2:22" x14ac:dyDescent="0.2">
      <c r="B1142" s="2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</row>
    <row r="1143" spans="2:22" x14ac:dyDescent="0.2"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</row>
    <row r="1144" spans="2:22" x14ac:dyDescent="0.2"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</row>
    <row r="1145" spans="2:22" x14ac:dyDescent="0.2"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</row>
    <row r="1146" spans="2:22" x14ac:dyDescent="0.2"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</row>
    <row r="1147" spans="2:22" x14ac:dyDescent="0.2"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</row>
    <row r="1148" spans="2:22" x14ac:dyDescent="0.2">
      <c r="B1148" s="2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</row>
    <row r="1149" spans="2:22" x14ac:dyDescent="0.2"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</row>
    <row r="1150" spans="2:22" x14ac:dyDescent="0.2"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</row>
    <row r="1151" spans="2:22" x14ac:dyDescent="0.2"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</row>
    <row r="1152" spans="2:22" x14ac:dyDescent="0.2"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</row>
    <row r="1153" spans="2:22" x14ac:dyDescent="0.2"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</row>
    <row r="1154" spans="2:22" x14ac:dyDescent="0.2"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</row>
    <row r="1155" spans="2:22" x14ac:dyDescent="0.2"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</row>
    <row r="1156" spans="2:22" x14ac:dyDescent="0.2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</row>
    <row r="1157" spans="2:22" x14ac:dyDescent="0.2">
      <c r="B1157" s="2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</row>
    <row r="1158" spans="2:22" x14ac:dyDescent="0.2"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</row>
    <row r="1159" spans="2:22" x14ac:dyDescent="0.2"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</row>
    <row r="1160" spans="2:22" x14ac:dyDescent="0.2"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</row>
    <row r="1161" spans="2:22" x14ac:dyDescent="0.2">
      <c r="B1161" s="2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</row>
    <row r="1162" spans="2:22" x14ac:dyDescent="0.2"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</row>
    <row r="1163" spans="2:22" x14ac:dyDescent="0.2"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</row>
    <row r="1164" spans="2:22" x14ac:dyDescent="0.2"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</row>
    <row r="1165" spans="2:22" x14ac:dyDescent="0.2"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</row>
    <row r="1166" spans="2:22" x14ac:dyDescent="0.2"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</row>
    <row r="1167" spans="2:22" x14ac:dyDescent="0.2"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</row>
    <row r="1168" spans="2:22" x14ac:dyDescent="0.2"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</row>
    <row r="1169" spans="2:22" x14ac:dyDescent="0.2"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</row>
    <row r="1170" spans="2:22" x14ac:dyDescent="0.2"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</row>
    <row r="1171" spans="2:22" x14ac:dyDescent="0.2"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</row>
    <row r="1172" spans="2:22" x14ac:dyDescent="0.2"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</row>
    <row r="1173" spans="2:22" x14ac:dyDescent="0.2"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</row>
    <row r="1174" spans="2:22" x14ac:dyDescent="0.2"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</row>
    <row r="1175" spans="2:22" x14ac:dyDescent="0.2"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</row>
    <row r="1176" spans="2:22" x14ac:dyDescent="0.2"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</row>
    <row r="1177" spans="2:22" x14ac:dyDescent="0.2"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</row>
    <row r="1178" spans="2:22" x14ac:dyDescent="0.2"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</row>
    <row r="1179" spans="2:22" x14ac:dyDescent="0.2"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</row>
    <row r="1180" spans="2:22" x14ac:dyDescent="0.2"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</row>
    <row r="1181" spans="2:22" x14ac:dyDescent="0.2"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</row>
    <row r="1182" spans="2:22" x14ac:dyDescent="0.2"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</row>
    <row r="1183" spans="2:22" x14ac:dyDescent="0.2"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</row>
    <row r="1184" spans="2:22" x14ac:dyDescent="0.2"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</row>
    <row r="1185" spans="2:22" x14ac:dyDescent="0.2"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</row>
    <row r="1186" spans="2:22" x14ac:dyDescent="0.2"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</row>
    <row r="1187" spans="2:22" x14ac:dyDescent="0.2"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</row>
    <row r="1188" spans="2:22" x14ac:dyDescent="0.2"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</row>
    <row r="1189" spans="2:22" x14ac:dyDescent="0.2"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</row>
    <row r="1190" spans="2:22" x14ac:dyDescent="0.2">
      <c r="B1190" s="2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</row>
    <row r="1191" spans="2:22" x14ac:dyDescent="0.2">
      <c r="B1191" s="2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</row>
    <row r="1192" spans="2:22" x14ac:dyDescent="0.2">
      <c r="B1192" s="2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</row>
    <row r="1193" spans="2:22" x14ac:dyDescent="0.2">
      <c r="B1193" s="2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</row>
    <row r="1194" spans="2:22" x14ac:dyDescent="0.2">
      <c r="B1194" s="2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</row>
    <row r="1195" spans="2:22" x14ac:dyDescent="0.2"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</row>
    <row r="1196" spans="2:22" x14ac:dyDescent="0.2"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</row>
    <row r="1197" spans="2:22" x14ac:dyDescent="0.2"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</row>
    <row r="1198" spans="2:22" x14ac:dyDescent="0.2"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</row>
    <row r="1199" spans="2:22" x14ac:dyDescent="0.2"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</row>
    <row r="1200" spans="2:22" x14ac:dyDescent="0.2"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</row>
    <row r="1201" spans="2:22" x14ac:dyDescent="0.2"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</row>
    <row r="1202" spans="2:22" x14ac:dyDescent="0.2"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</row>
    <row r="1203" spans="2:22" x14ac:dyDescent="0.2"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</row>
    <row r="1204" spans="2:22" x14ac:dyDescent="0.2"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</row>
    <row r="1205" spans="2:22" x14ac:dyDescent="0.2"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</row>
    <row r="1206" spans="2:22" x14ac:dyDescent="0.2"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</row>
    <row r="1207" spans="2:22" x14ac:dyDescent="0.2"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</row>
    <row r="1208" spans="2:22" x14ac:dyDescent="0.2"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</row>
    <row r="1209" spans="2:22" x14ac:dyDescent="0.2"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</row>
    <row r="1210" spans="2:22" x14ac:dyDescent="0.2"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</row>
    <row r="1211" spans="2:22" x14ac:dyDescent="0.2"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</row>
    <row r="1212" spans="2:22" x14ac:dyDescent="0.2"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</row>
    <row r="1213" spans="2:22" x14ac:dyDescent="0.2"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</row>
    <row r="1214" spans="2:22" x14ac:dyDescent="0.2"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</row>
    <row r="1215" spans="2:22" x14ac:dyDescent="0.2"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</row>
    <row r="1216" spans="2:22" x14ac:dyDescent="0.2"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</row>
    <row r="1217" spans="2:22" x14ac:dyDescent="0.2"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</row>
    <row r="1218" spans="2:22" x14ac:dyDescent="0.2"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</row>
    <row r="1219" spans="2:22" x14ac:dyDescent="0.2"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</row>
    <row r="1220" spans="2:22" x14ac:dyDescent="0.2"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</row>
    <row r="1221" spans="2:22" x14ac:dyDescent="0.2"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</row>
    <row r="1222" spans="2:22" x14ac:dyDescent="0.2"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</row>
    <row r="1223" spans="2:22" x14ac:dyDescent="0.2"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</row>
    <row r="1224" spans="2:22" x14ac:dyDescent="0.2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</row>
    <row r="1225" spans="2:22" x14ac:dyDescent="0.2"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</row>
    <row r="1226" spans="2:22" x14ac:dyDescent="0.2"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</row>
    <row r="1227" spans="2:22" x14ac:dyDescent="0.2"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</row>
    <row r="1228" spans="2:22" x14ac:dyDescent="0.2"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</row>
    <row r="1229" spans="2:22" x14ac:dyDescent="0.2"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</row>
    <row r="1230" spans="2:22" x14ac:dyDescent="0.2"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</row>
    <row r="1231" spans="2:22" x14ac:dyDescent="0.2"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</row>
    <row r="1232" spans="2:22" x14ac:dyDescent="0.2"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</row>
    <row r="1233" spans="2:22" x14ac:dyDescent="0.2"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</row>
    <row r="1234" spans="2:22" x14ac:dyDescent="0.2"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</row>
    <row r="1235" spans="2:22" x14ac:dyDescent="0.2"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</row>
    <row r="1236" spans="2:22" x14ac:dyDescent="0.2"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</row>
    <row r="1237" spans="2:22" x14ac:dyDescent="0.2"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</row>
    <row r="1238" spans="2:22" x14ac:dyDescent="0.2"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</row>
    <row r="1239" spans="2:22" x14ac:dyDescent="0.2"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</row>
    <row r="1240" spans="2:22" x14ac:dyDescent="0.2"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</row>
    <row r="1241" spans="2:22" x14ac:dyDescent="0.2"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</row>
    <row r="1242" spans="2:22" x14ac:dyDescent="0.2"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</row>
    <row r="1243" spans="2:22" x14ac:dyDescent="0.2">
      <c r="B1243" s="2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</row>
    <row r="1244" spans="2:22" x14ac:dyDescent="0.2">
      <c r="B1244" s="2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</row>
    <row r="1245" spans="2:22" x14ac:dyDescent="0.2">
      <c r="B1245" s="2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</row>
    <row r="1246" spans="2:22" x14ac:dyDescent="0.2">
      <c r="B1246" s="2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</row>
    <row r="1247" spans="2:22" x14ac:dyDescent="0.2">
      <c r="B1247" s="2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</row>
    <row r="1248" spans="2:22" x14ac:dyDescent="0.2">
      <c r="B1248" s="2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</row>
    <row r="1249" spans="2:22" x14ac:dyDescent="0.2">
      <c r="B1249" s="2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</row>
    <row r="1250" spans="2:22" x14ac:dyDescent="0.2">
      <c r="B1250" s="2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</row>
    <row r="1251" spans="2:22" x14ac:dyDescent="0.2">
      <c r="B1251" s="2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</row>
    <row r="1252" spans="2:22" x14ac:dyDescent="0.2">
      <c r="B1252" s="2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</row>
    <row r="1253" spans="2:22" x14ac:dyDescent="0.2">
      <c r="B1253" s="2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</row>
    <row r="1254" spans="2:22" x14ac:dyDescent="0.2">
      <c r="B1254" s="2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</row>
    <row r="1255" spans="2:22" x14ac:dyDescent="0.2">
      <c r="B1255" s="2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</row>
    <row r="1256" spans="2:22" x14ac:dyDescent="0.2">
      <c r="B1256" s="2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</row>
    <row r="1257" spans="2:22" x14ac:dyDescent="0.2">
      <c r="B1257" s="2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</row>
    <row r="1258" spans="2:22" x14ac:dyDescent="0.2">
      <c r="B1258" s="2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</row>
    <row r="1259" spans="2:22" x14ac:dyDescent="0.2">
      <c r="B1259" s="2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</row>
    <row r="1260" spans="2:22" x14ac:dyDescent="0.2">
      <c r="B1260" s="2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</row>
    <row r="1261" spans="2:22" x14ac:dyDescent="0.2">
      <c r="B1261" s="2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</row>
    <row r="1262" spans="2:22" x14ac:dyDescent="0.2">
      <c r="B1262" s="2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</row>
    <row r="1263" spans="2:22" x14ac:dyDescent="0.2">
      <c r="B1263" s="2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</row>
    <row r="1264" spans="2:22" x14ac:dyDescent="0.2">
      <c r="B1264" s="2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</row>
    <row r="1265" spans="2:22" x14ac:dyDescent="0.2">
      <c r="B1265" s="2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</row>
    <row r="1266" spans="2:22" x14ac:dyDescent="0.2">
      <c r="B1266" s="2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</row>
    <row r="1267" spans="2:22" x14ac:dyDescent="0.2">
      <c r="B1267" s="2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</row>
    <row r="1268" spans="2:22" x14ac:dyDescent="0.2">
      <c r="B1268" s="2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</row>
    <row r="1269" spans="2:22" x14ac:dyDescent="0.2">
      <c r="B1269" s="2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</row>
    <row r="1270" spans="2:22" x14ac:dyDescent="0.2">
      <c r="B1270" s="2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</row>
    <row r="1271" spans="2:22" x14ac:dyDescent="0.2">
      <c r="B1271" s="2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</row>
    <row r="1272" spans="2:22" x14ac:dyDescent="0.2">
      <c r="B1272" s="2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</row>
    <row r="1273" spans="2:22" x14ac:dyDescent="0.2">
      <c r="B1273" s="2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</row>
    <row r="1274" spans="2:22" x14ac:dyDescent="0.2">
      <c r="B1274" s="2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</row>
    <row r="1275" spans="2:22" x14ac:dyDescent="0.2">
      <c r="B1275" s="2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</row>
    <row r="1276" spans="2:22" x14ac:dyDescent="0.2">
      <c r="B1276" s="2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</row>
    <row r="1277" spans="2:22" x14ac:dyDescent="0.2">
      <c r="B1277" s="2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</row>
    <row r="1278" spans="2:22" x14ac:dyDescent="0.2">
      <c r="B1278" s="2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</row>
    <row r="1279" spans="2:22" x14ac:dyDescent="0.2">
      <c r="B1279" s="2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</row>
    <row r="1280" spans="2:22" x14ac:dyDescent="0.2">
      <c r="B1280" s="2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</row>
    <row r="1281" spans="2:22" x14ac:dyDescent="0.2">
      <c r="B1281" s="2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</row>
    <row r="1282" spans="2:22" x14ac:dyDescent="0.2">
      <c r="B1282" s="2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</row>
    <row r="1283" spans="2:22" x14ac:dyDescent="0.2">
      <c r="B1283" s="2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</row>
    <row r="1284" spans="2:22" x14ac:dyDescent="0.2">
      <c r="B1284" s="2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</row>
    <row r="1285" spans="2:22" x14ac:dyDescent="0.2">
      <c r="B1285" s="2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</row>
    <row r="1286" spans="2:22" x14ac:dyDescent="0.2">
      <c r="B1286" s="2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</row>
    <row r="1287" spans="2:22" x14ac:dyDescent="0.2">
      <c r="B1287" s="2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</row>
    <row r="1288" spans="2:22" x14ac:dyDescent="0.2">
      <c r="B1288" s="2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</row>
    <row r="1289" spans="2:22" x14ac:dyDescent="0.2"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</row>
    <row r="1290" spans="2:22" x14ac:dyDescent="0.2"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</row>
    <row r="1291" spans="2:22" x14ac:dyDescent="0.2"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</row>
    <row r="1292" spans="2:22" x14ac:dyDescent="0.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</row>
    <row r="1293" spans="2:22" x14ac:dyDescent="0.2">
      <c r="B1293" s="2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</row>
    <row r="1294" spans="2:22" x14ac:dyDescent="0.2">
      <c r="B1294" s="2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</row>
    <row r="1295" spans="2:22" x14ac:dyDescent="0.2">
      <c r="B1295" s="2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</row>
    <row r="1296" spans="2:22" x14ac:dyDescent="0.2">
      <c r="B1296" s="2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</row>
    <row r="1297" spans="2:22" x14ac:dyDescent="0.2">
      <c r="B1297" s="2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1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</row>
    <row r="1298" spans="2:22" x14ac:dyDescent="0.2">
      <c r="B1298" s="2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</row>
    <row r="1299" spans="2:22" x14ac:dyDescent="0.2">
      <c r="B1299" s="2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</row>
    <row r="1300" spans="2:22" x14ac:dyDescent="0.2">
      <c r="B1300" s="2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</row>
    <row r="1301" spans="2:22" x14ac:dyDescent="0.2">
      <c r="B1301" s="2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</row>
    <row r="1302" spans="2:22" x14ac:dyDescent="0.2">
      <c r="B1302" s="2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</row>
    <row r="1303" spans="2:22" x14ac:dyDescent="0.2">
      <c r="B1303" s="2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</row>
    <row r="1304" spans="2:22" x14ac:dyDescent="0.2">
      <c r="B1304" s="2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</row>
    <row r="1305" spans="2:22" x14ac:dyDescent="0.2">
      <c r="B1305" s="2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</row>
    <row r="1306" spans="2:22" x14ac:dyDescent="0.2">
      <c r="B1306" s="2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</row>
    <row r="1307" spans="2:22" x14ac:dyDescent="0.2">
      <c r="B1307" s="2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</row>
    <row r="1308" spans="2:22" x14ac:dyDescent="0.2">
      <c r="B1308" s="2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</row>
    <row r="1309" spans="2:22" x14ac:dyDescent="0.2">
      <c r="B1309" s="2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</row>
    <row r="1310" spans="2:22" x14ac:dyDescent="0.2">
      <c r="B1310" s="2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</row>
    <row r="1311" spans="2:22" x14ac:dyDescent="0.2">
      <c r="B1311" s="2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</row>
    <row r="1312" spans="2:22" x14ac:dyDescent="0.2">
      <c r="B1312" s="2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</row>
    <row r="1313" spans="2:22" x14ac:dyDescent="0.2">
      <c r="B1313" s="2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</row>
    <row r="1314" spans="2:22" x14ac:dyDescent="0.2">
      <c r="B1314" s="2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</row>
    <row r="1315" spans="2:22" x14ac:dyDescent="0.2">
      <c r="B1315" s="2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</row>
    <row r="1316" spans="2:22" x14ac:dyDescent="0.2">
      <c r="B1316" s="2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</row>
    <row r="1317" spans="2:22" x14ac:dyDescent="0.2">
      <c r="B1317" s="2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</row>
    <row r="1318" spans="2:22" x14ac:dyDescent="0.2">
      <c r="B1318" s="2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</row>
    <row r="1319" spans="2:22" x14ac:dyDescent="0.2">
      <c r="B1319" s="2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</row>
    <row r="1320" spans="2:22" x14ac:dyDescent="0.2">
      <c r="B1320" s="2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</row>
    <row r="1321" spans="2:22" x14ac:dyDescent="0.2">
      <c r="B1321" s="2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</row>
    <row r="1322" spans="2:22" x14ac:dyDescent="0.2">
      <c r="B1322" s="2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</row>
    <row r="1323" spans="2:22" x14ac:dyDescent="0.2">
      <c r="B1323" s="2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</row>
    <row r="1324" spans="2:22" x14ac:dyDescent="0.2">
      <c r="B1324" s="2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</row>
    <row r="1325" spans="2:22" x14ac:dyDescent="0.2">
      <c r="B1325" s="2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</row>
    <row r="1326" spans="2:22" x14ac:dyDescent="0.2">
      <c r="B1326" s="2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</row>
    <row r="1327" spans="2:22" x14ac:dyDescent="0.2">
      <c r="B1327" s="2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</row>
    <row r="1328" spans="2:22" x14ac:dyDescent="0.2">
      <c r="B1328" s="2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</row>
    <row r="1329" spans="2:22" x14ac:dyDescent="0.2">
      <c r="B1329" s="2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</row>
    <row r="1330" spans="2:22" x14ac:dyDescent="0.2">
      <c r="B1330" s="2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</row>
    <row r="1331" spans="2:22" x14ac:dyDescent="0.2">
      <c r="B1331" s="2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</row>
    <row r="1332" spans="2:22" x14ac:dyDescent="0.2">
      <c r="B1332" s="2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</row>
    <row r="1333" spans="2:22" x14ac:dyDescent="0.2">
      <c r="B1333" s="2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</row>
    <row r="1334" spans="2:22" x14ac:dyDescent="0.2">
      <c r="B1334" s="2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</row>
    <row r="1335" spans="2:22" x14ac:dyDescent="0.2">
      <c r="B1335" s="2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</row>
    <row r="1336" spans="2:22" x14ac:dyDescent="0.2">
      <c r="B1336" s="2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</row>
    <row r="1337" spans="2:22" x14ac:dyDescent="0.2">
      <c r="B1337" s="2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</row>
    <row r="1338" spans="2:22" x14ac:dyDescent="0.2">
      <c r="B1338" s="2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</row>
    <row r="1339" spans="2:22" x14ac:dyDescent="0.2">
      <c r="B1339" s="2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</row>
    <row r="1340" spans="2:22" x14ac:dyDescent="0.2">
      <c r="B1340" s="2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</row>
    <row r="1341" spans="2:22" x14ac:dyDescent="0.2">
      <c r="B1341" s="2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</row>
    <row r="1342" spans="2:22" x14ac:dyDescent="0.2">
      <c r="B1342" s="2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</row>
    <row r="1343" spans="2:22" x14ac:dyDescent="0.2">
      <c r="B1343" s="2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</row>
    <row r="1344" spans="2:22" x14ac:dyDescent="0.2">
      <c r="B1344" s="2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</row>
    <row r="1345" spans="2:22" x14ac:dyDescent="0.2">
      <c r="B1345" s="2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</row>
    <row r="1346" spans="2:22" x14ac:dyDescent="0.2">
      <c r="B1346" s="2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</row>
    <row r="1347" spans="2:22" x14ac:dyDescent="0.2">
      <c r="B1347" s="2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</row>
    <row r="1348" spans="2:22" x14ac:dyDescent="0.2">
      <c r="B1348" s="2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</row>
    <row r="1349" spans="2:22" x14ac:dyDescent="0.2">
      <c r="B1349" s="2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</row>
    <row r="1350" spans="2:22" x14ac:dyDescent="0.2">
      <c r="B1350" s="2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</row>
    <row r="1351" spans="2:22" x14ac:dyDescent="0.2">
      <c r="B1351" s="2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</row>
    <row r="1352" spans="2:22" x14ac:dyDescent="0.2">
      <c r="B1352" s="2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</row>
    <row r="1353" spans="2:22" x14ac:dyDescent="0.2">
      <c r="B1353" s="2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</row>
    <row r="1354" spans="2:22" x14ac:dyDescent="0.2">
      <c r="B1354" s="2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</row>
    <row r="1355" spans="2:22" x14ac:dyDescent="0.2">
      <c r="B1355" s="2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</row>
    <row r="1356" spans="2:22" x14ac:dyDescent="0.2">
      <c r="B1356" s="2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</row>
    <row r="1357" spans="2:22" x14ac:dyDescent="0.2"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</row>
    <row r="1358" spans="2:22" x14ac:dyDescent="0.2"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</row>
    <row r="1359" spans="2:22" x14ac:dyDescent="0.2"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</row>
    <row r="1360" spans="2:22" x14ac:dyDescent="0.2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</row>
    <row r="1361" spans="2:22" x14ac:dyDescent="0.2">
      <c r="B1361" s="2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</row>
    <row r="1362" spans="2:22" x14ac:dyDescent="0.2">
      <c r="B1362" s="2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</row>
    <row r="1363" spans="2:22" x14ac:dyDescent="0.2">
      <c r="B1363" s="2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</row>
    <row r="1364" spans="2:22" x14ac:dyDescent="0.2">
      <c r="B1364" s="2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</row>
    <row r="1365" spans="2:22" x14ac:dyDescent="0.2">
      <c r="B1365" s="2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</row>
    <row r="1366" spans="2:22" x14ac:dyDescent="0.2">
      <c r="B1366" s="2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</row>
    <row r="1367" spans="2:22" x14ac:dyDescent="0.2">
      <c r="B1367" s="2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</row>
    <row r="1368" spans="2:22" x14ac:dyDescent="0.2">
      <c r="B1368" s="2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</row>
    <row r="1369" spans="2:22" x14ac:dyDescent="0.2">
      <c r="B1369" s="2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</row>
    <row r="1370" spans="2:22" x14ac:dyDescent="0.2">
      <c r="B1370" s="2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</row>
    <row r="1371" spans="2:22" x14ac:dyDescent="0.2">
      <c r="B1371" s="2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</row>
    <row r="1372" spans="2:22" x14ac:dyDescent="0.2">
      <c r="B1372" s="2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</row>
    <row r="1373" spans="2:22" x14ac:dyDescent="0.2">
      <c r="B1373" s="2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</row>
    <row r="1374" spans="2:22" x14ac:dyDescent="0.2">
      <c r="B1374" s="2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</row>
    <row r="1375" spans="2:22" x14ac:dyDescent="0.2">
      <c r="B1375" s="2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</row>
    <row r="1376" spans="2:22" x14ac:dyDescent="0.2">
      <c r="B1376" s="2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</row>
    <row r="1377" spans="2:22" x14ac:dyDescent="0.2">
      <c r="B1377" s="2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</row>
    <row r="1378" spans="2:22" x14ac:dyDescent="0.2">
      <c r="B1378" s="2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</row>
    <row r="1379" spans="2:22" x14ac:dyDescent="0.2">
      <c r="B1379" s="2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</row>
    <row r="1380" spans="2:22" x14ac:dyDescent="0.2">
      <c r="B1380" s="2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</row>
    <row r="1381" spans="2:22" x14ac:dyDescent="0.2">
      <c r="B1381" s="2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</row>
    <row r="1382" spans="2:22" x14ac:dyDescent="0.2">
      <c r="B1382" s="2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</row>
    <row r="1383" spans="2:22" x14ac:dyDescent="0.2">
      <c r="B1383" s="2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</row>
    <row r="1384" spans="2:22" x14ac:dyDescent="0.2">
      <c r="B1384" s="2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</row>
    <row r="1385" spans="2:22" x14ac:dyDescent="0.2">
      <c r="B1385" s="2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</row>
    <row r="1386" spans="2:22" x14ac:dyDescent="0.2">
      <c r="B1386" s="2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</row>
    <row r="1387" spans="2:22" x14ac:dyDescent="0.2">
      <c r="B1387" s="2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</row>
    <row r="1388" spans="2:22" x14ac:dyDescent="0.2">
      <c r="B1388" s="2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</row>
    <row r="1389" spans="2:22" x14ac:dyDescent="0.2">
      <c r="B1389" s="2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</row>
    <row r="1390" spans="2:22" x14ac:dyDescent="0.2">
      <c r="B1390" s="2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</row>
    <row r="1391" spans="2:22" x14ac:dyDescent="0.2">
      <c r="B1391" s="2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</row>
    <row r="1392" spans="2:22" x14ac:dyDescent="0.2">
      <c r="B1392" s="2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</row>
    <row r="1393" spans="2:22" x14ac:dyDescent="0.2">
      <c r="B1393" s="2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</row>
    <row r="1394" spans="2:22" x14ac:dyDescent="0.2">
      <c r="B1394" s="2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</row>
    <row r="1395" spans="2:22" x14ac:dyDescent="0.2">
      <c r="B1395" s="2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</row>
    <row r="1396" spans="2:22" x14ac:dyDescent="0.2">
      <c r="B1396" s="2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</row>
    <row r="1397" spans="2:22" x14ac:dyDescent="0.2">
      <c r="B1397" s="2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</row>
    <row r="1398" spans="2:22" x14ac:dyDescent="0.2">
      <c r="B1398" s="2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</row>
    <row r="1399" spans="2:22" x14ac:dyDescent="0.2">
      <c r="B1399" s="2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</row>
    <row r="1400" spans="2:22" x14ac:dyDescent="0.2">
      <c r="B1400" s="2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</row>
    <row r="1401" spans="2:22" x14ac:dyDescent="0.2">
      <c r="B1401" s="2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</row>
    <row r="1402" spans="2:22" x14ac:dyDescent="0.2">
      <c r="B1402" s="2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</row>
    <row r="1403" spans="2:22" x14ac:dyDescent="0.2">
      <c r="B1403" s="2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</row>
    <row r="1404" spans="2:22" x14ac:dyDescent="0.2">
      <c r="B1404" s="2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</row>
    <row r="1405" spans="2:22" x14ac:dyDescent="0.2">
      <c r="B1405" s="2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</row>
    <row r="1406" spans="2:22" x14ac:dyDescent="0.2">
      <c r="B1406" s="2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</row>
    <row r="1407" spans="2:22" x14ac:dyDescent="0.2">
      <c r="B1407" s="2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</row>
    <row r="1408" spans="2:22" x14ac:dyDescent="0.2">
      <c r="B1408" s="2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</row>
    <row r="1409" spans="2:22" x14ac:dyDescent="0.2">
      <c r="B1409" s="2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</row>
    <row r="1410" spans="2:22" x14ac:dyDescent="0.2"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</row>
    <row r="1411" spans="2:22" x14ac:dyDescent="0.2">
      <c r="B1411" s="2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</row>
    <row r="1412" spans="2:22" x14ac:dyDescent="0.2">
      <c r="B1412" s="2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</row>
    <row r="1413" spans="2:22" x14ac:dyDescent="0.2">
      <c r="B1413" s="2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</row>
    <row r="1414" spans="2:22" x14ac:dyDescent="0.2">
      <c r="B1414" s="2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</row>
    <row r="1415" spans="2:22" x14ac:dyDescent="0.2">
      <c r="B1415" s="2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</row>
    <row r="1416" spans="2:22" x14ac:dyDescent="0.2">
      <c r="B1416" s="2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</row>
    <row r="1417" spans="2:22" x14ac:dyDescent="0.2">
      <c r="B1417" s="2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</row>
    <row r="1418" spans="2:22" x14ac:dyDescent="0.2">
      <c r="B1418" s="2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</row>
    <row r="1419" spans="2:22" x14ac:dyDescent="0.2">
      <c r="B1419" s="2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</row>
    <row r="1420" spans="2:22" x14ac:dyDescent="0.2">
      <c r="B1420" s="2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</row>
    <row r="1421" spans="2:22" x14ac:dyDescent="0.2">
      <c r="B1421" s="2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</row>
    <row r="1422" spans="2:22" x14ac:dyDescent="0.2">
      <c r="B1422" s="2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</row>
    <row r="1423" spans="2:22" x14ac:dyDescent="0.2">
      <c r="B1423" s="2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</row>
    <row r="1424" spans="2:22" x14ac:dyDescent="0.2">
      <c r="B1424" s="2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</row>
    <row r="1425" spans="2:22" x14ac:dyDescent="0.2"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</row>
    <row r="1426" spans="2:22" x14ac:dyDescent="0.2"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</row>
    <row r="1427" spans="2:22" x14ac:dyDescent="0.2"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</row>
    <row r="1428" spans="2:22" x14ac:dyDescent="0.2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</row>
    <row r="1429" spans="2:22" x14ac:dyDescent="0.2">
      <c r="B1429" s="2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</row>
    <row r="1430" spans="2:22" x14ac:dyDescent="0.2">
      <c r="B1430" s="2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</row>
    <row r="1431" spans="2:22" x14ac:dyDescent="0.2">
      <c r="B1431" s="2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</row>
    <row r="1432" spans="2:22" x14ac:dyDescent="0.2">
      <c r="B1432" s="2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</row>
    <row r="1433" spans="2:22" x14ac:dyDescent="0.2">
      <c r="B1433" s="2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</row>
    <row r="1434" spans="2:22" x14ac:dyDescent="0.2">
      <c r="B1434" s="2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</row>
    <row r="1435" spans="2:22" x14ac:dyDescent="0.2">
      <c r="B1435" s="2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</row>
    <row r="1436" spans="2:22" x14ac:dyDescent="0.2">
      <c r="B1436" s="2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</row>
    <row r="1437" spans="2:22" x14ac:dyDescent="0.2">
      <c r="B1437" s="2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</row>
    <row r="1438" spans="2:22" x14ac:dyDescent="0.2">
      <c r="B1438" s="2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</row>
    <row r="1439" spans="2:22" x14ac:dyDescent="0.2">
      <c r="B1439" s="2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</row>
    <row r="1440" spans="2:22" x14ac:dyDescent="0.2">
      <c r="B1440" s="2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</row>
    <row r="1441" spans="2:22" x14ac:dyDescent="0.2">
      <c r="B1441" s="2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</row>
    <row r="1442" spans="2:22" x14ac:dyDescent="0.2">
      <c r="B1442" s="2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</row>
    <row r="1443" spans="2:22" x14ac:dyDescent="0.2">
      <c r="B1443" s="2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</row>
    <row r="1444" spans="2:22" x14ac:dyDescent="0.2">
      <c r="B1444" s="2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</row>
    <row r="1445" spans="2:22" x14ac:dyDescent="0.2">
      <c r="B1445" s="2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</row>
    <row r="1446" spans="2:22" x14ac:dyDescent="0.2">
      <c r="B1446" s="2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</row>
    <row r="1447" spans="2:22" x14ac:dyDescent="0.2">
      <c r="B1447" s="2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</row>
    <row r="1448" spans="2:22" x14ac:dyDescent="0.2">
      <c r="B1448" s="2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</row>
    <row r="1449" spans="2:22" x14ac:dyDescent="0.2">
      <c r="B1449" s="2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</row>
    <row r="1450" spans="2:22" x14ac:dyDescent="0.2">
      <c r="B1450" s="21"/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</row>
    <row r="1451" spans="2:22" x14ac:dyDescent="0.2">
      <c r="B1451" s="21"/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</row>
    <row r="1452" spans="2:22" x14ac:dyDescent="0.2">
      <c r="B1452" s="21"/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</row>
    <row r="1453" spans="2:22" x14ac:dyDescent="0.2">
      <c r="B1453" s="21"/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</row>
    <row r="1454" spans="2:22" x14ac:dyDescent="0.2">
      <c r="B1454" s="21"/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</row>
    <row r="1455" spans="2:22" x14ac:dyDescent="0.2">
      <c r="B1455" s="21"/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</row>
    <row r="1456" spans="2:22" x14ac:dyDescent="0.2">
      <c r="B1456" s="21"/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</row>
    <row r="1457" spans="2:22" x14ac:dyDescent="0.2">
      <c r="B1457" s="21"/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</row>
    <row r="1458" spans="2:22" x14ac:dyDescent="0.2">
      <c r="B1458" s="21"/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</row>
    <row r="1459" spans="2:22" x14ac:dyDescent="0.2">
      <c r="B1459" s="21"/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</row>
    <row r="1460" spans="2:22" x14ac:dyDescent="0.2">
      <c r="B1460" s="21"/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</row>
    <row r="1461" spans="2:22" x14ac:dyDescent="0.2">
      <c r="B1461" s="21"/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</row>
    <row r="1462" spans="2:22" x14ac:dyDescent="0.2">
      <c r="B1462" s="21"/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</row>
    <row r="1463" spans="2:22" x14ac:dyDescent="0.2">
      <c r="B1463" s="21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</row>
    <row r="1464" spans="2:22" x14ac:dyDescent="0.2">
      <c r="B1464" s="21"/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</row>
    <row r="1465" spans="2:22" x14ac:dyDescent="0.2">
      <c r="B1465" s="21"/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</row>
    <row r="1466" spans="2:22" x14ac:dyDescent="0.2">
      <c r="B1466" s="21"/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</row>
    <row r="1467" spans="2:22" x14ac:dyDescent="0.2">
      <c r="B1467" s="21"/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</row>
    <row r="1468" spans="2:22" x14ac:dyDescent="0.2">
      <c r="B1468" s="21"/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</row>
    <row r="1469" spans="2:22" x14ac:dyDescent="0.2">
      <c r="B1469" s="21"/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</row>
    <row r="1470" spans="2:22" x14ac:dyDescent="0.2">
      <c r="B1470" s="21"/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</row>
    <row r="1471" spans="2:22" x14ac:dyDescent="0.2">
      <c r="B1471" s="21"/>
      <c r="C1471" s="21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</row>
    <row r="1472" spans="2:22" x14ac:dyDescent="0.2">
      <c r="B1472" s="21"/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</row>
    <row r="1473" spans="2:22" x14ac:dyDescent="0.2">
      <c r="B1473" s="21"/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</row>
    <row r="1474" spans="2:22" x14ac:dyDescent="0.2">
      <c r="B1474" s="21"/>
      <c r="C1474" s="21"/>
      <c r="D1474" s="21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</row>
    <row r="1475" spans="2:22" x14ac:dyDescent="0.2">
      <c r="B1475" s="21"/>
      <c r="C1475" s="21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</row>
    <row r="1476" spans="2:22" x14ac:dyDescent="0.2">
      <c r="B1476" s="21"/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</row>
    <row r="1477" spans="2:22" x14ac:dyDescent="0.2">
      <c r="B1477" s="21"/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</row>
    <row r="1478" spans="2:22" x14ac:dyDescent="0.2">
      <c r="B1478" s="21"/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</row>
    <row r="1479" spans="2:22" x14ac:dyDescent="0.2">
      <c r="B1479" s="21"/>
      <c r="C1479" s="21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</row>
    <row r="1480" spans="2:22" x14ac:dyDescent="0.2">
      <c r="B1480" s="21"/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</row>
    <row r="1481" spans="2:22" x14ac:dyDescent="0.2">
      <c r="B1481" s="21"/>
      <c r="C1481" s="21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</row>
    <row r="1482" spans="2:22" x14ac:dyDescent="0.2">
      <c r="B1482" s="21"/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</row>
    <row r="1483" spans="2:22" x14ac:dyDescent="0.2">
      <c r="B1483" s="21"/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</row>
    <row r="1484" spans="2:22" x14ac:dyDescent="0.2">
      <c r="B1484" s="21"/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</row>
    <row r="1485" spans="2:22" x14ac:dyDescent="0.2">
      <c r="B1485" s="21"/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</row>
    <row r="1486" spans="2:22" x14ac:dyDescent="0.2">
      <c r="B1486" s="21"/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</row>
    <row r="1487" spans="2:22" x14ac:dyDescent="0.2">
      <c r="B1487" s="21"/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</row>
    <row r="1488" spans="2:22" x14ac:dyDescent="0.2">
      <c r="B1488" s="21"/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</row>
    <row r="1489" spans="2:22" x14ac:dyDescent="0.2">
      <c r="B1489" s="21"/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</row>
    <row r="1490" spans="2:22" x14ac:dyDescent="0.2">
      <c r="B1490" s="21"/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</row>
    <row r="1491" spans="2:22" x14ac:dyDescent="0.2">
      <c r="B1491" s="21"/>
      <c r="C1491" s="21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</row>
    <row r="1492" spans="2:22" x14ac:dyDescent="0.2">
      <c r="B1492" s="21"/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</row>
    <row r="1493" spans="2:22" x14ac:dyDescent="0.2"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</row>
    <row r="1494" spans="2:22" x14ac:dyDescent="0.2"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</row>
    <row r="1495" spans="2:22" x14ac:dyDescent="0.2"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</row>
    <row r="1496" spans="2:22" x14ac:dyDescent="0.2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</row>
    <row r="1497" spans="2:22" x14ac:dyDescent="0.2">
      <c r="B1497" s="21"/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</row>
    <row r="1498" spans="2:22" x14ac:dyDescent="0.2">
      <c r="B1498" s="21"/>
      <c r="C1498" s="21"/>
      <c r="D1498" s="21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</row>
    <row r="1499" spans="2:22" x14ac:dyDescent="0.2">
      <c r="B1499" s="21"/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</row>
    <row r="1500" spans="2:22" x14ac:dyDescent="0.2">
      <c r="B1500" s="21"/>
      <c r="C1500" s="21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</row>
    <row r="1501" spans="2:22" x14ac:dyDescent="0.2">
      <c r="B1501" s="21"/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</row>
    <row r="1502" spans="2:22" x14ac:dyDescent="0.2">
      <c r="B1502" s="21"/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</row>
    <row r="1503" spans="2:22" x14ac:dyDescent="0.2">
      <c r="B1503" s="21"/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</row>
    <row r="1504" spans="2:22" x14ac:dyDescent="0.2">
      <c r="B1504" s="21"/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</row>
    <row r="1505" spans="2:22" x14ac:dyDescent="0.2">
      <c r="B1505" s="21"/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</row>
    <row r="1506" spans="2:22" x14ac:dyDescent="0.2">
      <c r="B1506" s="21"/>
      <c r="C1506" s="21"/>
      <c r="D1506" s="21"/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</row>
    <row r="1507" spans="2:22" x14ac:dyDescent="0.2">
      <c r="B1507" s="21"/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</row>
    <row r="1508" spans="2:22" x14ac:dyDescent="0.2">
      <c r="B1508" s="21"/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</row>
    <row r="1509" spans="2:22" x14ac:dyDescent="0.2">
      <c r="B1509" s="21"/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</row>
    <row r="1510" spans="2:22" x14ac:dyDescent="0.2">
      <c r="B1510" s="21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</row>
    <row r="1511" spans="2:22" x14ac:dyDescent="0.2">
      <c r="B1511" s="21"/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</row>
    <row r="1512" spans="2:22" x14ac:dyDescent="0.2">
      <c r="B1512" s="21"/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</row>
    <row r="1513" spans="2:22" x14ac:dyDescent="0.2">
      <c r="B1513" s="21"/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</row>
    <row r="1514" spans="2:22" x14ac:dyDescent="0.2">
      <c r="B1514" s="21"/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</row>
    <row r="1515" spans="2:22" x14ac:dyDescent="0.2">
      <c r="B1515" s="21"/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</row>
    <row r="1516" spans="2:22" x14ac:dyDescent="0.2">
      <c r="B1516" s="21"/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</row>
    <row r="1517" spans="2:22" x14ac:dyDescent="0.2">
      <c r="B1517" s="21"/>
      <c r="C1517" s="21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</row>
    <row r="1518" spans="2:22" x14ac:dyDescent="0.2">
      <c r="B1518" s="21"/>
      <c r="C1518" s="21"/>
      <c r="D1518" s="21"/>
      <c r="E1518" s="21"/>
      <c r="F1518" s="21"/>
      <c r="G1518" s="21"/>
      <c r="H1518" s="21"/>
      <c r="I1518" s="21"/>
      <c r="J1518" s="21"/>
      <c r="K1518" s="21"/>
      <c r="L1518" s="21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</row>
    <row r="1519" spans="2:22" x14ac:dyDescent="0.2">
      <c r="B1519" s="21"/>
      <c r="C1519" s="21"/>
      <c r="D1519" s="21"/>
      <c r="E1519" s="21"/>
      <c r="F1519" s="21"/>
      <c r="G1519" s="21"/>
      <c r="H1519" s="21"/>
      <c r="I1519" s="21"/>
      <c r="J1519" s="21"/>
      <c r="K1519" s="21"/>
      <c r="L1519" s="21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</row>
    <row r="1520" spans="2:22" x14ac:dyDescent="0.2">
      <c r="B1520" s="21"/>
      <c r="C1520" s="21"/>
      <c r="D1520" s="21"/>
      <c r="E1520" s="21"/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</row>
    <row r="1521" spans="2:22" x14ac:dyDescent="0.2">
      <c r="B1521" s="21"/>
      <c r="C1521" s="21"/>
      <c r="D1521" s="21"/>
      <c r="E1521" s="21"/>
      <c r="F1521" s="21"/>
      <c r="G1521" s="21"/>
      <c r="H1521" s="21"/>
      <c r="I1521" s="21"/>
      <c r="J1521" s="21"/>
      <c r="K1521" s="21"/>
      <c r="L1521" s="21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</row>
    <row r="1522" spans="2:22" x14ac:dyDescent="0.2">
      <c r="B1522" s="21"/>
      <c r="C1522" s="21"/>
      <c r="D1522" s="21"/>
      <c r="E1522" s="21"/>
      <c r="F1522" s="21"/>
      <c r="G1522" s="21"/>
      <c r="H1522" s="21"/>
      <c r="I1522" s="21"/>
      <c r="J1522" s="21"/>
      <c r="K1522" s="21"/>
      <c r="L1522" s="21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</row>
    <row r="1523" spans="2:22" x14ac:dyDescent="0.2">
      <c r="B1523" s="21"/>
      <c r="C1523" s="21"/>
      <c r="D1523" s="21"/>
      <c r="E1523" s="21"/>
      <c r="F1523" s="21"/>
      <c r="G1523" s="21"/>
      <c r="H1523" s="21"/>
      <c r="I1523" s="21"/>
      <c r="J1523" s="21"/>
      <c r="K1523" s="21"/>
      <c r="L1523" s="21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</row>
    <row r="1524" spans="2:22" x14ac:dyDescent="0.2">
      <c r="B1524" s="21"/>
      <c r="C1524" s="21"/>
      <c r="D1524" s="21"/>
      <c r="E1524" s="21"/>
      <c r="F1524" s="21"/>
      <c r="G1524" s="21"/>
      <c r="H1524" s="21"/>
      <c r="I1524" s="21"/>
      <c r="J1524" s="21"/>
      <c r="K1524" s="21"/>
      <c r="L1524" s="21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</row>
    <row r="1525" spans="2:22" x14ac:dyDescent="0.2">
      <c r="B1525" s="21"/>
      <c r="C1525" s="21"/>
      <c r="D1525" s="21"/>
      <c r="E1525" s="21"/>
      <c r="F1525" s="21"/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</row>
    <row r="1526" spans="2:22" x14ac:dyDescent="0.2">
      <c r="B1526" s="21"/>
      <c r="C1526" s="21"/>
      <c r="D1526" s="21"/>
      <c r="E1526" s="21"/>
      <c r="F1526" s="21"/>
      <c r="G1526" s="21"/>
      <c r="H1526" s="21"/>
      <c r="I1526" s="21"/>
      <c r="J1526" s="21"/>
      <c r="K1526" s="21"/>
      <c r="L1526" s="21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</row>
    <row r="1527" spans="2:22" x14ac:dyDescent="0.2">
      <c r="B1527" s="21"/>
      <c r="C1527" s="21"/>
      <c r="D1527" s="21"/>
      <c r="E1527" s="21"/>
      <c r="F1527" s="21"/>
      <c r="G1527" s="21"/>
      <c r="H1527" s="21"/>
      <c r="I1527" s="21"/>
      <c r="J1527" s="21"/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</row>
    <row r="1528" spans="2:22" x14ac:dyDescent="0.2">
      <c r="B1528" s="21"/>
      <c r="C1528" s="21"/>
      <c r="D1528" s="21"/>
      <c r="E1528" s="21"/>
      <c r="F1528" s="21"/>
      <c r="G1528" s="21"/>
      <c r="H1528" s="21"/>
      <c r="I1528" s="21"/>
      <c r="J1528" s="21"/>
      <c r="K1528" s="21"/>
      <c r="L1528" s="21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</row>
    <row r="1529" spans="2:22" x14ac:dyDescent="0.2">
      <c r="B1529" s="21"/>
      <c r="C1529" s="21"/>
      <c r="D1529" s="21"/>
      <c r="E1529" s="21"/>
      <c r="F1529" s="21"/>
      <c r="G1529" s="21"/>
      <c r="H1529" s="21"/>
      <c r="I1529" s="21"/>
      <c r="J1529" s="21"/>
      <c r="K1529" s="21"/>
      <c r="L1529" s="21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</row>
    <row r="1530" spans="2:22" x14ac:dyDescent="0.2">
      <c r="B1530" s="21"/>
      <c r="C1530" s="21"/>
      <c r="D1530" s="21"/>
      <c r="E1530" s="21"/>
      <c r="F1530" s="21"/>
      <c r="G1530" s="21"/>
      <c r="H1530" s="21"/>
      <c r="I1530" s="21"/>
      <c r="J1530" s="21"/>
      <c r="K1530" s="21"/>
      <c r="L1530" s="21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</row>
    <row r="1531" spans="2:22" x14ac:dyDescent="0.2">
      <c r="B1531" s="21"/>
      <c r="C1531" s="21"/>
      <c r="D1531" s="21"/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</row>
    <row r="1532" spans="2:22" x14ac:dyDescent="0.2">
      <c r="B1532" s="21"/>
      <c r="C1532" s="21"/>
      <c r="D1532" s="21"/>
      <c r="E1532" s="21"/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</row>
    <row r="1533" spans="2:22" x14ac:dyDescent="0.2">
      <c r="B1533" s="21"/>
      <c r="C1533" s="21"/>
      <c r="D1533" s="21"/>
      <c r="E1533" s="21"/>
      <c r="F1533" s="21"/>
      <c r="G1533" s="21"/>
      <c r="H1533" s="21"/>
      <c r="I1533" s="21"/>
      <c r="J1533" s="21"/>
      <c r="K1533" s="21"/>
      <c r="L1533" s="21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</row>
    <row r="1534" spans="2:22" x14ac:dyDescent="0.2">
      <c r="B1534" s="21"/>
      <c r="C1534" s="21"/>
      <c r="D1534" s="21"/>
      <c r="E1534" s="21"/>
      <c r="F1534" s="21"/>
      <c r="G1534" s="21"/>
      <c r="H1534" s="21"/>
      <c r="I1534" s="21"/>
      <c r="J1534" s="21"/>
      <c r="K1534" s="21"/>
      <c r="L1534" s="21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</row>
    <row r="1535" spans="2:22" x14ac:dyDescent="0.2">
      <c r="B1535" s="21"/>
      <c r="C1535" s="21"/>
      <c r="D1535" s="21"/>
      <c r="E1535" s="2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</row>
    <row r="1536" spans="2:22" x14ac:dyDescent="0.2">
      <c r="B1536" s="21"/>
      <c r="C1536" s="21"/>
      <c r="D1536" s="21"/>
      <c r="E1536" s="21"/>
      <c r="F1536" s="21"/>
      <c r="G1536" s="21"/>
      <c r="H1536" s="21"/>
      <c r="I1536" s="21"/>
      <c r="J1536" s="21"/>
      <c r="K1536" s="21"/>
      <c r="L1536" s="21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</row>
    <row r="1537" spans="2:22" x14ac:dyDescent="0.2">
      <c r="B1537" s="21"/>
      <c r="C1537" s="21"/>
      <c r="D1537" s="21"/>
      <c r="E1537" s="21"/>
      <c r="F1537" s="21"/>
      <c r="G1537" s="21"/>
      <c r="H1537" s="21"/>
      <c r="I1537" s="21"/>
      <c r="J1537" s="21"/>
      <c r="K1537" s="21"/>
      <c r="L1537" s="21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</row>
    <row r="1538" spans="2:22" x14ac:dyDescent="0.2">
      <c r="B1538" s="21"/>
      <c r="C1538" s="21"/>
      <c r="D1538" s="21"/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</row>
    <row r="1539" spans="2:22" x14ac:dyDescent="0.2">
      <c r="B1539" s="21"/>
      <c r="C1539" s="21"/>
      <c r="D1539" s="21"/>
      <c r="E1539" s="21"/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</row>
    <row r="1540" spans="2:22" x14ac:dyDescent="0.2">
      <c r="B1540" s="21"/>
      <c r="C1540" s="21"/>
      <c r="D1540" s="21"/>
      <c r="E1540" s="21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</row>
    <row r="1541" spans="2:22" x14ac:dyDescent="0.2">
      <c r="B1541" s="21"/>
      <c r="C1541" s="21"/>
      <c r="D1541" s="21"/>
      <c r="E1541" s="21"/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</row>
    <row r="1542" spans="2:22" x14ac:dyDescent="0.2">
      <c r="B1542" s="21"/>
      <c r="C1542" s="21"/>
      <c r="D1542" s="21"/>
      <c r="E1542" s="21"/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</row>
    <row r="1543" spans="2:22" x14ac:dyDescent="0.2">
      <c r="B1543" s="21"/>
      <c r="C1543" s="21"/>
      <c r="D1543" s="21"/>
      <c r="E1543" s="21"/>
      <c r="F1543" s="21"/>
      <c r="G1543" s="21"/>
      <c r="H1543" s="21"/>
      <c r="I1543" s="21"/>
      <c r="J1543" s="21"/>
      <c r="K1543" s="21"/>
      <c r="L1543" s="21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</row>
    <row r="1544" spans="2:22" x14ac:dyDescent="0.2">
      <c r="B1544" s="21"/>
      <c r="C1544" s="21"/>
      <c r="D1544" s="21"/>
      <c r="E1544" s="21"/>
      <c r="F1544" s="21"/>
      <c r="G1544" s="21"/>
      <c r="H1544" s="21"/>
      <c r="I1544" s="21"/>
      <c r="J1544" s="21"/>
      <c r="K1544" s="21"/>
      <c r="L1544" s="21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</row>
    <row r="1545" spans="2:22" x14ac:dyDescent="0.2">
      <c r="B1545" s="21"/>
      <c r="C1545" s="21"/>
      <c r="D1545" s="21"/>
      <c r="E1545" s="21"/>
      <c r="F1545" s="21"/>
      <c r="G1545" s="21"/>
      <c r="H1545" s="21"/>
      <c r="I1545" s="21"/>
      <c r="J1545" s="21"/>
      <c r="K1545" s="21"/>
      <c r="L1545" s="21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</row>
    <row r="1546" spans="2:22" x14ac:dyDescent="0.2">
      <c r="B1546" s="21"/>
      <c r="C1546" s="21"/>
      <c r="D1546" s="21"/>
      <c r="E1546" s="21"/>
      <c r="F1546" s="21"/>
      <c r="G1546" s="21"/>
      <c r="H1546" s="21"/>
      <c r="I1546" s="21"/>
      <c r="J1546" s="21"/>
      <c r="K1546" s="21"/>
      <c r="L1546" s="21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</row>
    <row r="1547" spans="2:22" x14ac:dyDescent="0.2">
      <c r="B1547" s="21"/>
      <c r="C1547" s="21"/>
      <c r="D1547" s="21"/>
      <c r="E1547" s="21"/>
      <c r="F1547" s="21"/>
      <c r="G1547" s="21"/>
      <c r="H1547" s="21"/>
      <c r="I1547" s="21"/>
      <c r="J1547" s="21"/>
      <c r="K1547" s="21"/>
      <c r="L1547" s="21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</row>
    <row r="1548" spans="2:22" x14ac:dyDescent="0.2">
      <c r="B1548" s="21"/>
      <c r="C1548" s="21"/>
      <c r="D1548" s="21"/>
      <c r="E1548" s="21"/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</row>
    <row r="1549" spans="2:22" x14ac:dyDescent="0.2">
      <c r="B1549" s="21"/>
      <c r="C1549" s="21"/>
      <c r="D1549" s="21"/>
      <c r="E1549" s="21"/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</row>
    <row r="1550" spans="2:22" x14ac:dyDescent="0.2">
      <c r="B1550" s="21"/>
      <c r="C1550" s="21"/>
      <c r="D1550" s="21"/>
      <c r="E1550" s="21"/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</row>
    <row r="1551" spans="2:22" x14ac:dyDescent="0.2">
      <c r="B1551" s="21"/>
      <c r="C1551" s="21"/>
      <c r="D1551" s="21"/>
      <c r="E1551" s="21"/>
      <c r="F1551" s="21"/>
      <c r="G1551" s="21"/>
      <c r="H1551" s="21"/>
      <c r="I1551" s="21"/>
      <c r="J1551" s="21"/>
      <c r="K1551" s="21"/>
      <c r="L1551" s="21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</row>
    <row r="1552" spans="2:22" x14ac:dyDescent="0.2">
      <c r="B1552" s="21"/>
      <c r="C1552" s="21"/>
      <c r="D1552" s="21"/>
      <c r="E1552" s="21"/>
      <c r="F1552" s="21"/>
      <c r="G1552" s="21"/>
      <c r="H1552" s="21"/>
      <c r="I1552" s="21"/>
      <c r="J1552" s="21"/>
      <c r="K1552" s="21"/>
      <c r="L1552" s="21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</row>
    <row r="1553" spans="2:22" x14ac:dyDescent="0.2">
      <c r="B1553" s="21"/>
      <c r="C1553" s="21"/>
      <c r="D1553" s="21"/>
      <c r="E1553" s="21"/>
      <c r="F1553" s="21"/>
      <c r="G1553" s="21"/>
      <c r="H1553" s="21"/>
      <c r="I1553" s="21"/>
      <c r="J1553" s="21"/>
      <c r="K1553" s="21"/>
      <c r="L1553" s="21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</row>
    <row r="1554" spans="2:22" x14ac:dyDescent="0.2">
      <c r="B1554" s="21"/>
      <c r="C1554" s="21"/>
      <c r="D1554" s="21"/>
      <c r="E1554" s="21"/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</row>
    <row r="1555" spans="2:22" x14ac:dyDescent="0.2">
      <c r="B1555" s="21"/>
      <c r="C1555" s="21"/>
      <c r="D1555" s="21"/>
      <c r="E1555" s="21"/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</row>
    <row r="1556" spans="2:22" x14ac:dyDescent="0.2">
      <c r="B1556" s="21"/>
      <c r="C1556" s="21"/>
      <c r="D1556" s="21"/>
      <c r="E1556" s="21"/>
      <c r="F1556" s="21"/>
      <c r="G1556" s="21"/>
      <c r="H1556" s="21"/>
      <c r="I1556" s="21"/>
      <c r="J1556" s="21"/>
      <c r="K1556" s="21"/>
      <c r="L1556" s="21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</row>
    <row r="1557" spans="2:22" x14ac:dyDescent="0.2">
      <c r="B1557" s="21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</row>
    <row r="1558" spans="2:22" x14ac:dyDescent="0.2">
      <c r="B1558" s="21"/>
      <c r="C1558" s="21"/>
      <c r="D1558" s="21"/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</row>
    <row r="1559" spans="2:22" x14ac:dyDescent="0.2">
      <c r="B1559" s="21"/>
      <c r="C1559" s="21"/>
      <c r="D1559" s="21"/>
      <c r="E1559" s="21"/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</row>
    <row r="1560" spans="2:22" x14ac:dyDescent="0.2">
      <c r="B1560" s="21"/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</row>
    <row r="1561" spans="2:22" x14ac:dyDescent="0.2"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</row>
    <row r="1562" spans="2:22" x14ac:dyDescent="0.2"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</row>
    <row r="1563" spans="2:22" x14ac:dyDescent="0.2"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</row>
    <row r="1564" spans="2:22" x14ac:dyDescent="0.2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  <c r="L1564" s="21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</row>
    <row r="1565" spans="2:22" x14ac:dyDescent="0.2">
      <c r="B1565" s="21"/>
      <c r="C1565" s="21"/>
      <c r="D1565" s="21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</row>
    <row r="1566" spans="2:22" x14ac:dyDescent="0.2">
      <c r="B1566" s="21"/>
      <c r="C1566" s="21"/>
      <c r="D1566" s="21"/>
      <c r="E1566" s="21"/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</row>
    <row r="1567" spans="2:22" x14ac:dyDescent="0.2">
      <c r="B1567" s="21"/>
      <c r="C1567" s="21"/>
      <c r="D1567" s="21"/>
      <c r="E1567" s="21"/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</row>
    <row r="1568" spans="2:22" x14ac:dyDescent="0.2">
      <c r="B1568" s="21"/>
      <c r="C1568" s="21"/>
      <c r="D1568" s="21"/>
      <c r="E1568" s="21"/>
      <c r="F1568" s="21"/>
      <c r="G1568" s="21"/>
      <c r="H1568" s="21"/>
      <c r="I1568" s="21"/>
      <c r="J1568" s="21"/>
      <c r="K1568" s="21"/>
      <c r="L1568" s="21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</row>
    <row r="1569" spans="2:22" x14ac:dyDescent="0.2">
      <c r="B1569" s="21"/>
      <c r="C1569" s="21"/>
      <c r="D1569" s="21"/>
      <c r="E1569" s="21"/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</row>
    <row r="1570" spans="2:22" x14ac:dyDescent="0.2">
      <c r="B1570" s="21"/>
      <c r="C1570" s="21"/>
      <c r="D1570" s="21"/>
      <c r="E1570" s="21"/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</row>
    <row r="1571" spans="2:22" x14ac:dyDescent="0.2">
      <c r="B1571" s="21"/>
      <c r="C1571" s="21"/>
      <c r="D1571" s="21"/>
      <c r="E1571" s="21"/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</row>
    <row r="1572" spans="2:22" x14ac:dyDescent="0.2">
      <c r="B1572" s="21"/>
      <c r="C1572" s="21"/>
      <c r="D1572" s="21"/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</row>
    <row r="1573" spans="2:22" x14ac:dyDescent="0.2">
      <c r="B1573" s="21"/>
      <c r="C1573" s="21"/>
      <c r="D1573" s="21"/>
      <c r="E1573" s="21"/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</row>
    <row r="1574" spans="2:22" x14ac:dyDescent="0.2">
      <c r="B1574" s="21"/>
      <c r="C1574" s="21"/>
      <c r="D1574" s="21"/>
      <c r="E1574" s="21"/>
      <c r="F1574" s="21"/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</row>
    <row r="1575" spans="2:22" x14ac:dyDescent="0.2">
      <c r="B1575" s="21"/>
      <c r="C1575" s="21"/>
      <c r="D1575" s="21"/>
      <c r="E1575" s="21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</row>
    <row r="1576" spans="2:22" x14ac:dyDescent="0.2">
      <c r="B1576" s="21"/>
      <c r="C1576" s="21"/>
      <c r="D1576" s="21"/>
      <c r="E1576" s="21"/>
      <c r="F1576" s="21"/>
      <c r="G1576" s="21"/>
      <c r="H1576" s="21"/>
      <c r="I1576" s="21"/>
      <c r="J1576" s="21"/>
      <c r="K1576" s="21"/>
      <c r="L1576" s="21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</row>
    <row r="1577" spans="2:22" x14ac:dyDescent="0.2">
      <c r="B1577" s="21"/>
      <c r="C1577" s="21"/>
      <c r="D1577" s="21"/>
      <c r="E1577" s="21"/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</row>
    <row r="1578" spans="2:22" x14ac:dyDescent="0.2">
      <c r="B1578" s="21"/>
      <c r="C1578" s="21"/>
      <c r="D1578" s="21"/>
      <c r="E1578" s="21"/>
      <c r="F1578" s="21"/>
      <c r="G1578" s="21"/>
      <c r="H1578" s="21"/>
      <c r="I1578" s="21"/>
      <c r="J1578" s="21"/>
      <c r="K1578" s="21"/>
      <c r="L1578" s="21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</row>
    <row r="1579" spans="2:22" x14ac:dyDescent="0.2">
      <c r="B1579" s="21"/>
      <c r="C1579" s="21"/>
      <c r="D1579" s="21"/>
      <c r="E1579" s="21"/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</row>
    <row r="1580" spans="2:22" x14ac:dyDescent="0.2">
      <c r="B1580" s="21"/>
      <c r="C1580" s="21"/>
      <c r="D1580" s="21"/>
      <c r="E1580" s="21"/>
      <c r="F1580" s="21"/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</row>
    <row r="1581" spans="2:22" x14ac:dyDescent="0.2">
      <c r="B1581" s="21"/>
      <c r="C1581" s="21"/>
      <c r="D1581" s="21"/>
      <c r="E1581" s="21"/>
      <c r="F1581" s="21"/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</row>
    <row r="1582" spans="2:22" x14ac:dyDescent="0.2">
      <c r="B1582" s="21"/>
      <c r="C1582" s="21"/>
      <c r="D1582" s="21"/>
      <c r="E1582" s="21"/>
      <c r="F1582" s="21"/>
      <c r="G1582" s="21"/>
      <c r="H1582" s="21"/>
      <c r="I1582" s="21"/>
      <c r="J1582" s="21"/>
      <c r="K1582" s="21"/>
      <c r="L1582" s="21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</row>
    <row r="1583" spans="2:22" x14ac:dyDescent="0.2">
      <c r="B1583" s="21"/>
      <c r="C1583" s="21"/>
      <c r="D1583" s="21"/>
      <c r="E1583" s="21"/>
      <c r="F1583" s="21"/>
      <c r="G1583" s="21"/>
      <c r="H1583" s="21"/>
      <c r="I1583" s="21"/>
      <c r="J1583" s="21"/>
      <c r="K1583" s="21"/>
      <c r="L1583" s="21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</row>
    <row r="1584" spans="2:22" x14ac:dyDescent="0.2">
      <c r="B1584" s="21"/>
      <c r="C1584" s="21"/>
      <c r="D1584" s="21"/>
      <c r="E1584" s="21"/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</row>
    <row r="1585" spans="2:22" x14ac:dyDescent="0.2">
      <c r="B1585" s="21"/>
      <c r="C1585" s="21"/>
      <c r="D1585" s="21"/>
      <c r="E1585" s="21"/>
      <c r="F1585" s="21"/>
      <c r="G1585" s="21"/>
      <c r="H1585" s="21"/>
      <c r="I1585" s="21"/>
      <c r="J1585" s="21"/>
      <c r="K1585" s="21"/>
      <c r="L1585" s="21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</row>
    <row r="1586" spans="2:22" x14ac:dyDescent="0.2">
      <c r="B1586" s="21"/>
      <c r="C1586" s="21"/>
      <c r="D1586" s="21"/>
      <c r="E1586" s="21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</row>
    <row r="1587" spans="2:22" x14ac:dyDescent="0.2">
      <c r="B1587" s="21"/>
      <c r="C1587" s="21"/>
      <c r="D1587" s="21"/>
      <c r="E1587" s="21"/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</row>
    <row r="1588" spans="2:22" x14ac:dyDescent="0.2">
      <c r="B1588" s="21"/>
      <c r="C1588" s="21"/>
      <c r="D1588" s="21"/>
      <c r="E1588" s="21"/>
      <c r="F1588" s="21"/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</row>
    <row r="1589" spans="2:22" x14ac:dyDescent="0.2">
      <c r="B1589" s="21"/>
      <c r="C1589" s="21"/>
      <c r="D1589" s="21"/>
      <c r="E1589" s="21"/>
      <c r="F1589" s="21"/>
      <c r="G1589" s="21"/>
      <c r="H1589" s="21"/>
      <c r="I1589" s="21"/>
      <c r="J1589" s="21"/>
      <c r="K1589" s="21"/>
      <c r="L1589" s="21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</row>
    <row r="1590" spans="2:22" x14ac:dyDescent="0.2">
      <c r="B1590" s="21"/>
      <c r="C1590" s="21"/>
      <c r="D1590" s="21"/>
      <c r="E1590" s="21"/>
      <c r="F1590" s="21"/>
      <c r="G1590" s="21"/>
      <c r="H1590" s="21"/>
      <c r="I1590" s="21"/>
      <c r="J1590" s="21"/>
      <c r="K1590" s="21"/>
      <c r="L1590" s="21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</row>
    <row r="1591" spans="2:22" x14ac:dyDescent="0.2">
      <c r="B1591" s="21"/>
      <c r="C1591" s="21"/>
      <c r="D1591" s="21"/>
      <c r="E1591" s="21"/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</row>
    <row r="1592" spans="2:22" x14ac:dyDescent="0.2">
      <c r="B1592" s="21"/>
      <c r="C1592" s="21"/>
      <c r="D1592" s="21"/>
      <c r="E1592" s="21"/>
      <c r="F1592" s="21"/>
      <c r="G1592" s="21"/>
      <c r="H1592" s="21"/>
      <c r="I1592" s="21"/>
      <c r="J1592" s="21"/>
      <c r="K1592" s="21"/>
      <c r="L1592" s="21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</row>
    <row r="1593" spans="2:22" x14ac:dyDescent="0.2">
      <c r="B1593" s="21"/>
      <c r="C1593" s="21"/>
      <c r="D1593" s="21"/>
      <c r="E1593" s="21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</row>
    <row r="1594" spans="2:22" x14ac:dyDescent="0.2">
      <c r="B1594" s="21"/>
      <c r="C1594" s="21"/>
      <c r="D1594" s="21"/>
      <c r="E1594" s="21"/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</row>
    <row r="1595" spans="2:22" x14ac:dyDescent="0.2">
      <c r="B1595" s="21"/>
      <c r="C1595" s="21"/>
      <c r="D1595" s="21"/>
      <c r="E1595" s="21"/>
      <c r="F1595" s="21"/>
      <c r="G1595" s="21"/>
      <c r="H1595" s="21"/>
      <c r="I1595" s="21"/>
      <c r="J1595" s="21"/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</row>
    <row r="1596" spans="2:22" x14ac:dyDescent="0.2">
      <c r="B1596" s="21"/>
      <c r="C1596" s="21"/>
      <c r="D1596" s="21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</row>
    <row r="1597" spans="2:22" x14ac:dyDescent="0.2">
      <c r="B1597" s="21"/>
      <c r="C1597" s="21"/>
      <c r="D1597" s="21"/>
      <c r="E1597" s="21"/>
      <c r="F1597" s="21"/>
      <c r="G1597" s="21"/>
      <c r="H1597" s="21"/>
      <c r="I1597" s="21"/>
      <c r="J1597" s="21"/>
      <c r="K1597" s="21"/>
      <c r="L1597" s="21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</row>
    <row r="1598" spans="2:22" x14ac:dyDescent="0.2">
      <c r="B1598" s="21"/>
      <c r="C1598" s="21"/>
      <c r="D1598" s="21"/>
      <c r="E1598" s="21"/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</row>
    <row r="1599" spans="2:22" x14ac:dyDescent="0.2">
      <c r="B1599" s="21"/>
      <c r="C1599" s="21"/>
      <c r="D1599" s="21"/>
      <c r="E1599" s="21"/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</row>
    <row r="1600" spans="2:22" x14ac:dyDescent="0.2">
      <c r="B1600" s="21"/>
      <c r="C1600" s="21"/>
      <c r="D1600" s="21"/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</row>
    <row r="1601" spans="2:22" x14ac:dyDescent="0.2">
      <c r="B1601" s="21"/>
      <c r="C1601" s="21"/>
      <c r="D1601" s="21"/>
      <c r="E1601" s="21"/>
      <c r="F1601" s="21"/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</row>
    <row r="1602" spans="2:22" x14ac:dyDescent="0.2">
      <c r="B1602" s="21"/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</row>
    <row r="1603" spans="2:22" x14ac:dyDescent="0.2">
      <c r="B1603" s="21"/>
      <c r="C1603" s="21"/>
      <c r="D1603" s="21"/>
      <c r="E1603" s="21"/>
      <c r="F1603" s="21"/>
      <c r="G1603" s="21"/>
      <c r="H1603" s="21"/>
      <c r="I1603" s="21"/>
      <c r="J1603" s="21"/>
      <c r="K1603" s="21"/>
      <c r="L1603" s="21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</row>
    <row r="1604" spans="2:22" x14ac:dyDescent="0.2">
      <c r="B1604" s="21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</row>
    <row r="1605" spans="2:22" x14ac:dyDescent="0.2">
      <c r="B1605" s="21"/>
      <c r="C1605" s="21"/>
      <c r="D1605" s="21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</row>
    <row r="1606" spans="2:22" x14ac:dyDescent="0.2">
      <c r="B1606" s="21"/>
      <c r="C1606" s="21"/>
      <c r="D1606" s="21"/>
      <c r="E1606" s="21"/>
      <c r="F1606" s="21"/>
      <c r="G1606" s="21"/>
      <c r="H1606" s="21"/>
      <c r="I1606" s="21"/>
      <c r="J1606" s="21"/>
      <c r="K1606" s="21"/>
      <c r="L1606" s="21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</row>
    <row r="1607" spans="2:22" x14ac:dyDescent="0.2">
      <c r="B1607" s="21"/>
      <c r="C1607" s="21"/>
      <c r="D1607" s="21"/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</row>
    <row r="1608" spans="2:22" x14ac:dyDescent="0.2">
      <c r="B1608" s="21"/>
      <c r="C1608" s="21"/>
      <c r="D1608" s="21"/>
      <c r="E1608" s="21"/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</row>
    <row r="1609" spans="2:22" x14ac:dyDescent="0.2">
      <c r="B1609" s="21"/>
      <c r="C1609" s="21"/>
      <c r="D1609" s="21"/>
      <c r="E1609" s="21"/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</row>
    <row r="1610" spans="2:22" x14ac:dyDescent="0.2">
      <c r="B1610" s="21"/>
      <c r="C1610" s="21"/>
      <c r="D1610" s="21"/>
      <c r="E1610" s="21"/>
      <c r="F1610" s="21"/>
      <c r="G1610" s="21"/>
      <c r="H1610" s="21"/>
      <c r="I1610" s="21"/>
      <c r="J1610" s="21"/>
      <c r="K1610" s="21"/>
      <c r="L1610" s="21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</row>
    <row r="1611" spans="2:22" x14ac:dyDescent="0.2">
      <c r="B1611" s="21"/>
      <c r="C1611" s="21"/>
      <c r="D1611" s="21"/>
      <c r="E1611" s="21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</row>
    <row r="1612" spans="2:22" x14ac:dyDescent="0.2">
      <c r="B1612" s="21"/>
      <c r="C1612" s="21"/>
      <c r="D1612" s="21"/>
      <c r="E1612" s="21"/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</row>
    <row r="1613" spans="2:22" x14ac:dyDescent="0.2">
      <c r="B1613" s="21"/>
      <c r="C1613" s="21"/>
      <c r="D1613" s="21"/>
      <c r="E1613" s="21"/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</row>
    <row r="1614" spans="2:22" x14ac:dyDescent="0.2">
      <c r="B1614" s="21"/>
      <c r="C1614" s="21"/>
      <c r="D1614" s="21"/>
      <c r="E1614" s="21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</row>
    <row r="1615" spans="2:22" x14ac:dyDescent="0.2">
      <c r="B1615" s="21"/>
      <c r="C1615" s="21"/>
      <c r="D1615" s="21"/>
      <c r="E1615" s="21"/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</row>
    <row r="1616" spans="2:22" x14ac:dyDescent="0.2">
      <c r="B1616" s="21"/>
      <c r="C1616" s="21"/>
      <c r="D1616" s="21"/>
      <c r="E1616" s="21"/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</row>
    <row r="1617" spans="2:22" x14ac:dyDescent="0.2">
      <c r="B1617" s="21"/>
      <c r="C1617" s="21"/>
      <c r="D1617" s="21"/>
      <c r="E1617" s="21"/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</row>
    <row r="1618" spans="2:22" x14ac:dyDescent="0.2">
      <c r="B1618" s="21"/>
      <c r="C1618" s="21"/>
      <c r="D1618" s="21"/>
      <c r="E1618" s="21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</row>
    <row r="1619" spans="2:22" x14ac:dyDescent="0.2">
      <c r="B1619" s="21"/>
      <c r="C1619" s="21"/>
      <c r="D1619" s="21"/>
      <c r="E1619" s="21"/>
      <c r="F1619" s="21"/>
      <c r="G1619" s="21"/>
      <c r="H1619" s="21"/>
      <c r="I1619" s="21"/>
      <c r="J1619" s="21"/>
      <c r="K1619" s="21"/>
      <c r="L1619" s="21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</row>
    <row r="1620" spans="2:22" x14ac:dyDescent="0.2">
      <c r="B1620" s="21"/>
      <c r="C1620" s="21"/>
      <c r="D1620" s="21"/>
      <c r="E1620" s="21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</row>
    <row r="1621" spans="2:22" x14ac:dyDescent="0.2">
      <c r="B1621" s="21"/>
      <c r="C1621" s="21"/>
      <c r="D1621" s="21"/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</row>
    <row r="1622" spans="2:22" x14ac:dyDescent="0.2">
      <c r="B1622" s="21"/>
      <c r="C1622" s="21"/>
      <c r="D1622" s="21"/>
      <c r="E1622" s="21"/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</row>
    <row r="1623" spans="2:22" x14ac:dyDescent="0.2">
      <c r="B1623" s="21"/>
      <c r="C1623" s="21"/>
      <c r="D1623" s="21"/>
      <c r="E1623" s="21"/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</row>
    <row r="1624" spans="2:22" x14ac:dyDescent="0.2">
      <c r="B1624" s="21"/>
      <c r="C1624" s="21"/>
      <c r="D1624" s="21"/>
      <c r="E1624" s="21"/>
      <c r="F1624" s="21"/>
      <c r="G1624" s="21"/>
      <c r="H1624" s="21"/>
      <c r="I1624" s="21"/>
      <c r="J1624" s="21"/>
      <c r="K1624" s="21"/>
      <c r="L1624" s="21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</row>
    <row r="1625" spans="2:22" x14ac:dyDescent="0.2">
      <c r="B1625" s="21"/>
      <c r="C1625" s="21"/>
      <c r="D1625" s="21"/>
      <c r="E1625" s="21"/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</row>
    <row r="1626" spans="2:22" x14ac:dyDescent="0.2">
      <c r="B1626" s="21"/>
      <c r="C1626" s="21"/>
      <c r="D1626" s="21"/>
      <c r="E1626" s="21"/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</row>
    <row r="1627" spans="2:22" x14ac:dyDescent="0.2">
      <c r="B1627" s="21"/>
      <c r="C1627" s="21"/>
      <c r="D1627" s="21"/>
      <c r="E1627" s="21"/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</row>
    <row r="1628" spans="2:22" x14ac:dyDescent="0.2">
      <c r="B1628" s="21"/>
      <c r="C1628" s="21"/>
      <c r="D1628" s="21"/>
      <c r="E1628" s="21"/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</row>
    <row r="1629" spans="2:22" x14ac:dyDescent="0.2"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</row>
    <row r="1630" spans="2:22" x14ac:dyDescent="0.2"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</row>
    <row r="1631" spans="2:22" x14ac:dyDescent="0.2"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  <c r="L1631" s="21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</row>
    <row r="1632" spans="2:22" x14ac:dyDescent="0.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  <c r="L1632" s="21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</row>
    <row r="1633" spans="2:22" x14ac:dyDescent="0.2">
      <c r="B1633" s="21"/>
      <c r="C1633" s="21"/>
      <c r="D1633" s="21"/>
      <c r="E1633" s="21"/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</row>
    <row r="1634" spans="2:22" x14ac:dyDescent="0.2">
      <c r="B1634" s="21"/>
      <c r="C1634" s="21"/>
      <c r="D1634" s="21"/>
      <c r="E1634" s="21"/>
      <c r="F1634" s="21"/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</row>
    <row r="1635" spans="2:22" x14ac:dyDescent="0.2">
      <c r="B1635" s="21"/>
      <c r="C1635" s="21"/>
      <c r="D1635" s="21"/>
      <c r="E1635" s="21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</row>
    <row r="1636" spans="2:22" x14ac:dyDescent="0.2">
      <c r="B1636" s="21"/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</row>
    <row r="1637" spans="2:22" x14ac:dyDescent="0.2">
      <c r="B1637" s="21"/>
      <c r="C1637" s="21"/>
      <c r="D1637" s="21"/>
      <c r="E1637" s="21"/>
      <c r="F1637" s="21"/>
      <c r="G1637" s="21"/>
      <c r="H1637" s="21"/>
      <c r="I1637" s="21"/>
      <c r="J1637" s="21"/>
      <c r="K1637" s="21"/>
      <c r="L1637" s="21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</row>
    <row r="1638" spans="2:22" x14ac:dyDescent="0.2">
      <c r="B1638" s="21"/>
      <c r="C1638" s="21"/>
      <c r="D1638" s="21"/>
      <c r="E1638" s="21"/>
      <c r="F1638" s="21"/>
      <c r="G1638" s="21"/>
      <c r="H1638" s="21"/>
      <c r="I1638" s="21"/>
      <c r="J1638" s="21"/>
      <c r="K1638" s="21"/>
      <c r="L1638" s="21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</row>
    <row r="1639" spans="2:22" x14ac:dyDescent="0.2">
      <c r="B1639" s="21"/>
      <c r="C1639" s="21"/>
      <c r="D1639" s="21"/>
      <c r="E1639" s="21"/>
      <c r="F1639" s="21"/>
      <c r="G1639" s="21"/>
      <c r="H1639" s="21"/>
      <c r="I1639" s="21"/>
      <c r="J1639" s="21"/>
      <c r="K1639" s="21"/>
      <c r="L1639" s="21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</row>
    <row r="1640" spans="2:22" x14ac:dyDescent="0.2">
      <c r="B1640" s="21"/>
      <c r="C1640" s="21"/>
      <c r="D1640" s="21"/>
      <c r="E1640" s="21"/>
      <c r="F1640" s="21"/>
      <c r="G1640" s="21"/>
      <c r="H1640" s="21"/>
      <c r="I1640" s="21"/>
      <c r="J1640" s="21"/>
      <c r="K1640" s="21"/>
      <c r="L1640" s="21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</row>
    <row r="1641" spans="2:22" x14ac:dyDescent="0.2">
      <c r="B1641" s="21"/>
      <c r="C1641" s="21"/>
      <c r="D1641" s="21"/>
      <c r="E1641" s="21"/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</row>
    <row r="1642" spans="2:22" x14ac:dyDescent="0.2">
      <c r="B1642" s="21"/>
      <c r="C1642" s="21"/>
      <c r="D1642" s="21"/>
      <c r="E1642" s="21"/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</row>
    <row r="1643" spans="2:22" x14ac:dyDescent="0.2">
      <c r="B1643" s="21"/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</row>
    <row r="1644" spans="2:22" x14ac:dyDescent="0.2">
      <c r="B1644" s="21"/>
      <c r="C1644" s="21"/>
      <c r="D1644" s="21"/>
      <c r="E1644" s="21"/>
      <c r="F1644" s="21"/>
      <c r="G1644" s="21"/>
      <c r="H1644" s="21"/>
      <c r="I1644" s="21"/>
      <c r="J1644" s="21"/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</row>
    <row r="1645" spans="2:22" x14ac:dyDescent="0.2">
      <c r="B1645" s="21"/>
      <c r="C1645" s="21"/>
      <c r="D1645" s="21"/>
      <c r="E1645" s="21"/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</row>
    <row r="1646" spans="2:22" x14ac:dyDescent="0.2">
      <c r="B1646" s="21"/>
      <c r="C1646" s="21"/>
      <c r="D1646" s="21"/>
      <c r="E1646" s="21"/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</row>
    <row r="1647" spans="2:22" x14ac:dyDescent="0.2">
      <c r="B1647" s="21"/>
      <c r="C1647" s="21"/>
      <c r="D1647" s="21"/>
      <c r="E1647" s="21"/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</row>
    <row r="1648" spans="2:22" x14ac:dyDescent="0.2">
      <c r="B1648" s="21"/>
      <c r="C1648" s="21"/>
      <c r="D1648" s="21"/>
      <c r="E1648" s="21"/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</row>
    <row r="1649" spans="2:22" x14ac:dyDescent="0.2">
      <c r="B1649" s="21"/>
      <c r="C1649" s="21"/>
      <c r="D1649" s="21"/>
      <c r="E1649" s="21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</row>
    <row r="1650" spans="2:22" x14ac:dyDescent="0.2">
      <c r="B1650" s="21"/>
      <c r="C1650" s="21"/>
      <c r="D1650" s="21"/>
      <c r="E1650" s="21"/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</row>
    <row r="1651" spans="2:22" x14ac:dyDescent="0.2">
      <c r="B1651" s="21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</row>
    <row r="1652" spans="2:22" x14ac:dyDescent="0.2">
      <c r="B1652" s="21"/>
      <c r="C1652" s="21"/>
      <c r="D1652" s="21"/>
      <c r="E1652" s="21"/>
      <c r="F1652" s="21"/>
      <c r="G1652" s="21"/>
      <c r="H1652" s="21"/>
      <c r="I1652" s="21"/>
      <c r="J1652" s="21"/>
      <c r="K1652" s="21"/>
      <c r="L1652" s="21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</row>
    <row r="1653" spans="2:22" x14ac:dyDescent="0.2">
      <c r="B1653" s="21"/>
      <c r="C1653" s="21"/>
      <c r="D1653" s="21"/>
      <c r="E1653" s="21"/>
      <c r="F1653" s="21"/>
      <c r="G1653" s="21"/>
      <c r="H1653" s="21"/>
      <c r="I1653" s="21"/>
      <c r="J1653" s="21"/>
      <c r="K1653" s="21"/>
      <c r="L1653" s="21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</row>
    <row r="1654" spans="2:22" x14ac:dyDescent="0.2">
      <c r="B1654" s="21"/>
      <c r="C1654" s="21"/>
      <c r="D1654" s="21"/>
      <c r="E1654" s="21"/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</row>
    <row r="1655" spans="2:22" x14ac:dyDescent="0.2">
      <c r="B1655" s="21"/>
      <c r="C1655" s="21"/>
      <c r="D1655" s="21"/>
      <c r="E1655" s="21"/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</row>
    <row r="1656" spans="2:22" x14ac:dyDescent="0.2">
      <c r="B1656" s="21"/>
      <c r="C1656" s="21"/>
      <c r="D1656" s="21"/>
      <c r="E1656" s="21"/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</row>
    <row r="1657" spans="2:22" x14ac:dyDescent="0.2">
      <c r="B1657" s="21"/>
      <c r="C1657" s="21"/>
      <c r="D1657" s="21"/>
      <c r="E1657" s="21"/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</row>
    <row r="1658" spans="2:22" x14ac:dyDescent="0.2">
      <c r="B1658" s="21"/>
      <c r="C1658" s="21"/>
      <c r="D1658" s="21"/>
      <c r="E1658" s="21"/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</row>
    <row r="1659" spans="2:22" x14ac:dyDescent="0.2">
      <c r="B1659" s="21"/>
      <c r="C1659" s="21"/>
      <c r="D1659" s="21"/>
      <c r="E1659" s="21"/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</row>
    <row r="1660" spans="2:22" x14ac:dyDescent="0.2">
      <c r="B1660" s="21"/>
      <c r="C1660" s="21"/>
      <c r="D1660" s="21"/>
      <c r="E1660" s="21"/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</row>
    <row r="1661" spans="2:22" x14ac:dyDescent="0.2">
      <c r="B1661" s="21"/>
      <c r="C1661" s="21"/>
      <c r="D1661" s="21"/>
      <c r="E1661" s="21"/>
      <c r="F1661" s="21"/>
      <c r="G1661" s="21"/>
      <c r="H1661" s="21"/>
      <c r="I1661" s="21"/>
      <c r="J1661" s="21"/>
      <c r="K1661" s="21"/>
      <c r="L1661" s="21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</row>
    <row r="1662" spans="2:22" x14ac:dyDescent="0.2">
      <c r="B1662" s="21"/>
      <c r="C1662" s="21"/>
      <c r="D1662" s="21"/>
      <c r="E1662" s="21"/>
      <c r="F1662" s="21"/>
      <c r="G1662" s="21"/>
      <c r="H1662" s="21"/>
      <c r="I1662" s="21"/>
      <c r="J1662" s="21"/>
      <c r="K1662" s="21"/>
      <c r="L1662" s="21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</row>
    <row r="1663" spans="2:22" x14ac:dyDescent="0.2">
      <c r="B1663" s="21"/>
      <c r="C1663" s="21"/>
      <c r="D1663" s="21"/>
      <c r="E1663" s="21"/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</row>
    <row r="1664" spans="2:22" x14ac:dyDescent="0.2">
      <c r="B1664" s="21"/>
      <c r="C1664" s="21"/>
      <c r="D1664" s="21"/>
      <c r="E1664" s="21"/>
      <c r="F1664" s="21"/>
      <c r="G1664" s="21"/>
      <c r="H1664" s="21"/>
      <c r="I1664" s="21"/>
      <c r="J1664" s="21"/>
      <c r="K1664" s="21"/>
      <c r="L1664" s="21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</row>
    <row r="1665" spans="2:22" x14ac:dyDescent="0.2">
      <c r="B1665" s="21"/>
      <c r="C1665" s="21"/>
      <c r="D1665" s="21"/>
      <c r="E1665" s="21"/>
      <c r="F1665" s="21"/>
      <c r="G1665" s="21"/>
      <c r="H1665" s="21"/>
      <c r="I1665" s="21"/>
      <c r="J1665" s="21"/>
      <c r="K1665" s="21"/>
      <c r="L1665" s="21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</row>
    <row r="1666" spans="2:22" x14ac:dyDescent="0.2">
      <c r="B1666" s="21"/>
      <c r="C1666" s="21"/>
      <c r="D1666" s="21"/>
      <c r="E1666" s="21"/>
      <c r="F1666" s="21"/>
      <c r="G1666" s="21"/>
      <c r="H1666" s="21"/>
      <c r="I1666" s="21"/>
      <c r="J1666" s="21"/>
      <c r="K1666" s="21"/>
      <c r="L1666" s="21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</row>
    <row r="1667" spans="2:22" x14ac:dyDescent="0.2">
      <c r="B1667" s="21"/>
      <c r="C1667" s="21"/>
      <c r="D1667" s="21"/>
      <c r="E1667" s="21"/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</row>
    <row r="1668" spans="2:22" x14ac:dyDescent="0.2">
      <c r="B1668" s="21"/>
      <c r="C1668" s="21"/>
      <c r="D1668" s="21"/>
      <c r="E1668" s="21"/>
      <c r="F1668" s="21"/>
      <c r="G1668" s="21"/>
      <c r="H1668" s="21"/>
      <c r="I1668" s="21"/>
      <c r="J1668" s="21"/>
      <c r="K1668" s="21"/>
      <c r="L1668" s="21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</row>
    <row r="1669" spans="2:22" x14ac:dyDescent="0.2">
      <c r="B1669" s="21"/>
      <c r="C1669" s="21"/>
      <c r="D1669" s="21"/>
      <c r="E1669" s="21"/>
      <c r="F1669" s="21"/>
      <c r="G1669" s="21"/>
      <c r="H1669" s="21"/>
      <c r="I1669" s="21"/>
      <c r="J1669" s="21"/>
      <c r="K1669" s="21"/>
      <c r="L1669" s="21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</row>
    <row r="1670" spans="2:22" x14ac:dyDescent="0.2">
      <c r="B1670" s="21"/>
      <c r="C1670" s="21"/>
      <c r="D1670" s="21"/>
      <c r="E1670" s="21"/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</row>
    <row r="1671" spans="2:22" x14ac:dyDescent="0.2">
      <c r="B1671" s="21"/>
      <c r="C1671" s="21"/>
      <c r="D1671" s="21"/>
      <c r="E1671" s="21"/>
      <c r="F1671" s="21"/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</row>
    <row r="1672" spans="2:22" x14ac:dyDescent="0.2">
      <c r="B1672" s="21"/>
      <c r="C1672" s="21"/>
      <c r="D1672" s="21"/>
      <c r="E1672" s="21"/>
      <c r="F1672" s="21"/>
      <c r="G1672" s="21"/>
      <c r="H1672" s="21"/>
      <c r="I1672" s="21"/>
      <c r="J1672" s="21"/>
      <c r="K1672" s="21"/>
      <c r="L1672" s="21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</row>
    <row r="1673" spans="2:22" x14ac:dyDescent="0.2">
      <c r="B1673" s="21"/>
      <c r="C1673" s="21"/>
      <c r="D1673" s="21"/>
      <c r="E1673" s="21"/>
      <c r="F1673" s="21"/>
      <c r="G1673" s="21"/>
      <c r="H1673" s="21"/>
      <c r="I1673" s="21"/>
      <c r="J1673" s="21"/>
      <c r="K1673" s="21"/>
      <c r="L1673" s="21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</row>
    <row r="1674" spans="2:22" x14ac:dyDescent="0.2">
      <c r="B1674" s="21"/>
      <c r="C1674" s="21"/>
      <c r="D1674" s="21"/>
      <c r="E1674" s="21"/>
      <c r="F1674" s="21"/>
      <c r="G1674" s="21"/>
      <c r="H1674" s="21"/>
      <c r="I1674" s="21"/>
      <c r="J1674" s="21"/>
      <c r="K1674" s="21"/>
      <c r="L1674" s="21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</row>
    <row r="1675" spans="2:22" x14ac:dyDescent="0.2">
      <c r="B1675" s="21"/>
      <c r="C1675" s="21"/>
      <c r="D1675" s="21"/>
      <c r="E1675" s="21"/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</row>
    <row r="1676" spans="2:22" x14ac:dyDescent="0.2">
      <c r="B1676" s="21"/>
      <c r="C1676" s="21"/>
      <c r="D1676" s="21"/>
      <c r="E1676" s="21"/>
      <c r="F1676" s="21"/>
      <c r="G1676" s="21"/>
      <c r="H1676" s="21"/>
      <c r="I1676" s="21"/>
      <c r="J1676" s="21"/>
      <c r="K1676" s="21"/>
      <c r="L1676" s="21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</row>
    <row r="1677" spans="2:22" x14ac:dyDescent="0.2">
      <c r="B1677" s="21"/>
      <c r="C1677" s="21"/>
      <c r="D1677" s="21"/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</row>
    <row r="1678" spans="2:22" x14ac:dyDescent="0.2">
      <c r="B1678" s="21"/>
      <c r="C1678" s="21"/>
      <c r="D1678" s="21"/>
      <c r="E1678" s="21"/>
      <c r="F1678" s="21"/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</row>
    <row r="1679" spans="2:22" x14ac:dyDescent="0.2">
      <c r="B1679" s="21"/>
      <c r="C1679" s="21"/>
      <c r="D1679" s="21"/>
      <c r="E1679" s="21"/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</row>
    <row r="1680" spans="2:22" x14ac:dyDescent="0.2">
      <c r="B1680" s="21"/>
      <c r="C1680" s="21"/>
      <c r="D1680" s="21"/>
      <c r="E1680" s="21"/>
      <c r="F1680" s="21"/>
      <c r="G1680" s="21"/>
      <c r="H1680" s="21"/>
      <c r="I1680" s="21"/>
      <c r="J1680" s="21"/>
      <c r="K1680" s="21"/>
      <c r="L1680" s="21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</row>
    <row r="1681" spans="2:22" x14ac:dyDescent="0.2">
      <c r="B1681" s="21"/>
      <c r="C1681" s="21"/>
      <c r="D1681" s="21"/>
      <c r="E1681" s="21"/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</row>
    <row r="1682" spans="2:22" x14ac:dyDescent="0.2">
      <c r="B1682" s="21"/>
      <c r="C1682" s="21"/>
      <c r="D1682" s="21"/>
      <c r="E1682" s="21"/>
      <c r="F1682" s="21"/>
      <c r="G1682" s="21"/>
      <c r="H1682" s="21"/>
      <c r="I1682" s="21"/>
      <c r="J1682" s="21"/>
      <c r="K1682" s="21"/>
      <c r="L1682" s="21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</row>
    <row r="1683" spans="2:22" x14ac:dyDescent="0.2">
      <c r="B1683" s="21"/>
      <c r="C1683" s="21"/>
      <c r="D1683" s="21"/>
      <c r="E1683" s="21"/>
      <c r="F1683" s="21"/>
      <c r="G1683" s="21"/>
      <c r="H1683" s="21"/>
      <c r="I1683" s="21"/>
      <c r="J1683" s="21"/>
      <c r="K1683" s="21"/>
      <c r="L1683" s="21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</row>
    <row r="1684" spans="2:22" x14ac:dyDescent="0.2">
      <c r="B1684" s="21"/>
      <c r="C1684" s="21"/>
      <c r="D1684" s="21"/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</row>
    <row r="1685" spans="2:22" x14ac:dyDescent="0.2">
      <c r="B1685" s="21"/>
      <c r="C1685" s="21"/>
      <c r="D1685" s="21"/>
      <c r="E1685" s="21"/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</row>
    <row r="1686" spans="2:22" x14ac:dyDescent="0.2">
      <c r="B1686" s="21"/>
      <c r="C1686" s="21"/>
      <c r="D1686" s="21"/>
      <c r="E1686" s="21"/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</row>
    <row r="1687" spans="2:22" x14ac:dyDescent="0.2">
      <c r="B1687" s="21"/>
      <c r="C1687" s="21"/>
      <c r="D1687" s="21"/>
      <c r="E1687" s="21"/>
      <c r="F1687" s="21"/>
      <c r="G1687" s="21"/>
      <c r="H1687" s="21"/>
      <c r="I1687" s="21"/>
      <c r="J1687" s="21"/>
      <c r="K1687" s="21"/>
      <c r="L1687" s="21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</row>
    <row r="1688" spans="2:22" x14ac:dyDescent="0.2">
      <c r="B1688" s="21"/>
      <c r="C1688" s="21"/>
      <c r="D1688" s="21"/>
      <c r="E1688" s="21"/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</row>
    <row r="1689" spans="2:22" x14ac:dyDescent="0.2">
      <c r="B1689" s="21"/>
      <c r="C1689" s="21"/>
      <c r="D1689" s="21"/>
      <c r="E1689" s="21"/>
      <c r="F1689" s="21"/>
      <c r="G1689" s="21"/>
      <c r="H1689" s="21"/>
      <c r="I1689" s="21"/>
      <c r="J1689" s="21"/>
      <c r="K1689" s="21"/>
      <c r="L1689" s="21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</row>
    <row r="1690" spans="2:22" x14ac:dyDescent="0.2">
      <c r="B1690" s="21"/>
      <c r="C1690" s="21"/>
      <c r="D1690" s="21"/>
      <c r="E1690" s="21"/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</row>
    <row r="1691" spans="2:22" x14ac:dyDescent="0.2">
      <c r="B1691" s="21"/>
      <c r="C1691" s="21"/>
      <c r="D1691" s="21"/>
      <c r="E1691" s="21"/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</row>
    <row r="1692" spans="2:22" x14ac:dyDescent="0.2">
      <c r="B1692" s="21"/>
      <c r="C1692" s="21"/>
      <c r="D1692" s="21"/>
      <c r="E1692" s="21"/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</row>
    <row r="1693" spans="2:22" x14ac:dyDescent="0.2">
      <c r="B1693" s="21"/>
      <c r="C1693" s="21"/>
      <c r="D1693" s="21"/>
      <c r="E1693" s="21"/>
      <c r="F1693" s="21"/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</row>
    <row r="1694" spans="2:22" x14ac:dyDescent="0.2">
      <c r="B1694" s="21"/>
      <c r="C1694" s="21"/>
      <c r="D1694" s="21"/>
      <c r="E1694" s="21"/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</row>
    <row r="1695" spans="2:22" x14ac:dyDescent="0.2">
      <c r="B1695" s="21"/>
      <c r="C1695" s="21"/>
      <c r="D1695" s="21"/>
      <c r="E1695" s="21"/>
      <c r="F1695" s="21"/>
      <c r="G1695" s="21"/>
      <c r="H1695" s="21"/>
      <c r="I1695" s="21"/>
      <c r="J1695" s="21"/>
      <c r="K1695" s="21"/>
      <c r="L1695" s="21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</row>
    <row r="1696" spans="2:22" x14ac:dyDescent="0.2">
      <c r="B1696" s="21"/>
      <c r="C1696" s="21"/>
      <c r="D1696" s="21"/>
      <c r="E1696" s="21"/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</row>
    <row r="1697" spans="2:22" x14ac:dyDescent="0.2"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  <c r="L1697" s="21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</row>
    <row r="1698" spans="2:22" x14ac:dyDescent="0.2"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</row>
    <row r="1699" spans="2:22" x14ac:dyDescent="0.2"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</row>
    <row r="1700" spans="2:22" x14ac:dyDescent="0.2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</row>
    <row r="1701" spans="2:22" x14ac:dyDescent="0.2">
      <c r="B1701" s="21"/>
      <c r="C1701" s="21"/>
      <c r="D1701" s="21"/>
      <c r="E1701" s="21"/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</row>
    <row r="1702" spans="2:22" x14ac:dyDescent="0.2">
      <c r="B1702" s="21"/>
      <c r="C1702" s="21"/>
      <c r="D1702" s="21"/>
      <c r="E1702" s="21"/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</row>
    <row r="1703" spans="2:22" x14ac:dyDescent="0.2">
      <c r="B1703" s="21"/>
      <c r="C1703" s="21"/>
      <c r="D1703" s="21"/>
      <c r="E1703" s="21"/>
      <c r="F1703" s="21"/>
      <c r="G1703" s="21"/>
      <c r="H1703" s="21"/>
      <c r="I1703" s="21"/>
      <c r="J1703" s="21"/>
      <c r="K1703" s="21"/>
      <c r="L1703" s="21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</row>
    <row r="1704" spans="2:22" x14ac:dyDescent="0.2">
      <c r="B1704" s="21"/>
      <c r="C1704" s="21"/>
      <c r="D1704" s="21"/>
      <c r="E1704" s="21"/>
      <c r="F1704" s="21"/>
      <c r="G1704" s="21"/>
      <c r="H1704" s="21"/>
      <c r="I1704" s="21"/>
      <c r="J1704" s="21"/>
      <c r="K1704" s="21"/>
      <c r="L1704" s="21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</row>
    <row r="1705" spans="2:22" x14ac:dyDescent="0.2">
      <c r="B1705" s="21"/>
      <c r="C1705" s="21"/>
      <c r="D1705" s="21"/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</row>
    <row r="1706" spans="2:22" x14ac:dyDescent="0.2">
      <c r="B1706" s="21"/>
      <c r="C1706" s="21"/>
      <c r="D1706" s="21"/>
      <c r="E1706" s="21"/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</row>
    <row r="1707" spans="2:22" x14ac:dyDescent="0.2">
      <c r="B1707" s="21"/>
      <c r="C1707" s="21"/>
      <c r="D1707" s="21"/>
      <c r="E1707" s="21"/>
      <c r="F1707" s="21"/>
      <c r="G1707" s="21"/>
      <c r="H1707" s="21"/>
      <c r="I1707" s="21"/>
      <c r="J1707" s="21"/>
      <c r="K1707" s="21"/>
      <c r="L1707" s="21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</row>
    <row r="1708" spans="2:22" x14ac:dyDescent="0.2">
      <c r="B1708" s="21"/>
      <c r="C1708" s="21"/>
      <c r="D1708" s="21"/>
      <c r="E1708" s="21"/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</row>
    <row r="1709" spans="2:22" x14ac:dyDescent="0.2">
      <c r="B1709" s="21"/>
      <c r="C1709" s="21"/>
      <c r="D1709" s="21"/>
      <c r="E1709" s="21"/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</row>
    <row r="1710" spans="2:22" x14ac:dyDescent="0.2">
      <c r="B1710" s="21"/>
      <c r="C1710" s="21"/>
      <c r="D1710" s="21"/>
      <c r="E1710" s="21"/>
      <c r="F1710" s="21"/>
      <c r="G1710" s="21"/>
      <c r="H1710" s="21"/>
      <c r="I1710" s="21"/>
      <c r="J1710" s="21"/>
      <c r="K1710" s="21"/>
      <c r="L1710" s="21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</row>
    <row r="1711" spans="2:22" x14ac:dyDescent="0.2">
      <c r="B1711" s="21"/>
      <c r="C1711" s="21"/>
      <c r="D1711" s="21"/>
      <c r="E1711" s="21"/>
      <c r="F1711" s="21"/>
      <c r="G1711" s="21"/>
      <c r="H1711" s="21"/>
      <c r="I1711" s="21"/>
      <c r="J1711" s="21"/>
      <c r="K1711" s="21"/>
      <c r="L1711" s="21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</row>
    <row r="1712" spans="2:22" x14ac:dyDescent="0.2">
      <c r="B1712" s="21"/>
      <c r="C1712" s="21"/>
      <c r="D1712" s="21"/>
      <c r="E1712" s="21"/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</row>
    <row r="1713" spans="2:22" x14ac:dyDescent="0.2">
      <c r="B1713" s="21"/>
      <c r="C1713" s="21"/>
      <c r="D1713" s="21"/>
      <c r="E1713" s="21"/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</row>
    <row r="1714" spans="2:22" x14ac:dyDescent="0.2">
      <c r="B1714" s="21"/>
      <c r="C1714" s="21"/>
      <c r="D1714" s="21"/>
      <c r="E1714" s="21"/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</row>
    <row r="1715" spans="2:22" x14ac:dyDescent="0.2">
      <c r="B1715" s="21"/>
      <c r="C1715" s="21"/>
      <c r="D1715" s="21"/>
      <c r="E1715" s="21"/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</row>
    <row r="1716" spans="2:22" x14ac:dyDescent="0.2">
      <c r="B1716" s="21"/>
      <c r="C1716" s="21"/>
      <c r="D1716" s="21"/>
      <c r="E1716" s="21"/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</row>
    <row r="1717" spans="2:22" x14ac:dyDescent="0.2">
      <c r="B1717" s="21"/>
      <c r="C1717" s="21"/>
      <c r="D1717" s="21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</row>
    <row r="1718" spans="2:22" x14ac:dyDescent="0.2">
      <c r="B1718" s="21"/>
      <c r="C1718" s="21"/>
      <c r="D1718" s="21"/>
      <c r="E1718" s="21"/>
      <c r="F1718" s="21"/>
      <c r="G1718" s="21"/>
      <c r="H1718" s="21"/>
      <c r="I1718" s="21"/>
      <c r="J1718" s="21"/>
      <c r="K1718" s="21"/>
      <c r="L1718" s="21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</row>
    <row r="1719" spans="2:22" x14ac:dyDescent="0.2">
      <c r="B1719" s="2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</row>
    <row r="1720" spans="2:22" x14ac:dyDescent="0.2">
      <c r="B1720" s="21"/>
      <c r="C1720" s="21"/>
      <c r="D1720" s="21"/>
      <c r="E1720" s="21"/>
      <c r="F1720" s="21"/>
      <c r="G1720" s="21"/>
      <c r="H1720" s="21"/>
      <c r="I1720" s="21"/>
      <c r="J1720" s="21"/>
      <c r="K1720" s="21"/>
      <c r="L1720" s="21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</row>
    <row r="1721" spans="2:22" x14ac:dyDescent="0.2">
      <c r="B1721" s="21"/>
      <c r="C1721" s="21"/>
      <c r="D1721" s="21"/>
      <c r="E1721" s="21"/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</row>
    <row r="1722" spans="2:22" x14ac:dyDescent="0.2">
      <c r="B1722" s="21"/>
      <c r="C1722" s="21"/>
      <c r="D1722" s="21"/>
      <c r="E1722" s="21"/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</row>
    <row r="1723" spans="2:22" x14ac:dyDescent="0.2">
      <c r="B1723" s="21"/>
      <c r="C1723" s="21"/>
      <c r="D1723" s="21"/>
      <c r="E1723" s="21"/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</row>
    <row r="1724" spans="2:22" x14ac:dyDescent="0.2">
      <c r="B1724" s="21"/>
      <c r="C1724" s="21"/>
      <c r="D1724" s="21"/>
      <c r="E1724" s="21"/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</row>
    <row r="1725" spans="2:22" x14ac:dyDescent="0.2">
      <c r="B1725" s="21"/>
      <c r="C1725" s="21"/>
      <c r="D1725" s="21"/>
      <c r="E1725" s="21"/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</row>
    <row r="1726" spans="2:22" x14ac:dyDescent="0.2">
      <c r="B1726" s="2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</row>
    <row r="1727" spans="2:22" x14ac:dyDescent="0.2">
      <c r="B1727" s="21"/>
      <c r="C1727" s="21"/>
      <c r="D1727" s="21"/>
      <c r="E1727" s="21"/>
      <c r="F1727" s="21"/>
      <c r="G1727" s="21"/>
      <c r="H1727" s="21"/>
      <c r="I1727" s="21"/>
      <c r="J1727" s="21"/>
      <c r="K1727" s="21"/>
      <c r="L1727" s="21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</row>
    <row r="1728" spans="2:22" x14ac:dyDescent="0.2">
      <c r="B1728" s="21"/>
      <c r="C1728" s="21"/>
      <c r="D1728" s="21"/>
      <c r="E1728" s="21"/>
      <c r="F1728" s="21"/>
      <c r="G1728" s="21"/>
      <c r="H1728" s="21"/>
      <c r="I1728" s="21"/>
      <c r="J1728" s="21"/>
      <c r="K1728" s="21"/>
      <c r="L1728" s="21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</row>
    <row r="1729" spans="2:22" x14ac:dyDescent="0.2">
      <c r="B1729" s="21"/>
      <c r="C1729" s="21"/>
      <c r="D1729" s="21"/>
      <c r="E1729" s="21"/>
      <c r="F1729" s="21"/>
      <c r="G1729" s="21"/>
      <c r="H1729" s="21"/>
      <c r="I1729" s="21"/>
      <c r="J1729" s="21"/>
      <c r="K1729" s="21"/>
      <c r="L1729" s="21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</row>
    <row r="1730" spans="2:22" x14ac:dyDescent="0.2">
      <c r="B1730" s="21"/>
      <c r="C1730" s="21"/>
      <c r="D1730" s="21"/>
      <c r="E1730" s="21"/>
      <c r="F1730" s="21"/>
      <c r="G1730" s="21"/>
      <c r="H1730" s="21"/>
      <c r="I1730" s="21"/>
      <c r="J1730" s="21"/>
      <c r="K1730" s="21"/>
      <c r="L1730" s="21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</row>
    <row r="1731" spans="2:22" x14ac:dyDescent="0.2">
      <c r="B1731" s="21"/>
      <c r="C1731" s="21"/>
      <c r="D1731" s="21"/>
      <c r="E1731" s="21"/>
      <c r="F1731" s="21"/>
      <c r="G1731" s="21"/>
      <c r="H1731" s="21"/>
      <c r="I1731" s="21"/>
      <c r="J1731" s="21"/>
      <c r="K1731" s="21"/>
      <c r="L1731" s="21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</row>
    <row r="1732" spans="2:22" x14ac:dyDescent="0.2">
      <c r="B1732" s="21"/>
      <c r="C1732" s="21"/>
      <c r="D1732" s="21"/>
      <c r="E1732" s="21"/>
      <c r="F1732" s="21"/>
      <c r="G1732" s="21"/>
      <c r="H1732" s="21"/>
      <c r="I1732" s="21"/>
      <c r="J1732" s="21"/>
      <c r="K1732" s="21"/>
      <c r="L1732" s="21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</row>
    <row r="1733" spans="2:22" x14ac:dyDescent="0.2">
      <c r="B1733" s="21"/>
      <c r="C1733" s="21"/>
      <c r="D1733" s="21"/>
      <c r="E1733" s="21"/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</row>
    <row r="1734" spans="2:22" x14ac:dyDescent="0.2">
      <c r="B1734" s="21"/>
      <c r="C1734" s="21"/>
      <c r="D1734" s="21"/>
      <c r="E1734" s="21"/>
      <c r="F1734" s="21"/>
      <c r="G1734" s="21"/>
      <c r="H1734" s="21"/>
      <c r="I1734" s="21"/>
      <c r="J1734" s="21"/>
      <c r="K1734" s="21"/>
      <c r="L1734" s="21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</row>
    <row r="1735" spans="2:22" x14ac:dyDescent="0.2">
      <c r="B1735" s="21"/>
      <c r="C1735" s="21"/>
      <c r="D1735" s="21"/>
      <c r="E1735" s="21"/>
      <c r="F1735" s="21"/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</row>
    <row r="1736" spans="2:22" x14ac:dyDescent="0.2">
      <c r="B1736" s="21"/>
      <c r="C1736" s="21"/>
      <c r="D1736" s="21"/>
      <c r="E1736" s="21"/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</row>
    <row r="1737" spans="2:22" x14ac:dyDescent="0.2">
      <c r="B1737" s="21"/>
      <c r="C1737" s="21"/>
      <c r="D1737" s="21"/>
      <c r="E1737" s="21"/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</row>
    <row r="1738" spans="2:22" x14ac:dyDescent="0.2">
      <c r="B1738" s="21"/>
      <c r="C1738" s="21"/>
      <c r="D1738" s="21"/>
      <c r="E1738" s="21"/>
      <c r="F1738" s="21"/>
      <c r="G1738" s="21"/>
      <c r="H1738" s="21"/>
      <c r="I1738" s="21"/>
      <c r="J1738" s="21"/>
      <c r="K1738" s="21"/>
      <c r="L1738" s="21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</row>
    <row r="1739" spans="2:22" x14ac:dyDescent="0.2">
      <c r="B1739" s="21"/>
      <c r="C1739" s="21"/>
      <c r="D1739" s="21"/>
      <c r="E1739" s="21"/>
      <c r="F1739" s="21"/>
      <c r="G1739" s="21"/>
      <c r="H1739" s="21"/>
      <c r="I1739" s="21"/>
      <c r="J1739" s="21"/>
      <c r="K1739" s="21"/>
      <c r="L1739" s="21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</row>
    <row r="1740" spans="2:22" x14ac:dyDescent="0.2">
      <c r="B1740" s="21"/>
      <c r="C1740" s="21"/>
      <c r="D1740" s="21"/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</row>
    <row r="1741" spans="2:22" x14ac:dyDescent="0.2">
      <c r="B1741" s="21"/>
      <c r="C1741" s="21"/>
      <c r="D1741" s="21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</row>
    <row r="1742" spans="2:22" x14ac:dyDescent="0.2">
      <c r="B1742" s="21"/>
      <c r="C1742" s="21"/>
      <c r="D1742" s="21"/>
      <c r="E1742" s="21"/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</row>
    <row r="1743" spans="2:22" x14ac:dyDescent="0.2">
      <c r="B1743" s="21"/>
      <c r="C1743" s="21"/>
      <c r="D1743" s="21"/>
      <c r="E1743" s="21"/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</row>
    <row r="1744" spans="2:22" x14ac:dyDescent="0.2">
      <c r="B1744" s="21"/>
      <c r="C1744" s="21"/>
      <c r="D1744" s="21"/>
      <c r="E1744" s="21"/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</row>
    <row r="1745" spans="2:22" x14ac:dyDescent="0.2">
      <c r="B1745" s="21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</row>
    <row r="1746" spans="2:22" x14ac:dyDescent="0.2">
      <c r="B1746" s="21"/>
      <c r="C1746" s="21"/>
      <c r="D1746" s="21"/>
      <c r="E1746" s="21"/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</row>
    <row r="1747" spans="2:22" x14ac:dyDescent="0.2">
      <c r="B1747" s="21"/>
      <c r="C1747" s="21"/>
      <c r="D1747" s="21"/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</row>
    <row r="1748" spans="2:22" x14ac:dyDescent="0.2">
      <c r="B1748" s="21"/>
      <c r="C1748" s="21"/>
      <c r="D1748" s="21"/>
      <c r="E1748" s="21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</row>
    <row r="1749" spans="2:22" x14ac:dyDescent="0.2">
      <c r="B1749" s="21"/>
      <c r="C1749" s="21"/>
      <c r="D1749" s="21"/>
      <c r="E1749" s="21"/>
      <c r="F1749" s="21"/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</row>
    <row r="1750" spans="2:22" x14ac:dyDescent="0.2">
      <c r="B1750" s="21"/>
      <c r="C1750" s="21"/>
      <c r="D1750" s="21"/>
      <c r="E1750" s="21"/>
      <c r="F1750" s="21"/>
      <c r="G1750" s="21"/>
      <c r="H1750" s="21"/>
      <c r="I1750" s="21"/>
      <c r="J1750" s="21"/>
      <c r="K1750" s="21"/>
      <c r="L1750" s="21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</row>
    <row r="1751" spans="2:22" x14ac:dyDescent="0.2">
      <c r="B1751" s="21"/>
      <c r="C1751" s="21"/>
      <c r="D1751" s="21"/>
      <c r="E1751" s="21"/>
      <c r="F1751" s="21"/>
      <c r="G1751" s="21"/>
      <c r="H1751" s="21"/>
      <c r="I1751" s="21"/>
      <c r="J1751" s="21"/>
      <c r="K1751" s="21"/>
      <c r="L1751" s="21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</row>
    <row r="1752" spans="2:22" x14ac:dyDescent="0.2">
      <c r="B1752" s="21"/>
      <c r="C1752" s="21"/>
      <c r="D1752" s="21"/>
      <c r="E1752" s="21"/>
      <c r="F1752" s="21"/>
      <c r="G1752" s="21"/>
      <c r="H1752" s="21"/>
      <c r="I1752" s="21"/>
      <c r="J1752" s="21"/>
      <c r="K1752" s="21"/>
      <c r="L1752" s="21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</row>
    <row r="1753" spans="2:22" x14ac:dyDescent="0.2">
      <c r="B1753" s="21"/>
      <c r="C1753" s="21"/>
      <c r="D1753" s="21"/>
      <c r="E1753" s="21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</row>
    <row r="1754" spans="2:22" x14ac:dyDescent="0.2">
      <c r="B1754" s="21"/>
      <c r="C1754" s="21"/>
      <c r="D1754" s="21"/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</row>
    <row r="1755" spans="2:22" x14ac:dyDescent="0.2">
      <c r="B1755" s="21"/>
      <c r="C1755" s="21"/>
      <c r="D1755" s="21"/>
      <c r="E1755" s="21"/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</row>
    <row r="1756" spans="2:22" x14ac:dyDescent="0.2">
      <c r="B1756" s="21"/>
      <c r="C1756" s="21"/>
      <c r="D1756" s="21"/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</row>
    <row r="1757" spans="2:22" x14ac:dyDescent="0.2">
      <c r="B1757" s="21"/>
      <c r="C1757" s="21"/>
      <c r="D1757" s="21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</row>
    <row r="1758" spans="2:22" x14ac:dyDescent="0.2">
      <c r="B1758" s="21"/>
      <c r="C1758" s="21"/>
      <c r="D1758" s="21"/>
      <c r="E1758" s="21"/>
      <c r="F1758" s="21"/>
      <c r="G1758" s="21"/>
      <c r="H1758" s="21"/>
      <c r="I1758" s="21"/>
      <c r="J1758" s="21"/>
      <c r="K1758" s="21"/>
      <c r="L1758" s="21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</row>
    <row r="1759" spans="2:22" x14ac:dyDescent="0.2">
      <c r="B1759" s="21"/>
      <c r="C1759" s="21"/>
      <c r="D1759" s="21"/>
      <c r="E1759" s="21"/>
      <c r="F1759" s="21"/>
      <c r="G1759" s="21"/>
      <c r="H1759" s="21"/>
      <c r="I1759" s="21"/>
      <c r="J1759" s="21"/>
      <c r="K1759" s="21"/>
      <c r="L1759" s="21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</row>
    <row r="1760" spans="2:22" x14ac:dyDescent="0.2">
      <c r="B1760" s="21"/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</row>
    <row r="1761" spans="2:22" x14ac:dyDescent="0.2">
      <c r="B1761" s="21"/>
      <c r="C1761" s="21"/>
      <c r="D1761" s="21"/>
      <c r="E1761" s="21"/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</row>
    <row r="1762" spans="2:22" x14ac:dyDescent="0.2">
      <c r="B1762" s="21"/>
      <c r="C1762" s="21"/>
      <c r="D1762" s="21"/>
      <c r="E1762" s="21"/>
      <c r="F1762" s="21"/>
      <c r="G1762" s="21"/>
      <c r="H1762" s="21"/>
      <c r="I1762" s="21"/>
      <c r="J1762" s="21"/>
      <c r="K1762" s="21"/>
      <c r="L1762" s="21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</row>
    <row r="1763" spans="2:22" x14ac:dyDescent="0.2">
      <c r="B1763" s="21"/>
      <c r="C1763" s="21"/>
      <c r="D1763" s="21"/>
      <c r="E1763" s="21"/>
      <c r="F1763" s="21"/>
      <c r="G1763" s="21"/>
      <c r="H1763" s="21"/>
      <c r="I1763" s="21"/>
      <c r="J1763" s="21"/>
      <c r="K1763" s="21"/>
      <c r="L1763" s="21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</row>
    <row r="1764" spans="2:22" x14ac:dyDescent="0.2">
      <c r="B1764" s="21"/>
      <c r="C1764" s="21"/>
      <c r="D1764" s="21"/>
      <c r="E1764" s="21"/>
      <c r="F1764" s="21"/>
      <c r="G1764" s="21"/>
      <c r="H1764" s="21"/>
      <c r="I1764" s="21"/>
      <c r="J1764" s="21"/>
      <c r="K1764" s="21"/>
      <c r="L1764" s="21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</row>
    <row r="1765" spans="2:22" x14ac:dyDescent="0.2"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  <c r="L1765" s="21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</row>
    <row r="1766" spans="2:22" x14ac:dyDescent="0.2"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  <c r="L1766" s="21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</row>
    <row r="1767" spans="2:22" x14ac:dyDescent="0.2"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</row>
    <row r="1768" spans="2:22" x14ac:dyDescent="0.2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  <c r="L1768" s="21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</row>
    <row r="1769" spans="2:22" x14ac:dyDescent="0.2">
      <c r="B1769" s="21"/>
      <c r="C1769" s="21"/>
      <c r="D1769" s="21"/>
      <c r="E1769" s="21"/>
      <c r="F1769" s="21"/>
      <c r="G1769" s="21"/>
      <c r="H1769" s="21"/>
      <c r="I1769" s="21"/>
      <c r="J1769" s="21"/>
      <c r="K1769" s="21"/>
      <c r="L1769" s="21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</row>
    <row r="1770" spans="2:22" x14ac:dyDescent="0.2">
      <c r="B1770" s="21"/>
      <c r="C1770" s="21"/>
      <c r="D1770" s="21"/>
      <c r="E1770" s="21"/>
      <c r="F1770" s="21"/>
      <c r="G1770" s="21"/>
      <c r="H1770" s="21"/>
      <c r="I1770" s="21"/>
      <c r="J1770" s="21"/>
      <c r="K1770" s="21"/>
      <c r="L1770" s="21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</row>
    <row r="1771" spans="2:22" x14ac:dyDescent="0.2">
      <c r="B1771" s="21"/>
      <c r="C1771" s="21"/>
      <c r="D1771" s="21"/>
      <c r="E1771" s="21"/>
      <c r="F1771" s="21"/>
      <c r="G1771" s="21"/>
      <c r="H1771" s="21"/>
      <c r="I1771" s="21"/>
      <c r="J1771" s="21"/>
      <c r="K1771" s="21"/>
      <c r="L1771" s="21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</row>
    <row r="1772" spans="2:22" x14ac:dyDescent="0.2">
      <c r="B1772" s="21"/>
      <c r="C1772" s="21"/>
      <c r="D1772" s="21"/>
      <c r="E1772" s="21"/>
      <c r="F1772" s="21"/>
      <c r="G1772" s="21"/>
      <c r="H1772" s="21"/>
      <c r="I1772" s="21"/>
      <c r="J1772" s="21"/>
      <c r="K1772" s="21"/>
      <c r="L1772" s="21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</row>
    <row r="1773" spans="2:22" x14ac:dyDescent="0.2">
      <c r="B1773" s="21"/>
      <c r="C1773" s="21"/>
      <c r="D1773" s="21"/>
      <c r="E1773" s="21"/>
      <c r="F1773" s="21"/>
      <c r="G1773" s="21"/>
      <c r="H1773" s="21"/>
      <c r="I1773" s="21"/>
      <c r="J1773" s="21"/>
      <c r="K1773" s="21"/>
      <c r="L1773" s="21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</row>
    <row r="1774" spans="2:22" x14ac:dyDescent="0.2">
      <c r="B1774" s="21"/>
      <c r="C1774" s="21"/>
      <c r="D1774" s="21"/>
      <c r="E1774" s="21"/>
      <c r="F1774" s="21"/>
      <c r="G1774" s="21"/>
      <c r="H1774" s="21"/>
      <c r="I1774" s="21"/>
      <c r="J1774" s="21"/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</row>
    <row r="1775" spans="2:22" x14ac:dyDescent="0.2">
      <c r="B1775" s="21"/>
      <c r="C1775" s="21"/>
      <c r="D1775" s="21"/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</row>
    <row r="1776" spans="2:22" x14ac:dyDescent="0.2">
      <c r="B1776" s="21"/>
      <c r="C1776" s="21"/>
      <c r="D1776" s="21"/>
      <c r="E1776" s="21"/>
      <c r="F1776" s="21"/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</row>
    <row r="1777" spans="2:22" x14ac:dyDescent="0.2">
      <c r="B1777" s="21"/>
      <c r="C1777" s="21"/>
      <c r="D1777" s="21"/>
      <c r="E1777" s="21"/>
      <c r="F1777" s="21"/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</row>
    <row r="1778" spans="2:22" x14ac:dyDescent="0.2">
      <c r="B1778" s="21"/>
      <c r="C1778" s="21"/>
      <c r="D1778" s="21"/>
      <c r="E1778" s="21"/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</row>
    <row r="1779" spans="2:22" x14ac:dyDescent="0.2">
      <c r="B1779" s="21"/>
      <c r="C1779" s="21"/>
      <c r="D1779" s="21"/>
      <c r="E1779" s="21"/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</row>
    <row r="1780" spans="2:22" x14ac:dyDescent="0.2">
      <c r="B1780" s="21"/>
      <c r="C1780" s="21"/>
      <c r="D1780" s="21"/>
      <c r="E1780" s="21"/>
      <c r="F1780" s="21"/>
      <c r="G1780" s="21"/>
      <c r="H1780" s="21"/>
      <c r="I1780" s="21"/>
      <c r="J1780" s="21"/>
      <c r="K1780" s="21"/>
      <c r="L1780" s="21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</row>
    <row r="1781" spans="2:22" x14ac:dyDescent="0.2">
      <c r="B1781" s="21"/>
      <c r="C1781" s="21"/>
      <c r="D1781" s="21"/>
      <c r="E1781" s="21"/>
      <c r="F1781" s="21"/>
      <c r="G1781" s="21"/>
      <c r="H1781" s="21"/>
      <c r="I1781" s="21"/>
      <c r="J1781" s="21"/>
      <c r="K1781" s="21"/>
      <c r="L1781" s="21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</row>
    <row r="1782" spans="2:22" x14ac:dyDescent="0.2">
      <c r="B1782" s="21"/>
      <c r="C1782" s="21"/>
      <c r="D1782" s="21"/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</row>
    <row r="1783" spans="2:22" x14ac:dyDescent="0.2">
      <c r="B1783" s="21"/>
      <c r="C1783" s="21"/>
      <c r="D1783" s="21"/>
      <c r="E1783" s="21"/>
      <c r="F1783" s="21"/>
      <c r="G1783" s="21"/>
      <c r="H1783" s="21"/>
      <c r="I1783" s="21"/>
      <c r="J1783" s="21"/>
      <c r="K1783" s="21"/>
      <c r="L1783" s="21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</row>
    <row r="1784" spans="2:22" x14ac:dyDescent="0.2">
      <c r="B1784" s="21"/>
      <c r="C1784" s="21"/>
      <c r="D1784" s="21"/>
      <c r="E1784" s="21"/>
      <c r="F1784" s="21"/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</row>
    <row r="1785" spans="2:22" x14ac:dyDescent="0.2">
      <c r="B1785" s="21"/>
      <c r="C1785" s="21"/>
      <c r="D1785" s="21"/>
      <c r="E1785" s="21"/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</row>
    <row r="1786" spans="2:22" x14ac:dyDescent="0.2">
      <c r="B1786" s="21"/>
      <c r="C1786" s="21"/>
      <c r="D1786" s="21"/>
      <c r="E1786" s="21"/>
      <c r="F1786" s="21"/>
      <c r="G1786" s="21"/>
      <c r="H1786" s="21"/>
      <c r="I1786" s="21"/>
      <c r="J1786" s="21"/>
      <c r="K1786" s="21"/>
      <c r="L1786" s="21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</row>
    <row r="1787" spans="2:22" x14ac:dyDescent="0.2">
      <c r="B1787" s="21"/>
      <c r="C1787" s="21"/>
      <c r="D1787" s="21"/>
      <c r="E1787" s="21"/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</row>
    <row r="1788" spans="2:22" x14ac:dyDescent="0.2">
      <c r="B1788" s="21"/>
      <c r="C1788" s="21"/>
      <c r="D1788" s="21"/>
      <c r="E1788" s="21"/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</row>
    <row r="1789" spans="2:22" x14ac:dyDescent="0.2">
      <c r="B1789" s="21"/>
      <c r="C1789" s="21"/>
      <c r="D1789" s="21"/>
      <c r="E1789" s="21"/>
      <c r="F1789" s="21"/>
      <c r="G1789" s="21"/>
      <c r="H1789" s="21"/>
      <c r="I1789" s="21"/>
      <c r="J1789" s="21"/>
      <c r="K1789" s="21"/>
      <c r="L1789" s="21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</row>
    <row r="1790" spans="2:22" x14ac:dyDescent="0.2">
      <c r="B1790" s="21"/>
      <c r="C1790" s="21"/>
      <c r="D1790" s="21"/>
      <c r="E1790" s="21"/>
      <c r="F1790" s="21"/>
      <c r="G1790" s="21"/>
      <c r="H1790" s="21"/>
      <c r="I1790" s="21"/>
      <c r="J1790" s="21"/>
      <c r="K1790" s="21"/>
      <c r="L1790" s="21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</row>
    <row r="1791" spans="2:22" x14ac:dyDescent="0.2">
      <c r="B1791" s="21"/>
      <c r="C1791" s="21"/>
      <c r="D1791" s="21"/>
      <c r="E1791" s="21"/>
      <c r="F1791" s="21"/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</row>
    <row r="1792" spans="2:22" x14ac:dyDescent="0.2">
      <c r="B1792" s="21"/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</row>
    <row r="1793" spans="2:22" x14ac:dyDescent="0.2">
      <c r="B1793" s="21"/>
      <c r="C1793" s="21"/>
      <c r="D1793" s="21"/>
      <c r="E1793" s="21"/>
      <c r="F1793" s="21"/>
      <c r="G1793" s="21"/>
      <c r="H1793" s="21"/>
      <c r="I1793" s="21"/>
      <c r="J1793" s="21"/>
      <c r="K1793" s="21"/>
      <c r="L1793" s="21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</row>
    <row r="1794" spans="2:22" x14ac:dyDescent="0.2">
      <c r="B1794" s="21"/>
      <c r="C1794" s="21"/>
      <c r="D1794" s="21"/>
      <c r="E1794" s="21"/>
      <c r="F1794" s="21"/>
      <c r="G1794" s="21"/>
      <c r="H1794" s="21"/>
      <c r="I1794" s="21"/>
      <c r="J1794" s="21"/>
      <c r="K1794" s="21"/>
      <c r="L1794" s="21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</row>
    <row r="1795" spans="2:22" x14ac:dyDescent="0.2">
      <c r="B1795" s="21"/>
      <c r="C1795" s="21"/>
      <c r="D1795" s="21"/>
      <c r="E1795" s="21"/>
      <c r="F1795" s="21"/>
      <c r="G1795" s="21"/>
      <c r="H1795" s="21"/>
      <c r="I1795" s="21"/>
      <c r="J1795" s="21"/>
      <c r="K1795" s="21"/>
      <c r="L1795" s="21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</row>
    <row r="1796" spans="2:22" x14ac:dyDescent="0.2">
      <c r="B1796" s="21"/>
      <c r="C1796" s="21"/>
      <c r="D1796" s="21"/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</row>
    <row r="1797" spans="2:22" x14ac:dyDescent="0.2">
      <c r="B1797" s="21"/>
      <c r="C1797" s="21"/>
      <c r="D1797" s="21"/>
      <c r="E1797" s="21"/>
      <c r="F1797" s="21"/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</row>
    <row r="1798" spans="2:22" x14ac:dyDescent="0.2">
      <c r="B1798" s="21"/>
      <c r="C1798" s="21"/>
      <c r="D1798" s="21"/>
      <c r="E1798" s="21"/>
      <c r="F1798" s="21"/>
      <c r="G1798" s="21"/>
      <c r="H1798" s="21"/>
      <c r="I1798" s="21"/>
      <c r="J1798" s="21"/>
      <c r="K1798" s="21"/>
      <c r="L1798" s="21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</row>
    <row r="1799" spans="2:22" x14ac:dyDescent="0.2">
      <c r="B1799" s="21"/>
      <c r="C1799" s="21"/>
      <c r="D1799" s="21"/>
      <c r="E1799" s="21"/>
      <c r="F1799" s="21"/>
      <c r="G1799" s="21"/>
      <c r="H1799" s="21"/>
      <c r="I1799" s="21"/>
      <c r="J1799" s="21"/>
      <c r="K1799" s="21"/>
      <c r="L1799" s="21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</row>
    <row r="1800" spans="2:22" x14ac:dyDescent="0.2">
      <c r="B1800" s="21"/>
      <c r="C1800" s="21"/>
      <c r="D1800" s="21"/>
      <c r="E1800" s="21"/>
      <c r="F1800" s="21"/>
      <c r="G1800" s="21"/>
      <c r="H1800" s="21"/>
      <c r="I1800" s="21"/>
      <c r="J1800" s="21"/>
      <c r="K1800" s="21"/>
      <c r="L1800" s="21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</row>
    <row r="1801" spans="2:22" x14ac:dyDescent="0.2">
      <c r="B1801" s="21"/>
      <c r="C1801" s="21"/>
      <c r="D1801" s="21"/>
      <c r="E1801" s="21"/>
      <c r="F1801" s="21"/>
      <c r="G1801" s="21"/>
      <c r="H1801" s="21"/>
      <c r="I1801" s="21"/>
      <c r="J1801" s="21"/>
      <c r="K1801" s="21"/>
      <c r="L1801" s="21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</row>
    <row r="1802" spans="2:22" x14ac:dyDescent="0.2">
      <c r="B1802" s="21"/>
      <c r="C1802" s="21"/>
      <c r="D1802" s="21"/>
      <c r="E1802" s="21"/>
      <c r="F1802" s="21"/>
      <c r="G1802" s="21"/>
      <c r="H1802" s="21"/>
      <c r="I1802" s="21"/>
      <c r="J1802" s="21"/>
      <c r="K1802" s="21"/>
      <c r="L1802" s="21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</row>
    <row r="1803" spans="2:22" x14ac:dyDescent="0.2">
      <c r="B1803" s="21"/>
      <c r="C1803" s="21"/>
      <c r="D1803" s="21"/>
      <c r="E1803" s="21"/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</row>
    <row r="1804" spans="2:22" x14ac:dyDescent="0.2">
      <c r="B1804" s="21"/>
      <c r="C1804" s="21"/>
      <c r="D1804" s="21"/>
      <c r="E1804" s="21"/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</row>
    <row r="1805" spans="2:22" x14ac:dyDescent="0.2">
      <c r="B1805" s="21"/>
      <c r="C1805" s="21"/>
      <c r="D1805" s="21"/>
      <c r="E1805" s="21"/>
      <c r="F1805" s="21"/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</row>
    <row r="1806" spans="2:22" x14ac:dyDescent="0.2">
      <c r="B1806" s="21"/>
      <c r="C1806" s="21"/>
      <c r="D1806" s="21"/>
      <c r="E1806" s="21"/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</row>
    <row r="1807" spans="2:22" x14ac:dyDescent="0.2">
      <c r="B1807" s="21"/>
      <c r="C1807" s="21"/>
      <c r="D1807" s="21"/>
      <c r="E1807" s="21"/>
      <c r="F1807" s="21"/>
      <c r="G1807" s="21"/>
      <c r="H1807" s="21"/>
      <c r="I1807" s="21"/>
      <c r="J1807" s="21"/>
      <c r="K1807" s="21"/>
      <c r="L1807" s="21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</row>
    <row r="1808" spans="2:22" x14ac:dyDescent="0.2">
      <c r="B1808" s="21"/>
      <c r="C1808" s="21"/>
      <c r="D1808" s="21"/>
      <c r="E1808" s="21"/>
      <c r="F1808" s="21"/>
      <c r="G1808" s="21"/>
      <c r="H1808" s="21"/>
      <c r="I1808" s="21"/>
      <c r="J1808" s="21"/>
      <c r="K1808" s="21"/>
      <c r="L1808" s="21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</row>
    <row r="1809" spans="2:22" x14ac:dyDescent="0.2">
      <c r="B1809" s="21"/>
      <c r="C1809" s="21"/>
      <c r="D1809" s="21"/>
      <c r="E1809" s="21"/>
      <c r="F1809" s="21"/>
      <c r="G1809" s="21"/>
      <c r="H1809" s="21"/>
      <c r="I1809" s="21"/>
      <c r="J1809" s="21"/>
      <c r="K1809" s="21"/>
      <c r="L1809" s="21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</row>
    <row r="1810" spans="2:22" x14ac:dyDescent="0.2">
      <c r="B1810" s="21"/>
      <c r="C1810" s="21"/>
      <c r="D1810" s="21"/>
      <c r="E1810" s="21"/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</row>
    <row r="1811" spans="2:22" x14ac:dyDescent="0.2">
      <c r="B1811" s="21"/>
      <c r="C1811" s="21"/>
      <c r="D1811" s="21"/>
      <c r="E1811" s="21"/>
      <c r="F1811" s="21"/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</row>
    <row r="1812" spans="2:22" x14ac:dyDescent="0.2">
      <c r="B1812" s="21"/>
      <c r="C1812" s="21"/>
      <c r="D1812" s="21"/>
      <c r="E1812" s="21"/>
      <c r="F1812" s="21"/>
      <c r="G1812" s="21"/>
      <c r="H1812" s="21"/>
      <c r="I1812" s="21"/>
      <c r="J1812" s="21"/>
      <c r="K1812" s="21"/>
      <c r="L1812" s="21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</row>
    <row r="1813" spans="2:22" x14ac:dyDescent="0.2">
      <c r="B1813" s="21"/>
      <c r="C1813" s="21"/>
      <c r="D1813" s="21"/>
      <c r="E1813" s="21"/>
      <c r="F1813" s="21"/>
      <c r="G1813" s="21"/>
      <c r="H1813" s="21"/>
      <c r="I1813" s="21"/>
      <c r="J1813" s="21"/>
      <c r="K1813" s="21"/>
      <c r="L1813" s="21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</row>
    <row r="1814" spans="2:22" x14ac:dyDescent="0.2">
      <c r="B1814" s="21"/>
      <c r="C1814" s="21"/>
      <c r="D1814" s="21"/>
      <c r="E1814" s="21"/>
      <c r="F1814" s="21"/>
      <c r="G1814" s="21"/>
      <c r="H1814" s="21"/>
      <c r="I1814" s="21"/>
      <c r="J1814" s="21"/>
      <c r="K1814" s="21"/>
      <c r="L1814" s="21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</row>
    <row r="1815" spans="2:22" x14ac:dyDescent="0.2">
      <c r="B1815" s="21"/>
      <c r="C1815" s="21"/>
      <c r="D1815" s="21"/>
      <c r="E1815" s="21"/>
      <c r="F1815" s="21"/>
      <c r="G1815" s="21"/>
      <c r="H1815" s="21"/>
      <c r="I1815" s="21"/>
      <c r="J1815" s="21"/>
      <c r="K1815" s="21"/>
      <c r="L1815" s="21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</row>
    <row r="1816" spans="2:22" x14ac:dyDescent="0.2">
      <c r="B1816" s="21"/>
      <c r="C1816" s="21"/>
      <c r="D1816" s="21"/>
      <c r="E1816" s="21"/>
      <c r="F1816" s="21"/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</row>
    <row r="1817" spans="2:22" x14ac:dyDescent="0.2">
      <c r="B1817" s="21"/>
      <c r="C1817" s="21"/>
      <c r="D1817" s="21"/>
      <c r="E1817" s="21"/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</row>
    <row r="1818" spans="2:22" x14ac:dyDescent="0.2">
      <c r="B1818" s="21"/>
      <c r="C1818" s="21"/>
      <c r="D1818" s="21"/>
      <c r="E1818" s="21"/>
      <c r="F1818" s="21"/>
      <c r="G1818" s="21"/>
      <c r="H1818" s="21"/>
      <c r="I1818" s="21"/>
      <c r="J1818" s="21"/>
      <c r="K1818" s="21"/>
      <c r="L1818" s="21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</row>
    <row r="1819" spans="2:22" x14ac:dyDescent="0.2">
      <c r="B1819" s="21"/>
      <c r="C1819" s="21"/>
      <c r="D1819" s="21"/>
      <c r="E1819" s="21"/>
      <c r="F1819" s="21"/>
      <c r="G1819" s="21"/>
      <c r="H1819" s="21"/>
      <c r="I1819" s="21"/>
      <c r="J1819" s="21"/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</row>
    <row r="1820" spans="2:22" x14ac:dyDescent="0.2">
      <c r="B1820" s="21"/>
      <c r="C1820" s="21"/>
      <c r="D1820" s="21"/>
      <c r="E1820" s="21"/>
      <c r="F1820" s="21"/>
      <c r="G1820" s="21"/>
      <c r="H1820" s="21"/>
      <c r="I1820" s="21"/>
      <c r="J1820" s="21"/>
      <c r="K1820" s="21"/>
      <c r="L1820" s="21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</row>
    <row r="1821" spans="2:22" x14ac:dyDescent="0.2">
      <c r="B1821" s="21"/>
      <c r="C1821" s="21"/>
      <c r="D1821" s="21"/>
      <c r="E1821" s="21"/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</row>
    <row r="1822" spans="2:22" x14ac:dyDescent="0.2">
      <c r="B1822" s="21"/>
      <c r="C1822" s="21"/>
      <c r="D1822" s="21"/>
      <c r="E1822" s="21"/>
      <c r="F1822" s="21"/>
      <c r="G1822" s="21"/>
      <c r="H1822" s="21"/>
      <c r="I1822" s="21"/>
      <c r="J1822" s="21"/>
      <c r="K1822" s="21"/>
      <c r="L1822" s="21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</row>
    <row r="1823" spans="2:22" x14ac:dyDescent="0.2">
      <c r="B1823" s="21"/>
      <c r="C1823" s="21"/>
      <c r="D1823" s="21"/>
      <c r="E1823" s="21"/>
      <c r="F1823" s="21"/>
      <c r="G1823" s="21"/>
      <c r="H1823" s="21"/>
      <c r="I1823" s="21"/>
      <c r="J1823" s="21"/>
      <c r="K1823" s="21"/>
      <c r="L1823" s="21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</row>
    <row r="1824" spans="2:22" x14ac:dyDescent="0.2">
      <c r="B1824" s="21"/>
      <c r="C1824" s="21"/>
      <c r="D1824" s="21"/>
      <c r="E1824" s="21"/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</row>
    <row r="1825" spans="2:22" x14ac:dyDescent="0.2">
      <c r="B1825" s="21"/>
      <c r="C1825" s="21"/>
      <c r="D1825" s="21"/>
      <c r="E1825" s="21"/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</row>
    <row r="1826" spans="2:22" x14ac:dyDescent="0.2">
      <c r="B1826" s="21"/>
      <c r="C1826" s="21"/>
      <c r="D1826" s="21"/>
      <c r="E1826" s="21"/>
      <c r="F1826" s="21"/>
      <c r="G1826" s="21"/>
      <c r="H1826" s="21"/>
      <c r="I1826" s="21"/>
      <c r="J1826" s="21"/>
      <c r="K1826" s="21"/>
      <c r="L1826" s="21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</row>
    <row r="1827" spans="2:22" x14ac:dyDescent="0.2">
      <c r="B1827" s="21"/>
      <c r="C1827" s="21"/>
      <c r="D1827" s="21"/>
      <c r="E1827" s="21"/>
      <c r="F1827" s="21"/>
      <c r="G1827" s="21"/>
      <c r="H1827" s="21"/>
      <c r="I1827" s="21"/>
      <c r="J1827" s="21"/>
      <c r="K1827" s="21"/>
      <c r="L1827" s="21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</row>
    <row r="1828" spans="2:22" x14ac:dyDescent="0.2">
      <c r="B1828" s="21"/>
      <c r="C1828" s="21"/>
      <c r="D1828" s="21"/>
      <c r="E1828" s="21"/>
      <c r="F1828" s="21"/>
      <c r="G1828" s="21"/>
      <c r="H1828" s="21"/>
      <c r="I1828" s="21"/>
      <c r="J1828" s="21"/>
      <c r="K1828" s="21"/>
      <c r="L1828" s="21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</row>
    <row r="1829" spans="2:22" x14ac:dyDescent="0.2">
      <c r="B1829" s="21"/>
      <c r="C1829" s="21"/>
      <c r="D1829" s="21"/>
      <c r="E1829" s="21"/>
      <c r="F1829" s="21"/>
      <c r="G1829" s="21"/>
      <c r="H1829" s="21"/>
      <c r="I1829" s="21"/>
      <c r="J1829" s="21"/>
      <c r="K1829" s="21"/>
      <c r="L1829" s="21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</row>
    <row r="1830" spans="2:22" x14ac:dyDescent="0.2">
      <c r="B1830" s="21"/>
      <c r="C1830" s="21"/>
      <c r="D1830" s="21"/>
      <c r="E1830" s="21"/>
      <c r="F1830" s="21"/>
      <c r="G1830" s="21"/>
      <c r="H1830" s="21"/>
      <c r="I1830" s="21"/>
      <c r="J1830" s="21"/>
      <c r="K1830" s="21"/>
      <c r="L1830" s="21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</row>
    <row r="1831" spans="2:22" x14ac:dyDescent="0.2">
      <c r="B1831" s="21"/>
      <c r="C1831" s="21"/>
      <c r="D1831" s="21"/>
      <c r="E1831" s="21"/>
      <c r="F1831" s="21"/>
      <c r="G1831" s="21"/>
      <c r="H1831" s="21"/>
      <c r="I1831" s="21"/>
      <c r="J1831" s="21"/>
      <c r="K1831" s="21"/>
      <c r="L1831" s="21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</row>
    <row r="1832" spans="2:22" x14ac:dyDescent="0.2">
      <c r="B1832" s="21"/>
      <c r="C1832" s="21"/>
      <c r="D1832" s="21"/>
      <c r="E1832" s="21"/>
      <c r="F1832" s="21"/>
      <c r="G1832" s="21"/>
      <c r="H1832" s="21"/>
      <c r="I1832" s="21"/>
      <c r="J1832" s="21"/>
      <c r="K1832" s="21"/>
      <c r="L1832" s="21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</row>
    <row r="1833" spans="2:22" x14ac:dyDescent="0.2"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  <c r="L1833" s="21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</row>
    <row r="1834" spans="2:22" x14ac:dyDescent="0.2"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  <c r="L1834" s="21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</row>
    <row r="1835" spans="2:22" x14ac:dyDescent="0.2"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</row>
    <row r="1836" spans="2:22" x14ac:dyDescent="0.2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  <c r="L1836" s="21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</row>
    <row r="1837" spans="2:22" x14ac:dyDescent="0.2">
      <c r="B1837" s="21"/>
      <c r="C1837" s="21"/>
      <c r="D1837" s="21"/>
      <c r="E1837" s="21"/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</row>
    <row r="1838" spans="2:22" x14ac:dyDescent="0.2">
      <c r="B1838" s="21"/>
      <c r="C1838" s="21"/>
      <c r="D1838" s="21"/>
      <c r="E1838" s="21"/>
      <c r="F1838" s="21"/>
      <c r="G1838" s="21"/>
      <c r="H1838" s="21"/>
      <c r="I1838" s="21"/>
      <c r="J1838" s="21"/>
      <c r="K1838" s="21"/>
      <c r="L1838" s="21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</row>
    <row r="1839" spans="2:22" x14ac:dyDescent="0.2">
      <c r="B1839" s="21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</row>
    <row r="1840" spans="2:22" x14ac:dyDescent="0.2">
      <c r="B1840" s="21"/>
      <c r="C1840" s="21"/>
      <c r="D1840" s="21"/>
      <c r="E1840" s="21"/>
      <c r="F1840" s="21"/>
      <c r="G1840" s="21"/>
      <c r="H1840" s="21"/>
      <c r="I1840" s="21"/>
      <c r="J1840" s="21"/>
      <c r="K1840" s="21"/>
      <c r="L1840" s="21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</row>
    <row r="1841" spans="2:22" x14ac:dyDescent="0.2">
      <c r="B1841" s="21"/>
      <c r="C1841" s="21"/>
      <c r="D1841" s="21"/>
      <c r="E1841" s="21"/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</row>
    <row r="1842" spans="2:22" x14ac:dyDescent="0.2">
      <c r="B1842" s="21"/>
      <c r="C1842" s="21"/>
      <c r="D1842" s="21"/>
      <c r="E1842" s="21"/>
      <c r="F1842" s="21"/>
      <c r="G1842" s="21"/>
      <c r="H1842" s="21"/>
      <c r="I1842" s="21"/>
      <c r="J1842" s="21"/>
      <c r="K1842" s="21"/>
      <c r="L1842" s="21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</row>
    <row r="1843" spans="2:22" x14ac:dyDescent="0.2">
      <c r="B1843" s="21"/>
      <c r="C1843" s="21"/>
      <c r="D1843" s="21"/>
      <c r="E1843" s="21"/>
      <c r="F1843" s="21"/>
      <c r="G1843" s="21"/>
      <c r="H1843" s="21"/>
      <c r="I1843" s="21"/>
      <c r="J1843" s="21"/>
      <c r="K1843" s="21"/>
      <c r="L1843" s="21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</row>
    <row r="1844" spans="2:22" x14ac:dyDescent="0.2">
      <c r="B1844" s="21"/>
      <c r="C1844" s="21"/>
      <c r="D1844" s="21"/>
      <c r="E1844" s="21"/>
      <c r="F1844" s="21"/>
      <c r="G1844" s="21"/>
      <c r="H1844" s="21"/>
      <c r="I1844" s="21"/>
      <c r="J1844" s="21"/>
      <c r="K1844" s="21"/>
      <c r="L1844" s="21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</row>
    <row r="1845" spans="2:22" x14ac:dyDescent="0.2">
      <c r="B1845" s="21"/>
      <c r="C1845" s="21"/>
      <c r="D1845" s="21"/>
      <c r="E1845" s="21"/>
      <c r="F1845" s="21"/>
      <c r="G1845" s="21"/>
      <c r="H1845" s="21"/>
      <c r="I1845" s="21"/>
      <c r="J1845" s="21"/>
      <c r="K1845" s="21"/>
      <c r="L1845" s="21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</row>
    <row r="1846" spans="2:22" x14ac:dyDescent="0.2">
      <c r="B1846" s="21"/>
      <c r="C1846" s="21"/>
      <c r="D1846" s="21"/>
      <c r="E1846" s="21"/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</row>
    <row r="1847" spans="2:22" x14ac:dyDescent="0.2">
      <c r="B1847" s="21"/>
      <c r="C1847" s="21"/>
      <c r="D1847" s="21"/>
      <c r="E1847" s="21"/>
      <c r="F1847" s="21"/>
      <c r="G1847" s="21"/>
      <c r="H1847" s="21"/>
      <c r="I1847" s="21"/>
      <c r="J1847" s="21"/>
      <c r="K1847" s="21"/>
      <c r="L1847" s="21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</row>
    <row r="1848" spans="2:22" x14ac:dyDescent="0.2">
      <c r="B1848" s="21"/>
      <c r="C1848" s="21"/>
      <c r="D1848" s="21"/>
      <c r="E1848" s="21"/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</row>
    <row r="1849" spans="2:22" x14ac:dyDescent="0.2">
      <c r="B1849" s="21"/>
      <c r="C1849" s="21"/>
      <c r="D1849" s="21"/>
      <c r="E1849" s="21"/>
      <c r="F1849" s="21"/>
      <c r="G1849" s="21"/>
      <c r="H1849" s="21"/>
      <c r="I1849" s="21"/>
      <c r="J1849" s="21"/>
      <c r="K1849" s="21"/>
      <c r="L1849" s="21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</row>
    <row r="1850" spans="2:22" x14ac:dyDescent="0.2">
      <c r="B1850" s="21"/>
      <c r="C1850" s="21"/>
      <c r="D1850" s="21"/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</row>
    <row r="1851" spans="2:22" x14ac:dyDescent="0.2">
      <c r="B1851" s="21"/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</row>
    <row r="1852" spans="2:22" x14ac:dyDescent="0.2">
      <c r="B1852" s="21"/>
      <c r="C1852" s="21"/>
      <c r="D1852" s="21"/>
      <c r="E1852" s="21"/>
      <c r="F1852" s="21"/>
      <c r="G1852" s="21"/>
      <c r="H1852" s="21"/>
      <c r="I1852" s="21"/>
      <c r="J1852" s="21"/>
      <c r="K1852" s="21"/>
      <c r="L1852" s="21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</row>
    <row r="1853" spans="2:22" x14ac:dyDescent="0.2">
      <c r="B1853" s="21"/>
      <c r="C1853" s="21"/>
      <c r="D1853" s="21"/>
      <c r="E1853" s="21"/>
      <c r="F1853" s="21"/>
      <c r="G1853" s="21"/>
      <c r="H1853" s="21"/>
      <c r="I1853" s="21"/>
      <c r="J1853" s="21"/>
      <c r="K1853" s="21"/>
      <c r="L1853" s="21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</row>
    <row r="1854" spans="2:22" x14ac:dyDescent="0.2">
      <c r="B1854" s="21"/>
      <c r="C1854" s="21"/>
      <c r="D1854" s="21"/>
      <c r="E1854" s="21"/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</row>
    <row r="1855" spans="2:22" x14ac:dyDescent="0.2">
      <c r="B1855" s="21"/>
      <c r="C1855" s="21"/>
      <c r="D1855" s="21"/>
      <c r="E1855" s="21"/>
      <c r="F1855" s="21"/>
      <c r="G1855" s="21"/>
      <c r="H1855" s="21"/>
      <c r="I1855" s="21"/>
      <c r="J1855" s="21"/>
      <c r="K1855" s="21"/>
      <c r="L1855" s="21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</row>
    <row r="1856" spans="2:22" x14ac:dyDescent="0.2">
      <c r="B1856" s="21"/>
      <c r="C1856" s="21"/>
      <c r="D1856" s="21"/>
      <c r="E1856" s="21"/>
      <c r="F1856" s="21"/>
      <c r="G1856" s="21"/>
      <c r="H1856" s="21"/>
      <c r="I1856" s="21"/>
      <c r="J1856" s="21"/>
      <c r="K1856" s="21"/>
      <c r="L1856" s="21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</row>
    <row r="1857" spans="2:22" x14ac:dyDescent="0.2">
      <c r="B1857" s="21"/>
      <c r="C1857" s="21"/>
      <c r="D1857" s="21"/>
      <c r="E1857" s="21"/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</row>
    <row r="1858" spans="2:22" x14ac:dyDescent="0.2">
      <c r="B1858" s="21"/>
      <c r="C1858" s="21"/>
      <c r="D1858" s="21"/>
      <c r="E1858" s="21"/>
      <c r="F1858" s="21"/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</row>
    <row r="1859" spans="2:22" x14ac:dyDescent="0.2">
      <c r="B1859" s="21"/>
      <c r="C1859" s="21"/>
      <c r="D1859" s="21"/>
      <c r="E1859" s="21"/>
      <c r="F1859" s="21"/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</row>
    <row r="1860" spans="2:22" x14ac:dyDescent="0.2">
      <c r="B1860" s="21"/>
      <c r="C1860" s="21"/>
      <c r="D1860" s="21"/>
      <c r="E1860" s="21"/>
      <c r="F1860" s="21"/>
      <c r="G1860" s="21"/>
      <c r="H1860" s="21"/>
      <c r="I1860" s="21"/>
      <c r="J1860" s="21"/>
      <c r="K1860" s="21"/>
      <c r="L1860" s="21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</row>
    <row r="1861" spans="2:22" x14ac:dyDescent="0.2">
      <c r="B1861" s="21"/>
      <c r="C1861" s="21"/>
      <c r="D1861" s="21"/>
      <c r="E1861" s="21"/>
      <c r="F1861" s="21"/>
      <c r="G1861" s="21"/>
      <c r="H1861" s="21"/>
      <c r="I1861" s="21"/>
      <c r="J1861" s="21"/>
      <c r="K1861" s="21"/>
      <c r="L1861" s="21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</row>
    <row r="1862" spans="2:22" x14ac:dyDescent="0.2">
      <c r="B1862" s="21"/>
      <c r="C1862" s="21"/>
      <c r="D1862" s="21"/>
      <c r="E1862" s="21"/>
      <c r="F1862" s="21"/>
      <c r="G1862" s="21"/>
      <c r="H1862" s="21"/>
      <c r="I1862" s="21"/>
      <c r="J1862" s="21"/>
      <c r="K1862" s="21"/>
      <c r="L1862" s="21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</row>
    <row r="1863" spans="2:22" x14ac:dyDescent="0.2">
      <c r="B1863" s="21"/>
      <c r="C1863" s="21"/>
      <c r="D1863" s="21"/>
      <c r="E1863" s="21"/>
      <c r="F1863" s="21"/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</row>
    <row r="1864" spans="2:22" x14ac:dyDescent="0.2">
      <c r="B1864" s="21"/>
      <c r="C1864" s="21"/>
      <c r="D1864" s="21"/>
      <c r="E1864" s="21"/>
      <c r="F1864" s="21"/>
      <c r="G1864" s="21"/>
      <c r="H1864" s="21"/>
      <c r="I1864" s="21"/>
      <c r="J1864" s="21"/>
      <c r="K1864" s="21"/>
      <c r="L1864" s="21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</row>
    <row r="1865" spans="2:22" x14ac:dyDescent="0.2">
      <c r="B1865" s="21"/>
      <c r="C1865" s="21"/>
      <c r="D1865" s="21"/>
      <c r="E1865" s="21"/>
      <c r="F1865" s="21"/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</row>
    <row r="1866" spans="2:22" x14ac:dyDescent="0.2">
      <c r="B1866" s="21"/>
      <c r="C1866" s="21"/>
      <c r="D1866" s="21"/>
      <c r="E1866" s="21"/>
      <c r="F1866" s="21"/>
      <c r="G1866" s="21"/>
      <c r="H1866" s="21"/>
      <c r="I1866" s="21"/>
      <c r="J1866" s="21"/>
      <c r="K1866" s="21"/>
      <c r="L1866" s="21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</row>
    <row r="1867" spans="2:22" x14ac:dyDescent="0.2">
      <c r="B1867" s="21"/>
      <c r="C1867" s="21"/>
      <c r="D1867" s="21"/>
      <c r="E1867" s="21"/>
      <c r="F1867" s="21"/>
      <c r="G1867" s="21"/>
      <c r="H1867" s="21"/>
      <c r="I1867" s="21"/>
      <c r="J1867" s="21"/>
      <c r="K1867" s="21"/>
      <c r="L1867" s="21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</row>
    <row r="1868" spans="2:22" x14ac:dyDescent="0.2">
      <c r="B1868" s="21"/>
      <c r="C1868" s="21"/>
      <c r="D1868" s="21"/>
      <c r="E1868" s="21"/>
      <c r="F1868" s="21"/>
      <c r="G1868" s="21"/>
      <c r="H1868" s="21"/>
      <c r="I1868" s="21"/>
      <c r="J1868" s="21"/>
      <c r="K1868" s="21"/>
      <c r="L1868" s="21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</row>
    <row r="1869" spans="2:22" x14ac:dyDescent="0.2">
      <c r="B1869" s="21"/>
      <c r="C1869" s="21"/>
      <c r="D1869" s="21"/>
      <c r="E1869" s="21"/>
      <c r="F1869" s="21"/>
      <c r="G1869" s="21"/>
      <c r="H1869" s="21"/>
      <c r="I1869" s="21"/>
      <c r="J1869" s="21"/>
      <c r="K1869" s="21"/>
      <c r="L1869" s="21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</row>
    <row r="1870" spans="2:22" x14ac:dyDescent="0.2">
      <c r="B1870" s="21"/>
      <c r="C1870" s="21"/>
      <c r="D1870" s="21"/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</row>
    <row r="1871" spans="2:22" x14ac:dyDescent="0.2">
      <c r="B1871" s="21"/>
      <c r="C1871" s="21"/>
      <c r="D1871" s="21"/>
      <c r="E1871" s="21"/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</row>
    <row r="1872" spans="2:22" x14ac:dyDescent="0.2">
      <c r="B1872" s="21"/>
      <c r="C1872" s="21"/>
      <c r="D1872" s="21"/>
      <c r="E1872" s="21"/>
      <c r="F1872" s="21"/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</row>
    <row r="1873" spans="2:22" x14ac:dyDescent="0.2">
      <c r="B1873" s="21"/>
      <c r="C1873" s="21"/>
      <c r="D1873" s="21"/>
      <c r="E1873" s="21"/>
      <c r="F1873" s="21"/>
      <c r="G1873" s="21"/>
      <c r="H1873" s="21"/>
      <c r="I1873" s="21"/>
      <c r="J1873" s="21"/>
      <c r="K1873" s="21"/>
      <c r="L1873" s="21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</row>
    <row r="1874" spans="2:22" x14ac:dyDescent="0.2">
      <c r="B1874" s="21"/>
      <c r="C1874" s="21"/>
      <c r="D1874" s="21"/>
      <c r="E1874" s="21"/>
      <c r="F1874" s="21"/>
      <c r="G1874" s="21"/>
      <c r="H1874" s="21"/>
      <c r="I1874" s="21"/>
      <c r="J1874" s="21"/>
      <c r="K1874" s="21"/>
      <c r="L1874" s="21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</row>
    <row r="1875" spans="2:22" x14ac:dyDescent="0.2">
      <c r="B1875" s="21"/>
      <c r="C1875" s="21"/>
      <c r="D1875" s="21"/>
      <c r="E1875" s="21"/>
      <c r="F1875" s="21"/>
      <c r="G1875" s="21"/>
      <c r="H1875" s="21"/>
      <c r="I1875" s="21"/>
      <c r="J1875" s="21"/>
      <c r="K1875" s="21"/>
      <c r="L1875" s="21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</row>
    <row r="1876" spans="2:22" x14ac:dyDescent="0.2">
      <c r="B1876" s="21"/>
      <c r="C1876" s="21"/>
      <c r="D1876" s="21"/>
      <c r="E1876" s="21"/>
      <c r="F1876" s="21"/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</row>
    <row r="1877" spans="2:22" x14ac:dyDescent="0.2">
      <c r="B1877" s="21"/>
      <c r="C1877" s="21"/>
      <c r="D1877" s="21"/>
      <c r="E1877" s="21"/>
      <c r="F1877" s="21"/>
      <c r="G1877" s="21"/>
      <c r="H1877" s="21"/>
      <c r="I1877" s="21"/>
      <c r="J1877" s="21"/>
      <c r="K1877" s="21"/>
      <c r="L1877" s="21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</row>
    <row r="1878" spans="2:22" x14ac:dyDescent="0.2">
      <c r="B1878" s="21"/>
      <c r="C1878" s="21"/>
      <c r="D1878" s="21"/>
      <c r="E1878" s="21"/>
      <c r="F1878" s="21"/>
      <c r="G1878" s="21"/>
      <c r="H1878" s="21"/>
      <c r="I1878" s="21"/>
      <c r="J1878" s="21"/>
      <c r="K1878" s="21"/>
      <c r="L1878" s="21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</row>
    <row r="1879" spans="2:22" x14ac:dyDescent="0.2">
      <c r="B1879" s="21"/>
      <c r="C1879" s="21"/>
      <c r="D1879" s="21"/>
      <c r="E1879" s="21"/>
      <c r="F1879" s="21"/>
      <c r="G1879" s="21"/>
      <c r="H1879" s="21"/>
      <c r="I1879" s="21"/>
      <c r="J1879" s="21"/>
      <c r="K1879" s="21"/>
      <c r="L1879" s="21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</row>
    <row r="1880" spans="2:22" x14ac:dyDescent="0.2">
      <c r="B1880" s="21"/>
      <c r="C1880" s="21"/>
      <c r="D1880" s="21"/>
      <c r="E1880" s="21"/>
      <c r="F1880" s="21"/>
      <c r="G1880" s="21"/>
      <c r="H1880" s="21"/>
      <c r="I1880" s="21"/>
      <c r="J1880" s="21"/>
      <c r="K1880" s="21"/>
      <c r="L1880" s="21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</row>
    <row r="1881" spans="2:22" x14ac:dyDescent="0.2">
      <c r="B1881" s="21"/>
      <c r="C1881" s="21"/>
      <c r="D1881" s="21"/>
      <c r="E1881" s="21"/>
      <c r="F1881" s="21"/>
      <c r="G1881" s="21"/>
      <c r="H1881" s="21"/>
      <c r="I1881" s="21"/>
      <c r="J1881" s="21"/>
      <c r="K1881" s="21"/>
      <c r="L1881" s="21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</row>
    <row r="1882" spans="2:22" x14ac:dyDescent="0.2">
      <c r="B1882" s="21"/>
      <c r="C1882" s="21"/>
      <c r="D1882" s="21"/>
      <c r="E1882" s="21"/>
      <c r="F1882" s="21"/>
      <c r="G1882" s="21"/>
      <c r="H1882" s="21"/>
      <c r="I1882" s="21"/>
      <c r="J1882" s="21"/>
      <c r="K1882" s="21"/>
      <c r="L1882" s="21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</row>
    <row r="1883" spans="2:22" x14ac:dyDescent="0.2">
      <c r="B1883" s="21"/>
      <c r="C1883" s="21"/>
      <c r="D1883" s="21"/>
      <c r="E1883" s="21"/>
      <c r="F1883" s="21"/>
      <c r="G1883" s="21"/>
      <c r="H1883" s="21"/>
      <c r="I1883" s="21"/>
      <c r="J1883" s="21"/>
      <c r="K1883" s="21"/>
      <c r="L1883" s="21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</row>
    <row r="1884" spans="2:22" x14ac:dyDescent="0.2">
      <c r="B1884" s="21"/>
      <c r="C1884" s="21"/>
      <c r="D1884" s="21"/>
      <c r="E1884" s="21"/>
      <c r="F1884" s="21"/>
      <c r="G1884" s="21"/>
      <c r="H1884" s="21"/>
      <c r="I1884" s="21"/>
      <c r="J1884" s="21"/>
      <c r="K1884" s="21"/>
      <c r="L1884" s="21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</row>
    <row r="1885" spans="2:22" x14ac:dyDescent="0.2">
      <c r="B1885" s="21"/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</row>
    <row r="1886" spans="2:22" x14ac:dyDescent="0.2">
      <c r="B1886" s="21"/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</row>
    <row r="1887" spans="2:22" x14ac:dyDescent="0.2">
      <c r="B1887" s="21"/>
      <c r="C1887" s="21"/>
      <c r="D1887" s="21"/>
      <c r="E1887" s="21"/>
      <c r="F1887" s="21"/>
      <c r="G1887" s="21"/>
      <c r="H1887" s="21"/>
      <c r="I1887" s="21"/>
      <c r="J1887" s="21"/>
      <c r="K1887" s="21"/>
      <c r="L1887" s="21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</row>
    <row r="1888" spans="2:22" x14ac:dyDescent="0.2">
      <c r="B1888" s="21"/>
      <c r="C1888" s="21"/>
      <c r="D1888" s="21"/>
      <c r="E1888" s="21"/>
      <c r="F1888" s="21"/>
      <c r="G1888" s="21"/>
      <c r="H1888" s="21"/>
      <c r="I1888" s="21"/>
      <c r="J1888" s="21"/>
      <c r="K1888" s="21"/>
      <c r="L1888" s="21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</row>
    <row r="1889" spans="2:22" x14ac:dyDescent="0.2">
      <c r="B1889" s="21"/>
      <c r="C1889" s="21"/>
      <c r="D1889" s="21"/>
      <c r="E1889" s="21"/>
      <c r="F1889" s="21"/>
      <c r="G1889" s="21"/>
      <c r="H1889" s="21"/>
      <c r="I1889" s="21"/>
      <c r="J1889" s="21"/>
      <c r="K1889" s="21"/>
      <c r="L1889" s="21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</row>
    <row r="1890" spans="2:22" x14ac:dyDescent="0.2">
      <c r="B1890" s="21"/>
      <c r="C1890" s="21"/>
      <c r="D1890" s="21"/>
      <c r="E1890" s="21"/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</row>
    <row r="1891" spans="2:22" x14ac:dyDescent="0.2">
      <c r="B1891" s="21"/>
      <c r="C1891" s="21"/>
      <c r="D1891" s="21"/>
      <c r="E1891" s="21"/>
      <c r="F1891" s="21"/>
      <c r="G1891" s="21"/>
      <c r="H1891" s="21"/>
      <c r="I1891" s="21"/>
      <c r="J1891" s="21"/>
      <c r="K1891" s="21"/>
      <c r="L1891" s="21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</row>
    <row r="1892" spans="2:22" x14ac:dyDescent="0.2">
      <c r="B1892" s="21"/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</row>
    <row r="1893" spans="2:22" x14ac:dyDescent="0.2">
      <c r="B1893" s="21"/>
      <c r="C1893" s="21"/>
      <c r="D1893" s="21"/>
      <c r="E1893" s="21"/>
      <c r="F1893" s="21"/>
      <c r="G1893" s="21"/>
      <c r="H1893" s="21"/>
      <c r="I1893" s="21"/>
      <c r="J1893" s="21"/>
      <c r="K1893" s="21"/>
      <c r="L1893" s="21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</row>
    <row r="1894" spans="2:22" x14ac:dyDescent="0.2">
      <c r="B1894" s="21"/>
      <c r="C1894" s="21"/>
      <c r="D1894" s="21"/>
      <c r="E1894" s="21"/>
      <c r="F1894" s="21"/>
      <c r="G1894" s="21"/>
      <c r="H1894" s="21"/>
      <c r="I1894" s="21"/>
      <c r="J1894" s="21"/>
      <c r="K1894" s="21"/>
      <c r="L1894" s="21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</row>
    <row r="1895" spans="2:22" x14ac:dyDescent="0.2">
      <c r="B1895" s="21"/>
      <c r="C1895" s="21"/>
      <c r="D1895" s="21"/>
      <c r="E1895" s="21"/>
      <c r="F1895" s="21"/>
      <c r="G1895" s="21"/>
      <c r="H1895" s="21"/>
      <c r="I1895" s="21"/>
      <c r="J1895" s="21"/>
      <c r="K1895" s="21"/>
      <c r="L1895" s="21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</row>
    <row r="1896" spans="2:22" x14ac:dyDescent="0.2">
      <c r="B1896" s="21"/>
      <c r="C1896" s="21"/>
      <c r="D1896" s="21"/>
      <c r="E1896" s="21"/>
      <c r="F1896" s="21"/>
      <c r="G1896" s="21"/>
      <c r="H1896" s="21"/>
      <c r="I1896" s="21"/>
      <c r="J1896" s="21"/>
      <c r="K1896" s="21"/>
      <c r="L1896" s="21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</row>
    <row r="1897" spans="2:22" x14ac:dyDescent="0.2">
      <c r="B1897" s="21"/>
      <c r="C1897" s="21"/>
      <c r="D1897" s="21"/>
      <c r="E1897" s="21"/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</row>
    <row r="1898" spans="2:22" x14ac:dyDescent="0.2">
      <c r="B1898" s="21"/>
      <c r="C1898" s="21"/>
      <c r="D1898" s="21"/>
      <c r="E1898" s="21"/>
      <c r="F1898" s="21"/>
      <c r="G1898" s="21"/>
      <c r="H1898" s="21"/>
      <c r="I1898" s="21"/>
      <c r="J1898" s="21"/>
      <c r="K1898" s="21"/>
      <c r="L1898" s="21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</row>
    <row r="1899" spans="2:22" x14ac:dyDescent="0.2">
      <c r="B1899" s="21"/>
      <c r="C1899" s="21"/>
      <c r="D1899" s="21"/>
      <c r="E1899" s="21"/>
      <c r="F1899" s="21"/>
      <c r="G1899" s="21"/>
      <c r="H1899" s="21"/>
      <c r="I1899" s="21"/>
      <c r="J1899" s="21"/>
      <c r="K1899" s="21"/>
      <c r="L1899" s="21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</row>
    <row r="1900" spans="2:22" x14ac:dyDescent="0.2">
      <c r="B1900" s="21"/>
      <c r="C1900" s="21"/>
      <c r="D1900" s="21"/>
      <c r="E1900" s="21"/>
      <c r="F1900" s="21"/>
      <c r="G1900" s="21"/>
      <c r="H1900" s="21"/>
      <c r="I1900" s="21"/>
      <c r="J1900" s="21"/>
      <c r="K1900" s="21"/>
      <c r="L1900" s="21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</row>
    <row r="1901" spans="2:22" x14ac:dyDescent="0.2"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  <c r="L1901" s="21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</row>
    <row r="1902" spans="2:22" x14ac:dyDescent="0.2"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  <c r="L1902" s="21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</row>
    <row r="1903" spans="2:22" x14ac:dyDescent="0.2"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  <c r="L1903" s="21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</row>
    <row r="1904" spans="2:22" x14ac:dyDescent="0.2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</row>
    <row r="1905" spans="2:22" x14ac:dyDescent="0.2">
      <c r="B1905" s="21"/>
      <c r="C1905" s="21"/>
      <c r="D1905" s="21"/>
      <c r="E1905" s="21"/>
      <c r="F1905" s="21"/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</row>
    <row r="1906" spans="2:22" x14ac:dyDescent="0.2">
      <c r="B1906" s="21"/>
      <c r="C1906" s="21"/>
      <c r="D1906" s="21"/>
      <c r="E1906" s="21"/>
      <c r="F1906" s="21"/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</row>
    <row r="1907" spans="2:22" x14ac:dyDescent="0.2">
      <c r="B1907" s="21"/>
      <c r="C1907" s="21"/>
      <c r="D1907" s="21"/>
      <c r="E1907" s="21"/>
      <c r="F1907" s="21"/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</row>
    <row r="1908" spans="2:22" x14ac:dyDescent="0.2">
      <c r="B1908" s="21"/>
      <c r="C1908" s="21"/>
      <c r="D1908" s="21"/>
      <c r="E1908" s="21"/>
      <c r="F1908" s="21"/>
      <c r="G1908" s="21"/>
      <c r="H1908" s="21"/>
      <c r="I1908" s="21"/>
      <c r="J1908" s="21"/>
      <c r="K1908" s="21"/>
      <c r="L1908" s="21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</row>
    <row r="1909" spans="2:22" x14ac:dyDescent="0.2">
      <c r="B1909" s="21"/>
      <c r="C1909" s="21"/>
      <c r="D1909" s="21"/>
      <c r="E1909" s="21"/>
      <c r="F1909" s="21"/>
      <c r="G1909" s="21"/>
      <c r="H1909" s="21"/>
      <c r="I1909" s="21"/>
      <c r="J1909" s="21"/>
      <c r="K1909" s="21"/>
      <c r="L1909" s="21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</row>
    <row r="1910" spans="2:22" x14ac:dyDescent="0.2">
      <c r="B1910" s="21"/>
      <c r="C1910" s="21"/>
      <c r="D1910" s="21"/>
      <c r="E1910" s="21"/>
      <c r="F1910" s="21"/>
      <c r="G1910" s="21"/>
      <c r="H1910" s="21"/>
      <c r="I1910" s="21"/>
      <c r="J1910" s="21"/>
      <c r="K1910" s="21"/>
      <c r="L1910" s="21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</row>
    <row r="1911" spans="2:22" x14ac:dyDescent="0.2">
      <c r="B1911" s="21"/>
      <c r="C1911" s="21"/>
      <c r="D1911" s="21"/>
      <c r="E1911" s="21"/>
      <c r="F1911" s="21"/>
      <c r="G1911" s="21"/>
      <c r="H1911" s="21"/>
      <c r="I1911" s="21"/>
      <c r="J1911" s="21"/>
      <c r="K1911" s="21"/>
      <c r="L1911" s="21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</row>
    <row r="1912" spans="2:22" x14ac:dyDescent="0.2">
      <c r="B1912" s="21"/>
      <c r="C1912" s="21"/>
      <c r="D1912" s="21"/>
      <c r="E1912" s="21"/>
      <c r="F1912" s="21"/>
      <c r="G1912" s="21"/>
      <c r="H1912" s="21"/>
      <c r="I1912" s="21"/>
      <c r="J1912" s="21"/>
      <c r="K1912" s="21"/>
      <c r="L1912" s="21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</row>
    <row r="1913" spans="2:22" x14ac:dyDescent="0.2">
      <c r="B1913" s="21"/>
      <c r="C1913" s="21"/>
      <c r="D1913" s="21"/>
      <c r="E1913" s="21"/>
      <c r="F1913" s="21"/>
      <c r="G1913" s="21"/>
      <c r="H1913" s="21"/>
      <c r="I1913" s="21"/>
      <c r="J1913" s="21"/>
      <c r="K1913" s="21"/>
      <c r="L1913" s="21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</row>
    <row r="1914" spans="2:22" x14ac:dyDescent="0.2">
      <c r="B1914" s="21"/>
      <c r="C1914" s="21"/>
      <c r="D1914" s="21"/>
      <c r="E1914" s="21"/>
      <c r="F1914" s="21"/>
      <c r="G1914" s="21"/>
      <c r="H1914" s="21"/>
      <c r="I1914" s="21"/>
      <c r="J1914" s="21"/>
      <c r="K1914" s="21"/>
      <c r="L1914" s="21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</row>
    <row r="1915" spans="2:22" x14ac:dyDescent="0.2">
      <c r="B1915" s="21"/>
      <c r="C1915" s="21"/>
      <c r="D1915" s="21"/>
      <c r="E1915" s="21"/>
      <c r="F1915" s="21"/>
      <c r="G1915" s="21"/>
      <c r="H1915" s="21"/>
      <c r="I1915" s="21"/>
      <c r="J1915" s="21"/>
      <c r="K1915" s="21"/>
      <c r="L1915" s="21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</row>
    <row r="1916" spans="2:22" x14ac:dyDescent="0.2">
      <c r="B1916" s="21"/>
      <c r="C1916" s="21"/>
      <c r="D1916" s="21"/>
      <c r="E1916" s="21"/>
      <c r="F1916" s="21"/>
      <c r="G1916" s="21"/>
      <c r="H1916" s="21"/>
      <c r="I1916" s="21"/>
      <c r="J1916" s="21"/>
      <c r="K1916" s="21"/>
      <c r="L1916" s="21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</row>
    <row r="1917" spans="2:22" x14ac:dyDescent="0.2">
      <c r="B1917" s="21"/>
      <c r="C1917" s="21"/>
      <c r="D1917" s="21"/>
      <c r="E1917" s="21"/>
      <c r="F1917" s="21"/>
      <c r="G1917" s="21"/>
      <c r="H1917" s="21"/>
      <c r="I1917" s="21"/>
      <c r="J1917" s="21"/>
      <c r="K1917" s="21"/>
      <c r="L1917" s="21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</row>
    <row r="1918" spans="2:22" x14ac:dyDescent="0.2">
      <c r="B1918" s="21"/>
      <c r="C1918" s="21"/>
      <c r="D1918" s="21"/>
      <c r="E1918" s="21"/>
      <c r="F1918" s="21"/>
      <c r="G1918" s="21"/>
      <c r="H1918" s="21"/>
      <c r="I1918" s="21"/>
      <c r="J1918" s="21"/>
      <c r="K1918" s="21"/>
      <c r="L1918" s="21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</row>
    <row r="1919" spans="2:22" x14ac:dyDescent="0.2">
      <c r="B1919" s="21"/>
      <c r="C1919" s="21"/>
      <c r="D1919" s="21"/>
      <c r="E1919" s="21"/>
      <c r="F1919" s="21"/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</row>
    <row r="1920" spans="2:22" x14ac:dyDescent="0.2">
      <c r="B1920" s="21"/>
      <c r="C1920" s="21"/>
      <c r="D1920" s="21"/>
      <c r="E1920" s="21"/>
      <c r="F1920" s="21"/>
      <c r="G1920" s="21"/>
      <c r="H1920" s="21"/>
      <c r="I1920" s="21"/>
      <c r="J1920" s="21"/>
      <c r="K1920" s="21"/>
      <c r="L1920" s="21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</row>
    <row r="1921" spans="2:22" x14ac:dyDescent="0.2">
      <c r="B1921" s="21"/>
      <c r="C1921" s="21"/>
      <c r="D1921" s="21"/>
      <c r="E1921" s="21"/>
      <c r="F1921" s="21"/>
      <c r="G1921" s="21"/>
      <c r="H1921" s="21"/>
      <c r="I1921" s="21"/>
      <c r="J1921" s="21"/>
      <c r="K1921" s="21"/>
      <c r="L1921" s="21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</row>
    <row r="1922" spans="2:22" x14ac:dyDescent="0.2">
      <c r="B1922" s="21"/>
      <c r="C1922" s="21"/>
      <c r="D1922" s="21"/>
      <c r="E1922" s="21"/>
      <c r="F1922" s="21"/>
      <c r="G1922" s="21"/>
      <c r="H1922" s="21"/>
      <c r="I1922" s="21"/>
      <c r="J1922" s="21"/>
      <c r="K1922" s="21"/>
      <c r="L1922" s="21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</row>
    <row r="1923" spans="2:22" x14ac:dyDescent="0.2">
      <c r="B1923" s="21"/>
      <c r="C1923" s="21"/>
      <c r="D1923" s="21"/>
      <c r="E1923" s="21"/>
      <c r="F1923" s="21"/>
      <c r="G1923" s="21"/>
      <c r="H1923" s="21"/>
      <c r="I1923" s="21"/>
      <c r="J1923" s="21"/>
      <c r="K1923" s="21"/>
      <c r="L1923" s="21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</row>
    <row r="1924" spans="2:22" x14ac:dyDescent="0.2">
      <c r="B1924" s="21"/>
      <c r="C1924" s="21"/>
      <c r="D1924" s="21"/>
      <c r="E1924" s="21"/>
      <c r="F1924" s="21"/>
      <c r="G1924" s="21"/>
      <c r="H1924" s="21"/>
      <c r="I1924" s="21"/>
      <c r="J1924" s="21"/>
      <c r="K1924" s="21"/>
      <c r="L1924" s="21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</row>
    <row r="1925" spans="2:22" x14ac:dyDescent="0.2">
      <c r="B1925" s="21"/>
      <c r="C1925" s="21"/>
      <c r="D1925" s="21"/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</row>
    <row r="1926" spans="2:22" x14ac:dyDescent="0.2">
      <c r="B1926" s="21"/>
      <c r="C1926" s="21"/>
      <c r="D1926" s="21"/>
      <c r="E1926" s="21"/>
      <c r="F1926" s="21"/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</row>
    <row r="1927" spans="2:22" x14ac:dyDescent="0.2">
      <c r="B1927" s="21"/>
      <c r="C1927" s="21"/>
      <c r="D1927" s="21"/>
      <c r="E1927" s="21"/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</row>
    <row r="1928" spans="2:22" x14ac:dyDescent="0.2">
      <c r="B1928" s="21"/>
      <c r="C1928" s="21"/>
      <c r="D1928" s="21"/>
      <c r="E1928" s="21"/>
      <c r="F1928" s="21"/>
      <c r="G1928" s="21"/>
      <c r="H1928" s="21"/>
      <c r="I1928" s="21"/>
      <c r="J1928" s="21"/>
      <c r="K1928" s="21"/>
      <c r="L1928" s="21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</row>
    <row r="1929" spans="2:22" x14ac:dyDescent="0.2">
      <c r="B1929" s="21"/>
      <c r="C1929" s="21"/>
      <c r="D1929" s="21"/>
      <c r="E1929" s="21"/>
      <c r="F1929" s="21"/>
      <c r="G1929" s="21"/>
      <c r="H1929" s="21"/>
      <c r="I1929" s="21"/>
      <c r="J1929" s="21"/>
      <c r="K1929" s="21"/>
      <c r="L1929" s="21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</row>
    <row r="1930" spans="2:22" x14ac:dyDescent="0.2">
      <c r="B1930" s="21"/>
      <c r="C1930" s="21"/>
      <c r="D1930" s="21"/>
      <c r="E1930" s="21"/>
      <c r="F1930" s="21"/>
      <c r="G1930" s="21"/>
      <c r="H1930" s="21"/>
      <c r="I1930" s="21"/>
      <c r="J1930" s="21"/>
      <c r="K1930" s="21"/>
      <c r="L1930" s="21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</row>
    <row r="1931" spans="2:22" x14ac:dyDescent="0.2">
      <c r="B1931" s="21"/>
      <c r="C1931" s="21"/>
      <c r="D1931" s="21"/>
      <c r="E1931" s="21"/>
      <c r="F1931" s="21"/>
      <c r="G1931" s="21"/>
      <c r="H1931" s="21"/>
      <c r="I1931" s="21"/>
      <c r="J1931" s="21"/>
      <c r="K1931" s="21"/>
      <c r="L1931" s="21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</row>
    <row r="1932" spans="2:22" x14ac:dyDescent="0.2">
      <c r="B1932" s="21"/>
      <c r="C1932" s="21"/>
      <c r="D1932" s="21"/>
      <c r="E1932" s="21"/>
      <c r="F1932" s="21"/>
      <c r="G1932" s="21"/>
      <c r="H1932" s="21"/>
      <c r="I1932" s="21"/>
      <c r="J1932" s="21"/>
      <c r="K1932" s="21"/>
      <c r="L1932" s="21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</row>
    <row r="1933" spans="2:22" x14ac:dyDescent="0.2">
      <c r="B1933" s="21"/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</row>
    <row r="1934" spans="2:22" x14ac:dyDescent="0.2">
      <c r="B1934" s="21"/>
      <c r="C1934" s="21"/>
      <c r="D1934" s="21"/>
      <c r="E1934" s="21"/>
      <c r="F1934" s="21"/>
      <c r="G1934" s="21"/>
      <c r="H1934" s="21"/>
      <c r="I1934" s="21"/>
      <c r="J1934" s="21"/>
      <c r="K1934" s="21"/>
      <c r="L1934" s="21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</row>
    <row r="1935" spans="2:22" x14ac:dyDescent="0.2">
      <c r="B1935" s="21"/>
      <c r="C1935" s="21"/>
      <c r="D1935" s="21"/>
      <c r="E1935" s="21"/>
      <c r="F1935" s="21"/>
      <c r="G1935" s="21"/>
      <c r="H1935" s="21"/>
      <c r="I1935" s="21"/>
      <c r="J1935" s="21"/>
      <c r="K1935" s="21"/>
      <c r="L1935" s="21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</row>
    <row r="1936" spans="2:22" x14ac:dyDescent="0.2">
      <c r="B1936" s="21"/>
      <c r="C1936" s="21"/>
      <c r="D1936" s="21"/>
      <c r="E1936" s="21"/>
      <c r="F1936" s="21"/>
      <c r="G1936" s="21"/>
      <c r="H1936" s="21"/>
      <c r="I1936" s="21"/>
      <c r="J1936" s="21"/>
      <c r="K1936" s="21"/>
      <c r="L1936" s="21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</row>
    <row r="1937" spans="2:22" x14ac:dyDescent="0.2">
      <c r="B1937" s="21"/>
      <c r="C1937" s="21"/>
      <c r="D1937" s="21"/>
      <c r="E1937" s="21"/>
      <c r="F1937" s="21"/>
      <c r="G1937" s="21"/>
      <c r="H1937" s="21"/>
      <c r="I1937" s="21"/>
      <c r="J1937" s="21"/>
      <c r="K1937" s="21"/>
      <c r="L1937" s="21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</row>
    <row r="1938" spans="2:22" x14ac:dyDescent="0.2">
      <c r="B1938" s="21"/>
      <c r="C1938" s="21"/>
      <c r="D1938" s="21"/>
      <c r="E1938" s="21"/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</row>
    <row r="1939" spans="2:22" x14ac:dyDescent="0.2">
      <c r="B1939" s="21"/>
      <c r="C1939" s="21"/>
      <c r="D1939" s="21"/>
      <c r="E1939" s="21"/>
      <c r="F1939" s="21"/>
      <c r="G1939" s="21"/>
      <c r="H1939" s="21"/>
      <c r="I1939" s="21"/>
      <c r="J1939" s="21"/>
      <c r="K1939" s="21"/>
      <c r="L1939" s="21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</row>
    <row r="1940" spans="2:22" x14ac:dyDescent="0.2">
      <c r="B1940" s="21"/>
      <c r="C1940" s="21"/>
      <c r="D1940" s="21"/>
      <c r="E1940" s="21"/>
      <c r="F1940" s="21"/>
      <c r="G1940" s="21"/>
      <c r="H1940" s="21"/>
      <c r="I1940" s="21"/>
      <c r="J1940" s="21"/>
      <c r="K1940" s="21"/>
      <c r="L1940" s="21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</row>
    <row r="1941" spans="2:22" x14ac:dyDescent="0.2">
      <c r="B1941" s="21"/>
      <c r="C1941" s="21"/>
      <c r="D1941" s="21"/>
      <c r="E1941" s="21"/>
      <c r="F1941" s="21"/>
      <c r="G1941" s="21"/>
      <c r="H1941" s="21"/>
      <c r="I1941" s="21"/>
      <c r="J1941" s="21"/>
      <c r="K1941" s="21"/>
      <c r="L1941" s="21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</row>
    <row r="1942" spans="2:22" x14ac:dyDescent="0.2">
      <c r="B1942" s="21"/>
      <c r="C1942" s="21"/>
      <c r="D1942" s="21"/>
      <c r="E1942" s="21"/>
      <c r="F1942" s="21"/>
      <c r="G1942" s="21"/>
      <c r="H1942" s="21"/>
      <c r="I1942" s="21"/>
      <c r="J1942" s="21"/>
      <c r="K1942" s="21"/>
      <c r="L1942" s="21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</row>
    <row r="1943" spans="2:22" x14ac:dyDescent="0.2">
      <c r="B1943" s="21"/>
      <c r="C1943" s="21"/>
      <c r="D1943" s="21"/>
      <c r="E1943" s="21"/>
      <c r="F1943" s="21"/>
      <c r="G1943" s="21"/>
      <c r="H1943" s="21"/>
      <c r="I1943" s="21"/>
      <c r="J1943" s="21"/>
      <c r="K1943" s="21"/>
      <c r="L1943" s="21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</row>
    <row r="1944" spans="2:22" x14ac:dyDescent="0.2">
      <c r="B1944" s="21"/>
      <c r="C1944" s="21"/>
      <c r="D1944" s="21"/>
      <c r="E1944" s="21"/>
      <c r="F1944" s="21"/>
      <c r="G1944" s="21"/>
      <c r="H1944" s="21"/>
      <c r="I1944" s="21"/>
      <c r="J1944" s="21"/>
      <c r="K1944" s="21"/>
      <c r="L1944" s="21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</row>
    <row r="1945" spans="2:22" x14ac:dyDescent="0.2">
      <c r="B1945" s="21"/>
      <c r="C1945" s="21"/>
      <c r="D1945" s="21"/>
      <c r="E1945" s="21"/>
      <c r="F1945" s="21"/>
      <c r="G1945" s="21"/>
      <c r="H1945" s="21"/>
      <c r="I1945" s="21"/>
      <c r="J1945" s="21"/>
      <c r="K1945" s="21"/>
      <c r="L1945" s="21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</row>
    <row r="1946" spans="2:22" x14ac:dyDescent="0.2">
      <c r="B1946" s="21"/>
      <c r="C1946" s="21"/>
      <c r="D1946" s="21"/>
      <c r="E1946" s="21"/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</row>
    <row r="1947" spans="2:22" x14ac:dyDescent="0.2">
      <c r="B1947" s="21"/>
      <c r="C1947" s="21"/>
      <c r="D1947" s="21"/>
      <c r="E1947" s="21"/>
      <c r="F1947" s="21"/>
      <c r="G1947" s="21"/>
      <c r="H1947" s="21"/>
      <c r="I1947" s="21"/>
      <c r="J1947" s="21"/>
      <c r="K1947" s="21"/>
      <c r="L1947" s="21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</row>
    <row r="1948" spans="2:22" x14ac:dyDescent="0.2">
      <c r="B1948" s="21"/>
      <c r="C1948" s="21"/>
      <c r="D1948" s="21"/>
      <c r="E1948" s="21"/>
      <c r="F1948" s="21"/>
      <c r="G1948" s="21"/>
      <c r="H1948" s="21"/>
      <c r="I1948" s="21"/>
      <c r="J1948" s="21"/>
      <c r="K1948" s="21"/>
      <c r="L1948" s="21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</row>
    <row r="1949" spans="2:22" x14ac:dyDescent="0.2">
      <c r="B1949" s="21"/>
      <c r="C1949" s="21"/>
      <c r="D1949" s="21"/>
      <c r="E1949" s="21"/>
      <c r="F1949" s="21"/>
      <c r="G1949" s="21"/>
      <c r="H1949" s="21"/>
      <c r="I1949" s="21"/>
      <c r="J1949" s="21"/>
      <c r="K1949" s="21"/>
      <c r="L1949" s="21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</row>
    <row r="1950" spans="2:22" x14ac:dyDescent="0.2">
      <c r="B1950" s="21"/>
      <c r="C1950" s="21"/>
      <c r="D1950" s="21"/>
      <c r="E1950" s="21"/>
      <c r="F1950" s="21"/>
      <c r="G1950" s="21"/>
      <c r="H1950" s="21"/>
      <c r="I1950" s="21"/>
      <c r="J1950" s="21"/>
      <c r="K1950" s="21"/>
      <c r="L1950" s="21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</row>
    <row r="1951" spans="2:22" x14ac:dyDescent="0.2">
      <c r="B1951" s="21"/>
      <c r="C1951" s="21"/>
      <c r="D1951" s="21"/>
      <c r="E1951" s="21"/>
      <c r="F1951" s="21"/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</row>
    <row r="1952" spans="2:22" x14ac:dyDescent="0.2">
      <c r="B1952" s="21"/>
      <c r="C1952" s="21"/>
      <c r="D1952" s="21"/>
      <c r="E1952" s="21"/>
      <c r="F1952" s="21"/>
      <c r="G1952" s="21"/>
      <c r="H1952" s="21"/>
      <c r="I1952" s="21"/>
      <c r="J1952" s="21"/>
      <c r="K1952" s="21"/>
      <c r="L1952" s="21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</row>
    <row r="1953" spans="2:22" x14ac:dyDescent="0.2">
      <c r="B1953" s="21"/>
      <c r="C1953" s="21"/>
      <c r="D1953" s="21"/>
      <c r="E1953" s="21"/>
      <c r="F1953" s="21"/>
      <c r="G1953" s="21"/>
      <c r="H1953" s="21"/>
      <c r="I1953" s="21"/>
      <c r="J1953" s="21"/>
      <c r="K1953" s="21"/>
      <c r="L1953" s="21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</row>
    <row r="1954" spans="2:22" x14ac:dyDescent="0.2">
      <c r="B1954" s="21"/>
      <c r="C1954" s="21"/>
      <c r="D1954" s="21"/>
      <c r="E1954" s="21"/>
      <c r="F1954" s="21"/>
      <c r="G1954" s="21"/>
      <c r="H1954" s="21"/>
      <c r="I1954" s="21"/>
      <c r="J1954" s="21"/>
      <c r="K1954" s="21"/>
      <c r="L1954" s="21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</row>
    <row r="1955" spans="2:22" x14ac:dyDescent="0.2">
      <c r="B1955" s="21"/>
      <c r="C1955" s="21"/>
      <c r="D1955" s="21"/>
      <c r="E1955" s="21"/>
      <c r="F1955" s="21"/>
      <c r="G1955" s="21"/>
      <c r="H1955" s="21"/>
      <c r="I1955" s="21"/>
      <c r="J1955" s="21"/>
      <c r="K1955" s="21"/>
      <c r="L1955" s="21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</row>
    <row r="1956" spans="2:22" x14ac:dyDescent="0.2">
      <c r="B1956" s="21"/>
      <c r="C1956" s="21"/>
      <c r="D1956" s="21"/>
      <c r="E1956" s="21"/>
      <c r="F1956" s="21"/>
      <c r="G1956" s="21"/>
      <c r="H1956" s="21"/>
      <c r="I1956" s="21"/>
      <c r="J1956" s="21"/>
      <c r="K1956" s="21"/>
      <c r="L1956" s="21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</row>
    <row r="1957" spans="2:22" x14ac:dyDescent="0.2">
      <c r="B1957" s="21"/>
      <c r="C1957" s="21"/>
      <c r="D1957" s="21"/>
      <c r="E1957" s="21"/>
      <c r="F1957" s="21"/>
      <c r="G1957" s="21"/>
      <c r="H1957" s="21"/>
      <c r="I1957" s="21"/>
      <c r="J1957" s="21"/>
      <c r="K1957" s="21"/>
      <c r="L1957" s="21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</row>
    <row r="1958" spans="2:22" x14ac:dyDescent="0.2">
      <c r="B1958" s="21"/>
      <c r="C1958" s="21"/>
      <c r="D1958" s="21"/>
      <c r="E1958" s="21"/>
      <c r="F1958" s="21"/>
      <c r="G1958" s="21"/>
      <c r="H1958" s="21"/>
      <c r="I1958" s="21"/>
      <c r="J1958" s="21"/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</row>
    <row r="1959" spans="2:22" x14ac:dyDescent="0.2">
      <c r="B1959" s="21"/>
      <c r="C1959" s="21"/>
      <c r="D1959" s="21"/>
      <c r="E1959" s="21"/>
      <c r="F1959" s="21"/>
      <c r="G1959" s="21"/>
      <c r="H1959" s="21"/>
      <c r="I1959" s="21"/>
      <c r="J1959" s="21"/>
      <c r="K1959" s="21"/>
      <c r="L1959" s="21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</row>
    <row r="1960" spans="2:22" x14ac:dyDescent="0.2">
      <c r="B1960" s="21"/>
      <c r="C1960" s="21"/>
      <c r="D1960" s="21"/>
      <c r="E1960" s="21"/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</row>
    <row r="1961" spans="2:22" x14ac:dyDescent="0.2">
      <c r="B1961" s="21"/>
      <c r="C1961" s="21"/>
      <c r="D1961" s="21"/>
      <c r="E1961" s="21"/>
      <c r="F1961" s="21"/>
      <c r="G1961" s="21"/>
      <c r="H1961" s="21"/>
      <c r="I1961" s="21"/>
      <c r="J1961" s="21"/>
      <c r="K1961" s="21"/>
      <c r="L1961" s="21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</row>
    <row r="1962" spans="2:22" x14ac:dyDescent="0.2">
      <c r="B1962" s="21"/>
      <c r="C1962" s="21"/>
      <c r="D1962" s="21"/>
      <c r="E1962" s="21"/>
      <c r="F1962" s="21"/>
      <c r="G1962" s="21"/>
      <c r="H1962" s="21"/>
      <c r="I1962" s="21"/>
      <c r="J1962" s="21"/>
      <c r="K1962" s="21"/>
      <c r="L1962" s="21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</row>
    <row r="1963" spans="2:22" x14ac:dyDescent="0.2">
      <c r="B1963" s="21"/>
      <c r="C1963" s="21"/>
      <c r="D1963" s="21"/>
      <c r="E1963" s="21"/>
      <c r="F1963" s="21"/>
      <c r="G1963" s="21"/>
      <c r="H1963" s="21"/>
      <c r="I1963" s="21"/>
      <c r="J1963" s="21"/>
      <c r="K1963" s="21"/>
      <c r="L1963" s="21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</row>
    <row r="1964" spans="2:22" x14ac:dyDescent="0.2">
      <c r="B1964" s="21"/>
      <c r="C1964" s="21"/>
      <c r="D1964" s="21"/>
      <c r="E1964" s="21"/>
      <c r="F1964" s="21"/>
      <c r="G1964" s="21"/>
      <c r="H1964" s="21"/>
      <c r="I1964" s="21"/>
      <c r="J1964" s="21"/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</row>
    <row r="1965" spans="2:22" x14ac:dyDescent="0.2">
      <c r="B1965" s="21"/>
      <c r="C1965" s="21"/>
      <c r="D1965" s="21"/>
      <c r="E1965" s="21"/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</row>
    <row r="1966" spans="2:22" x14ac:dyDescent="0.2">
      <c r="B1966" s="21"/>
      <c r="C1966" s="21"/>
      <c r="D1966" s="21"/>
      <c r="E1966" s="21"/>
      <c r="F1966" s="21"/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</row>
    <row r="1967" spans="2:22" x14ac:dyDescent="0.2">
      <c r="B1967" s="21"/>
      <c r="C1967" s="21"/>
      <c r="D1967" s="21"/>
      <c r="E1967" s="21"/>
      <c r="F1967" s="21"/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</row>
    <row r="1968" spans="2:22" x14ac:dyDescent="0.2">
      <c r="B1968" s="21"/>
      <c r="C1968" s="21"/>
      <c r="D1968" s="21"/>
      <c r="E1968" s="21"/>
      <c r="F1968" s="21"/>
      <c r="G1968" s="21"/>
      <c r="H1968" s="21"/>
      <c r="I1968" s="21"/>
      <c r="J1968" s="21"/>
      <c r="K1968" s="21"/>
      <c r="L1968" s="21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</row>
    <row r="1969" spans="2:22" x14ac:dyDescent="0.2"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  <c r="L1969" s="21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</row>
    <row r="1970" spans="2:22" x14ac:dyDescent="0.2"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  <c r="L1970" s="21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</row>
    <row r="1971" spans="2:22" x14ac:dyDescent="0.2"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  <c r="L1971" s="21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</row>
    <row r="1972" spans="2:22" x14ac:dyDescent="0.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  <c r="L1972" s="21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</row>
    <row r="1973" spans="2:22" x14ac:dyDescent="0.2">
      <c r="B1973" s="21"/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</row>
    <row r="1974" spans="2:22" x14ac:dyDescent="0.2">
      <c r="B1974" s="21"/>
      <c r="C1974" s="21"/>
      <c r="D1974" s="21"/>
      <c r="E1974" s="21"/>
      <c r="F1974" s="21"/>
      <c r="G1974" s="21"/>
      <c r="H1974" s="21"/>
      <c r="I1974" s="21"/>
      <c r="J1974" s="21"/>
      <c r="K1974" s="21"/>
      <c r="L1974" s="21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</row>
    <row r="1975" spans="2:22" x14ac:dyDescent="0.2">
      <c r="B1975" s="21"/>
      <c r="C1975" s="21"/>
      <c r="D1975" s="21"/>
      <c r="E1975" s="21"/>
      <c r="F1975" s="21"/>
      <c r="G1975" s="21"/>
      <c r="H1975" s="21"/>
      <c r="I1975" s="21"/>
      <c r="J1975" s="21"/>
      <c r="K1975" s="21"/>
      <c r="L1975" s="21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</row>
    <row r="1976" spans="2:22" x14ac:dyDescent="0.2">
      <c r="B1976" s="21"/>
      <c r="C1976" s="21"/>
      <c r="D1976" s="21"/>
      <c r="E1976" s="21"/>
      <c r="F1976" s="21"/>
      <c r="G1976" s="21"/>
      <c r="H1976" s="21"/>
      <c r="I1976" s="21"/>
      <c r="J1976" s="21"/>
      <c r="K1976" s="21"/>
      <c r="L1976" s="21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</row>
    <row r="1977" spans="2:22" x14ac:dyDescent="0.2">
      <c r="B1977" s="21"/>
      <c r="C1977" s="21"/>
      <c r="D1977" s="21"/>
      <c r="E1977" s="21"/>
      <c r="F1977" s="21"/>
      <c r="G1977" s="21"/>
      <c r="H1977" s="21"/>
      <c r="I1977" s="21"/>
      <c r="J1977" s="21"/>
      <c r="K1977" s="21"/>
      <c r="L1977" s="21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</row>
    <row r="1978" spans="2:22" x14ac:dyDescent="0.2">
      <c r="B1978" s="21"/>
      <c r="C1978" s="21"/>
      <c r="D1978" s="21"/>
      <c r="E1978" s="21"/>
      <c r="F1978" s="21"/>
      <c r="G1978" s="21"/>
      <c r="H1978" s="21"/>
      <c r="I1978" s="21"/>
      <c r="J1978" s="21"/>
      <c r="K1978" s="21"/>
      <c r="L1978" s="21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</row>
    <row r="1979" spans="2:22" x14ac:dyDescent="0.2">
      <c r="B1979" s="21"/>
      <c r="C1979" s="21"/>
      <c r="D1979" s="21"/>
      <c r="E1979" s="21"/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</row>
    <row r="1980" spans="2:22" x14ac:dyDescent="0.2">
      <c r="B1980" s="21"/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</row>
    <row r="1981" spans="2:22" x14ac:dyDescent="0.2">
      <c r="B1981" s="21"/>
      <c r="C1981" s="21"/>
      <c r="D1981" s="21"/>
      <c r="E1981" s="21"/>
      <c r="F1981" s="21"/>
      <c r="G1981" s="21"/>
      <c r="H1981" s="21"/>
      <c r="I1981" s="21"/>
      <c r="J1981" s="21"/>
      <c r="K1981" s="21"/>
      <c r="L1981" s="21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</row>
    <row r="1982" spans="2:22" x14ac:dyDescent="0.2">
      <c r="B1982" s="21"/>
      <c r="C1982" s="21"/>
      <c r="D1982" s="21"/>
      <c r="E1982" s="21"/>
      <c r="F1982" s="21"/>
      <c r="G1982" s="21"/>
      <c r="H1982" s="21"/>
      <c r="I1982" s="21"/>
      <c r="J1982" s="21"/>
      <c r="K1982" s="21"/>
      <c r="L1982" s="21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</row>
    <row r="1983" spans="2:22" x14ac:dyDescent="0.2">
      <c r="B1983" s="21"/>
      <c r="C1983" s="21"/>
      <c r="D1983" s="21"/>
      <c r="E1983" s="21"/>
      <c r="F1983" s="21"/>
      <c r="G1983" s="21"/>
      <c r="H1983" s="21"/>
      <c r="I1983" s="21"/>
      <c r="J1983" s="21"/>
      <c r="K1983" s="21"/>
      <c r="L1983" s="21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</row>
    <row r="1984" spans="2:22" x14ac:dyDescent="0.2">
      <c r="B1984" s="21"/>
      <c r="C1984" s="21"/>
      <c r="D1984" s="21"/>
      <c r="E1984" s="21"/>
      <c r="F1984" s="21"/>
      <c r="G1984" s="21"/>
      <c r="H1984" s="21"/>
      <c r="I1984" s="21"/>
      <c r="J1984" s="21"/>
      <c r="K1984" s="21"/>
      <c r="L1984" s="21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</row>
    <row r="1985" spans="2:22" x14ac:dyDescent="0.2">
      <c r="B1985" s="21"/>
      <c r="C1985" s="21"/>
      <c r="D1985" s="21"/>
      <c r="E1985" s="21"/>
      <c r="F1985" s="21"/>
      <c r="G1985" s="21"/>
      <c r="H1985" s="21"/>
      <c r="I1985" s="21"/>
      <c r="J1985" s="21"/>
      <c r="K1985" s="21"/>
      <c r="L1985" s="21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</row>
    <row r="1986" spans="2:22" x14ac:dyDescent="0.2">
      <c r="B1986" s="21"/>
      <c r="C1986" s="21"/>
      <c r="D1986" s="21"/>
      <c r="E1986" s="21"/>
      <c r="F1986" s="21"/>
      <c r="G1986" s="21"/>
      <c r="H1986" s="21"/>
      <c r="I1986" s="21"/>
      <c r="J1986" s="21"/>
      <c r="K1986" s="21"/>
      <c r="L1986" s="21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</row>
    <row r="1987" spans="2:22" x14ac:dyDescent="0.2">
      <c r="B1987" s="21"/>
      <c r="C1987" s="21"/>
      <c r="D1987" s="21"/>
      <c r="E1987" s="21"/>
      <c r="F1987" s="21"/>
      <c r="G1987" s="21"/>
      <c r="H1987" s="21"/>
      <c r="I1987" s="21"/>
      <c r="J1987" s="21"/>
      <c r="K1987" s="21"/>
      <c r="L1987" s="21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</row>
    <row r="1988" spans="2:22" x14ac:dyDescent="0.2">
      <c r="B1988" s="21"/>
      <c r="C1988" s="21"/>
      <c r="D1988" s="21"/>
      <c r="E1988" s="21"/>
      <c r="F1988" s="21"/>
      <c r="G1988" s="21"/>
      <c r="H1988" s="21"/>
      <c r="I1988" s="21"/>
      <c r="J1988" s="21"/>
      <c r="K1988" s="21"/>
      <c r="L1988" s="21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</row>
    <row r="1989" spans="2:22" x14ac:dyDescent="0.2">
      <c r="B1989" s="21"/>
      <c r="C1989" s="21"/>
      <c r="D1989" s="21"/>
      <c r="E1989" s="21"/>
      <c r="F1989" s="21"/>
      <c r="G1989" s="21"/>
      <c r="H1989" s="21"/>
      <c r="I1989" s="21"/>
      <c r="J1989" s="21"/>
      <c r="K1989" s="21"/>
      <c r="L1989" s="21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</row>
    <row r="1990" spans="2:22" x14ac:dyDescent="0.2">
      <c r="B1990" s="21"/>
      <c r="C1990" s="21"/>
      <c r="D1990" s="21"/>
      <c r="E1990" s="21"/>
      <c r="F1990" s="21"/>
      <c r="G1990" s="21"/>
      <c r="H1990" s="21"/>
      <c r="I1990" s="21"/>
      <c r="J1990" s="21"/>
      <c r="K1990" s="21"/>
      <c r="L1990" s="21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</row>
    <row r="1991" spans="2:22" x14ac:dyDescent="0.2">
      <c r="B1991" s="21"/>
      <c r="C1991" s="21"/>
      <c r="D1991" s="21"/>
      <c r="E1991" s="21"/>
      <c r="F1991" s="21"/>
      <c r="G1991" s="21"/>
      <c r="H1991" s="21"/>
      <c r="I1991" s="21"/>
      <c r="J1991" s="21"/>
      <c r="K1991" s="21"/>
      <c r="L1991" s="21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</row>
    <row r="1992" spans="2:22" x14ac:dyDescent="0.2">
      <c r="B1992" s="21"/>
      <c r="C1992" s="21"/>
      <c r="D1992" s="21"/>
      <c r="E1992" s="21"/>
      <c r="F1992" s="21"/>
      <c r="G1992" s="21"/>
      <c r="H1992" s="21"/>
      <c r="I1992" s="21"/>
      <c r="J1992" s="21"/>
      <c r="K1992" s="21"/>
      <c r="L1992" s="21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</row>
    <row r="1993" spans="2:22" x14ac:dyDescent="0.2">
      <c r="B1993" s="21"/>
      <c r="C1993" s="21"/>
      <c r="D1993" s="21"/>
      <c r="E1993" s="21"/>
      <c r="F1993" s="21"/>
      <c r="G1993" s="21"/>
      <c r="H1993" s="21"/>
      <c r="I1993" s="21"/>
      <c r="J1993" s="21"/>
      <c r="K1993" s="21"/>
      <c r="L1993" s="21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</row>
    <row r="1994" spans="2:22" x14ac:dyDescent="0.2">
      <c r="B1994" s="21"/>
      <c r="C1994" s="21"/>
      <c r="D1994" s="21"/>
      <c r="E1994" s="21"/>
      <c r="F1994" s="21"/>
      <c r="G1994" s="21"/>
      <c r="H1994" s="21"/>
      <c r="I1994" s="21"/>
      <c r="J1994" s="21"/>
      <c r="K1994" s="21"/>
      <c r="L1994" s="21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</row>
    <row r="1995" spans="2:22" x14ac:dyDescent="0.2">
      <c r="B1995" s="21"/>
      <c r="C1995" s="21"/>
      <c r="D1995" s="21"/>
      <c r="E1995" s="21"/>
      <c r="F1995" s="21"/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</row>
    <row r="1996" spans="2:22" x14ac:dyDescent="0.2">
      <c r="B1996" s="21"/>
      <c r="C1996" s="21"/>
      <c r="D1996" s="21"/>
      <c r="E1996" s="21"/>
      <c r="F1996" s="21"/>
      <c r="G1996" s="21"/>
      <c r="H1996" s="21"/>
      <c r="I1996" s="21"/>
      <c r="J1996" s="21"/>
      <c r="K1996" s="21"/>
      <c r="L1996" s="21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</row>
    <row r="1997" spans="2:22" x14ac:dyDescent="0.2">
      <c r="B1997" s="21"/>
      <c r="C1997" s="21"/>
      <c r="D1997" s="21"/>
      <c r="E1997" s="21"/>
      <c r="F1997" s="21"/>
      <c r="G1997" s="21"/>
      <c r="H1997" s="21"/>
      <c r="I1997" s="21"/>
      <c r="J1997" s="21"/>
      <c r="K1997" s="21"/>
      <c r="L1997" s="21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</row>
    <row r="1998" spans="2:22" x14ac:dyDescent="0.2">
      <c r="B1998" s="21"/>
      <c r="C1998" s="21"/>
      <c r="D1998" s="21"/>
      <c r="E1998" s="21"/>
      <c r="F1998" s="21"/>
      <c r="G1998" s="21"/>
      <c r="H1998" s="21"/>
      <c r="I1998" s="21"/>
      <c r="J1998" s="21"/>
      <c r="K1998" s="21"/>
      <c r="L1998" s="21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</row>
    <row r="1999" spans="2:22" x14ac:dyDescent="0.2">
      <c r="B1999" s="21"/>
      <c r="C1999" s="21"/>
      <c r="D1999" s="21"/>
      <c r="E1999" s="21"/>
      <c r="F1999" s="21"/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</row>
    <row r="2000" spans="2:22" x14ac:dyDescent="0.2">
      <c r="B2000" s="21"/>
      <c r="C2000" s="21"/>
      <c r="D2000" s="21"/>
      <c r="E2000" s="21"/>
      <c r="F2000" s="21"/>
      <c r="G2000" s="21"/>
      <c r="H2000" s="21"/>
      <c r="I2000" s="21"/>
      <c r="J2000" s="21"/>
      <c r="K2000" s="21"/>
      <c r="L2000" s="21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</row>
    <row r="2001" spans="2:22" x14ac:dyDescent="0.2">
      <c r="B2001" s="21"/>
      <c r="C2001" s="21"/>
      <c r="D2001" s="21"/>
      <c r="E2001" s="21"/>
      <c r="F2001" s="21"/>
      <c r="G2001" s="21"/>
      <c r="H2001" s="21"/>
      <c r="I2001" s="21"/>
      <c r="J2001" s="21"/>
      <c r="K2001" s="21"/>
      <c r="L2001" s="21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</row>
    <row r="2002" spans="2:22" x14ac:dyDescent="0.2">
      <c r="B2002" s="21"/>
      <c r="C2002" s="21"/>
      <c r="D2002" s="21"/>
      <c r="E2002" s="21"/>
      <c r="F2002" s="21"/>
      <c r="G2002" s="21"/>
      <c r="H2002" s="21"/>
      <c r="I2002" s="21"/>
      <c r="J2002" s="21"/>
      <c r="K2002" s="21"/>
      <c r="L2002" s="21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</row>
    <row r="2003" spans="2:22" x14ac:dyDescent="0.2">
      <c r="B2003" s="21"/>
      <c r="C2003" s="21"/>
      <c r="D2003" s="21"/>
      <c r="E2003" s="21"/>
      <c r="F2003" s="21"/>
      <c r="G2003" s="21"/>
      <c r="H2003" s="21"/>
      <c r="I2003" s="21"/>
      <c r="J2003" s="21"/>
      <c r="K2003" s="21"/>
      <c r="L2003" s="21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</row>
    <row r="2004" spans="2:22" x14ac:dyDescent="0.2">
      <c r="B2004" s="21"/>
      <c r="C2004" s="21"/>
      <c r="D2004" s="21"/>
      <c r="E2004" s="21"/>
      <c r="F2004" s="21"/>
      <c r="G2004" s="21"/>
      <c r="H2004" s="21"/>
      <c r="I2004" s="21"/>
      <c r="J2004" s="21"/>
      <c r="K2004" s="21"/>
      <c r="L2004" s="21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</row>
    <row r="2005" spans="2:22" x14ac:dyDescent="0.2">
      <c r="B2005" s="21"/>
      <c r="C2005" s="21"/>
      <c r="D2005" s="21"/>
      <c r="E2005" s="21"/>
      <c r="F2005" s="21"/>
      <c r="G2005" s="21"/>
      <c r="H2005" s="21"/>
      <c r="I2005" s="21"/>
      <c r="J2005" s="21"/>
      <c r="K2005" s="21"/>
      <c r="L2005" s="21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</row>
    <row r="2006" spans="2:22" x14ac:dyDescent="0.2">
      <c r="B2006" s="21"/>
      <c r="C2006" s="21"/>
      <c r="D2006" s="21"/>
      <c r="E2006" s="21"/>
      <c r="F2006" s="21"/>
      <c r="G2006" s="21"/>
      <c r="H2006" s="21"/>
      <c r="I2006" s="21"/>
      <c r="J2006" s="21"/>
      <c r="K2006" s="21"/>
      <c r="L2006" s="21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</row>
    <row r="2007" spans="2:22" x14ac:dyDescent="0.2">
      <c r="B2007" s="21"/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</row>
    <row r="2008" spans="2:22" x14ac:dyDescent="0.2">
      <c r="B2008" s="21"/>
      <c r="C2008" s="21"/>
      <c r="D2008" s="21"/>
      <c r="E2008" s="21"/>
      <c r="F2008" s="21"/>
      <c r="G2008" s="21"/>
      <c r="H2008" s="21"/>
      <c r="I2008" s="21"/>
      <c r="J2008" s="21"/>
      <c r="K2008" s="21"/>
      <c r="L2008" s="21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</row>
    <row r="2009" spans="2:22" x14ac:dyDescent="0.2">
      <c r="B2009" s="21"/>
      <c r="C2009" s="21"/>
      <c r="D2009" s="21"/>
      <c r="E2009" s="21"/>
      <c r="F2009" s="21"/>
      <c r="G2009" s="21"/>
      <c r="H2009" s="21"/>
      <c r="I2009" s="21"/>
      <c r="J2009" s="21"/>
      <c r="K2009" s="21"/>
      <c r="L2009" s="21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</row>
    <row r="2010" spans="2:22" x14ac:dyDescent="0.2">
      <c r="B2010" s="21"/>
      <c r="C2010" s="21"/>
      <c r="D2010" s="21"/>
      <c r="E2010" s="21"/>
      <c r="F2010" s="21"/>
      <c r="G2010" s="21"/>
      <c r="H2010" s="21"/>
      <c r="I2010" s="21"/>
      <c r="J2010" s="21"/>
      <c r="K2010" s="21"/>
      <c r="L2010" s="21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</row>
    <row r="2011" spans="2:22" x14ac:dyDescent="0.2">
      <c r="B2011" s="21"/>
      <c r="C2011" s="21"/>
      <c r="D2011" s="21"/>
      <c r="E2011" s="21"/>
      <c r="F2011" s="21"/>
      <c r="G2011" s="21"/>
      <c r="H2011" s="21"/>
      <c r="I2011" s="21"/>
      <c r="J2011" s="21"/>
      <c r="K2011" s="21"/>
      <c r="L2011" s="21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</row>
    <row r="2012" spans="2:22" x14ac:dyDescent="0.2">
      <c r="B2012" s="21"/>
      <c r="C2012" s="21"/>
      <c r="D2012" s="21"/>
      <c r="E2012" s="21"/>
      <c r="F2012" s="21"/>
      <c r="G2012" s="21"/>
      <c r="H2012" s="21"/>
      <c r="I2012" s="21"/>
      <c r="J2012" s="21"/>
      <c r="K2012" s="21"/>
      <c r="L2012" s="21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</row>
    <row r="2013" spans="2:22" x14ac:dyDescent="0.2">
      <c r="B2013" s="21"/>
      <c r="C2013" s="21"/>
      <c r="D2013" s="21"/>
      <c r="E2013" s="21"/>
      <c r="F2013" s="21"/>
      <c r="G2013" s="21"/>
      <c r="H2013" s="21"/>
      <c r="I2013" s="21"/>
      <c r="J2013" s="21"/>
      <c r="K2013" s="21"/>
      <c r="L2013" s="21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</row>
    <row r="2014" spans="2:22" x14ac:dyDescent="0.2">
      <c r="B2014" s="21"/>
      <c r="C2014" s="21"/>
      <c r="D2014" s="21"/>
      <c r="E2014" s="21"/>
      <c r="F2014" s="21"/>
      <c r="G2014" s="21"/>
      <c r="H2014" s="21"/>
      <c r="I2014" s="21"/>
      <c r="J2014" s="21"/>
      <c r="K2014" s="21"/>
      <c r="L2014" s="21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</row>
    <row r="2015" spans="2:22" x14ac:dyDescent="0.2">
      <c r="B2015" s="21"/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</row>
    <row r="2016" spans="2:22" x14ac:dyDescent="0.2">
      <c r="B2016" s="21"/>
      <c r="C2016" s="21"/>
      <c r="D2016" s="21"/>
      <c r="E2016" s="21"/>
      <c r="F2016" s="21"/>
      <c r="G2016" s="21"/>
      <c r="H2016" s="21"/>
      <c r="I2016" s="21"/>
      <c r="J2016" s="21"/>
      <c r="K2016" s="21"/>
      <c r="L2016" s="21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</row>
    <row r="2017" spans="2:22" x14ac:dyDescent="0.2">
      <c r="B2017" s="21"/>
      <c r="C2017" s="21"/>
      <c r="D2017" s="21"/>
      <c r="E2017" s="21"/>
      <c r="F2017" s="21"/>
      <c r="G2017" s="21"/>
      <c r="H2017" s="21"/>
      <c r="I2017" s="21"/>
      <c r="J2017" s="21"/>
      <c r="K2017" s="21"/>
      <c r="L2017" s="21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</row>
    <row r="2018" spans="2:22" x14ac:dyDescent="0.2">
      <c r="B2018" s="21"/>
      <c r="C2018" s="21"/>
      <c r="D2018" s="21"/>
      <c r="E2018" s="21"/>
      <c r="F2018" s="21"/>
      <c r="G2018" s="21"/>
      <c r="H2018" s="21"/>
      <c r="I2018" s="21"/>
      <c r="J2018" s="21"/>
      <c r="K2018" s="21"/>
      <c r="L2018" s="21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</row>
    <row r="2019" spans="2:22" x14ac:dyDescent="0.2">
      <c r="B2019" s="21"/>
      <c r="C2019" s="21"/>
      <c r="D2019" s="21"/>
      <c r="E2019" s="21"/>
      <c r="F2019" s="21"/>
      <c r="G2019" s="21"/>
      <c r="H2019" s="21"/>
      <c r="I2019" s="21"/>
      <c r="J2019" s="21"/>
      <c r="K2019" s="21"/>
      <c r="L2019" s="21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</row>
    <row r="2020" spans="2:22" x14ac:dyDescent="0.2">
      <c r="B2020" s="21"/>
      <c r="C2020" s="21"/>
      <c r="D2020" s="21"/>
      <c r="E2020" s="21"/>
      <c r="F2020" s="21"/>
      <c r="G2020" s="21"/>
      <c r="H2020" s="21"/>
      <c r="I2020" s="21"/>
      <c r="J2020" s="21"/>
      <c r="K2020" s="21"/>
      <c r="L2020" s="21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</row>
    <row r="2021" spans="2:22" x14ac:dyDescent="0.2">
      <c r="B2021" s="21"/>
      <c r="C2021" s="21"/>
      <c r="D2021" s="21"/>
      <c r="E2021" s="21"/>
      <c r="F2021" s="21"/>
      <c r="G2021" s="21"/>
      <c r="H2021" s="21"/>
      <c r="I2021" s="21"/>
      <c r="J2021" s="21"/>
      <c r="K2021" s="21"/>
      <c r="L2021" s="21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</row>
    <row r="2022" spans="2:22" x14ac:dyDescent="0.2">
      <c r="B2022" s="21"/>
      <c r="C2022" s="21"/>
      <c r="D2022" s="21"/>
      <c r="E2022" s="21"/>
      <c r="F2022" s="21"/>
      <c r="G2022" s="21"/>
      <c r="H2022" s="21"/>
      <c r="I2022" s="21"/>
      <c r="J2022" s="21"/>
      <c r="K2022" s="21"/>
      <c r="L2022" s="21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</row>
    <row r="2023" spans="2:22" x14ac:dyDescent="0.2">
      <c r="B2023" s="21"/>
      <c r="C2023" s="21"/>
      <c r="D2023" s="21"/>
      <c r="E2023" s="21"/>
      <c r="F2023" s="21"/>
      <c r="G2023" s="21"/>
      <c r="H2023" s="21"/>
      <c r="I2023" s="21"/>
      <c r="J2023" s="21"/>
      <c r="K2023" s="21"/>
      <c r="L2023" s="21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</row>
    <row r="2024" spans="2:22" x14ac:dyDescent="0.2">
      <c r="B2024" s="21"/>
      <c r="C2024" s="21"/>
      <c r="D2024" s="21"/>
      <c r="E2024" s="21"/>
      <c r="F2024" s="21"/>
      <c r="G2024" s="21"/>
      <c r="H2024" s="21"/>
      <c r="I2024" s="21"/>
      <c r="J2024" s="21"/>
      <c r="K2024" s="21"/>
      <c r="L2024" s="21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</row>
    <row r="2025" spans="2:22" x14ac:dyDescent="0.2">
      <c r="B2025" s="21"/>
      <c r="C2025" s="21"/>
      <c r="D2025" s="21"/>
      <c r="E2025" s="21"/>
      <c r="F2025" s="21"/>
      <c r="G2025" s="21"/>
      <c r="H2025" s="21"/>
      <c r="I2025" s="21"/>
      <c r="J2025" s="21"/>
      <c r="K2025" s="21"/>
      <c r="L2025" s="21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</row>
    <row r="2026" spans="2:22" x14ac:dyDescent="0.2">
      <c r="B2026" s="21"/>
      <c r="C2026" s="21"/>
      <c r="D2026" s="21"/>
      <c r="E2026" s="21"/>
      <c r="F2026" s="21"/>
      <c r="G2026" s="21"/>
      <c r="H2026" s="21"/>
      <c r="I2026" s="21"/>
      <c r="J2026" s="21"/>
      <c r="K2026" s="21"/>
      <c r="L2026" s="21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</row>
    <row r="2027" spans="2:22" x14ac:dyDescent="0.2">
      <c r="B2027" s="21"/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</row>
    <row r="2028" spans="2:22" x14ac:dyDescent="0.2">
      <c r="B2028" s="21"/>
      <c r="C2028" s="21"/>
      <c r="D2028" s="21"/>
      <c r="E2028" s="21"/>
      <c r="F2028" s="21"/>
      <c r="G2028" s="21"/>
      <c r="H2028" s="21"/>
      <c r="I2028" s="21"/>
      <c r="J2028" s="21"/>
      <c r="K2028" s="21"/>
      <c r="L2028" s="21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</row>
    <row r="2029" spans="2:22" x14ac:dyDescent="0.2">
      <c r="B2029" s="21"/>
      <c r="C2029" s="21"/>
      <c r="D2029" s="21"/>
      <c r="E2029" s="21"/>
      <c r="F2029" s="21"/>
      <c r="G2029" s="21"/>
      <c r="H2029" s="21"/>
      <c r="I2029" s="21"/>
      <c r="J2029" s="21"/>
      <c r="K2029" s="21"/>
      <c r="L2029" s="21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</row>
    <row r="2030" spans="2:22" x14ac:dyDescent="0.2">
      <c r="B2030" s="21"/>
      <c r="C2030" s="21"/>
      <c r="D2030" s="21"/>
      <c r="E2030" s="21"/>
      <c r="F2030" s="21"/>
      <c r="G2030" s="21"/>
      <c r="H2030" s="21"/>
      <c r="I2030" s="21"/>
      <c r="J2030" s="21"/>
      <c r="K2030" s="21"/>
      <c r="L2030" s="21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</row>
    <row r="2031" spans="2:22" x14ac:dyDescent="0.2">
      <c r="B2031" s="21"/>
      <c r="C2031" s="21"/>
      <c r="D2031" s="21"/>
      <c r="E2031" s="21"/>
      <c r="F2031" s="21"/>
      <c r="G2031" s="21"/>
      <c r="H2031" s="21"/>
      <c r="I2031" s="21"/>
      <c r="J2031" s="21"/>
      <c r="K2031" s="21"/>
      <c r="L2031" s="21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</row>
    <row r="2032" spans="2:22" x14ac:dyDescent="0.2">
      <c r="B2032" s="21"/>
      <c r="C2032" s="21"/>
      <c r="D2032" s="21"/>
      <c r="E2032" s="21"/>
      <c r="F2032" s="21"/>
      <c r="G2032" s="21"/>
      <c r="H2032" s="21"/>
      <c r="I2032" s="21"/>
      <c r="J2032" s="21"/>
      <c r="K2032" s="21"/>
      <c r="L2032" s="21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</row>
    <row r="2033" spans="2:22" x14ac:dyDescent="0.2">
      <c r="B2033" s="21"/>
      <c r="C2033" s="21"/>
      <c r="D2033" s="21"/>
      <c r="E2033" s="21"/>
      <c r="F2033" s="21"/>
      <c r="G2033" s="21"/>
      <c r="H2033" s="21"/>
      <c r="I2033" s="21"/>
      <c r="J2033" s="21"/>
      <c r="K2033" s="21"/>
      <c r="L2033" s="21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</row>
    <row r="2034" spans="2:22" x14ac:dyDescent="0.2">
      <c r="B2034" s="21"/>
      <c r="C2034" s="21"/>
      <c r="D2034" s="21"/>
      <c r="E2034" s="21"/>
      <c r="F2034" s="21"/>
      <c r="G2034" s="21"/>
      <c r="H2034" s="21"/>
      <c r="I2034" s="21"/>
      <c r="J2034" s="21"/>
      <c r="K2034" s="21"/>
      <c r="L2034" s="21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</row>
    <row r="2035" spans="2:22" x14ac:dyDescent="0.2">
      <c r="B2035" s="21"/>
      <c r="C2035" s="21"/>
      <c r="D2035" s="21"/>
      <c r="E2035" s="21"/>
      <c r="F2035" s="21"/>
      <c r="G2035" s="21"/>
      <c r="H2035" s="21"/>
      <c r="I2035" s="21"/>
      <c r="J2035" s="21"/>
      <c r="K2035" s="21"/>
      <c r="L2035" s="21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</row>
    <row r="2036" spans="2:22" x14ac:dyDescent="0.2">
      <c r="B2036" s="21"/>
      <c r="C2036" s="21"/>
      <c r="D2036" s="21"/>
      <c r="E2036" s="21"/>
      <c r="F2036" s="21"/>
      <c r="G2036" s="21"/>
      <c r="H2036" s="21"/>
      <c r="I2036" s="21"/>
      <c r="J2036" s="21"/>
      <c r="K2036" s="21"/>
      <c r="L2036" s="21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</row>
    <row r="2037" spans="2:22" x14ac:dyDescent="0.2"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  <c r="L2037" s="21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</row>
    <row r="2038" spans="2:22" x14ac:dyDescent="0.2"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  <c r="L2038" s="21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</row>
    <row r="2039" spans="2:22" x14ac:dyDescent="0.2"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  <c r="L2039" s="21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</row>
    <row r="2040" spans="2:22" x14ac:dyDescent="0.2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  <c r="L2040" s="21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</row>
    <row r="2041" spans="2:22" x14ac:dyDescent="0.2">
      <c r="B2041" s="21"/>
      <c r="C2041" s="21"/>
      <c r="D2041" s="21"/>
      <c r="E2041" s="21"/>
      <c r="F2041" s="21"/>
      <c r="G2041" s="21"/>
      <c r="H2041" s="21"/>
      <c r="I2041" s="21"/>
      <c r="J2041" s="21"/>
      <c r="K2041" s="21"/>
      <c r="L2041" s="21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</row>
    <row r="2042" spans="2:22" x14ac:dyDescent="0.2">
      <c r="B2042" s="21"/>
      <c r="C2042" s="21"/>
      <c r="D2042" s="21"/>
      <c r="E2042" s="21"/>
      <c r="F2042" s="21"/>
      <c r="G2042" s="21"/>
      <c r="H2042" s="21"/>
      <c r="I2042" s="21"/>
      <c r="J2042" s="21"/>
      <c r="K2042" s="21"/>
      <c r="L2042" s="21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</row>
    <row r="2043" spans="2:22" x14ac:dyDescent="0.2">
      <c r="B2043" s="21"/>
      <c r="C2043" s="21"/>
      <c r="D2043" s="21"/>
      <c r="E2043" s="21"/>
      <c r="F2043" s="21"/>
      <c r="G2043" s="21"/>
      <c r="H2043" s="21"/>
      <c r="I2043" s="21"/>
      <c r="J2043" s="21"/>
      <c r="K2043" s="21"/>
      <c r="L2043" s="21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</row>
    <row r="2044" spans="2:22" x14ac:dyDescent="0.2">
      <c r="B2044" s="21"/>
      <c r="C2044" s="21"/>
      <c r="D2044" s="21"/>
      <c r="E2044" s="21"/>
      <c r="F2044" s="21"/>
      <c r="G2044" s="21"/>
      <c r="H2044" s="21"/>
      <c r="I2044" s="21"/>
      <c r="J2044" s="21"/>
      <c r="K2044" s="21"/>
      <c r="L2044" s="21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</row>
    <row r="2045" spans="2:22" x14ac:dyDescent="0.2">
      <c r="B2045" s="21"/>
      <c r="C2045" s="21"/>
      <c r="D2045" s="21"/>
      <c r="E2045" s="21"/>
      <c r="F2045" s="21"/>
      <c r="G2045" s="21"/>
      <c r="H2045" s="21"/>
      <c r="I2045" s="21"/>
      <c r="J2045" s="21"/>
      <c r="K2045" s="21"/>
      <c r="L2045" s="21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</row>
    <row r="2046" spans="2:22" x14ac:dyDescent="0.2">
      <c r="B2046" s="21"/>
      <c r="C2046" s="21"/>
      <c r="D2046" s="21"/>
      <c r="E2046" s="21"/>
      <c r="F2046" s="21"/>
      <c r="G2046" s="21"/>
      <c r="H2046" s="21"/>
      <c r="I2046" s="21"/>
      <c r="J2046" s="21"/>
      <c r="K2046" s="21"/>
      <c r="L2046" s="21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</row>
    <row r="2047" spans="2:22" x14ac:dyDescent="0.2">
      <c r="B2047" s="21"/>
      <c r="C2047" s="21"/>
      <c r="D2047" s="21"/>
      <c r="E2047" s="21"/>
      <c r="F2047" s="21"/>
      <c r="G2047" s="21"/>
      <c r="H2047" s="21"/>
      <c r="I2047" s="21"/>
      <c r="J2047" s="21"/>
      <c r="K2047" s="21"/>
      <c r="L2047" s="21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</row>
    <row r="2048" spans="2:22" x14ac:dyDescent="0.2">
      <c r="B2048" s="21"/>
      <c r="C2048" s="21"/>
      <c r="D2048" s="21"/>
      <c r="E2048" s="21"/>
      <c r="F2048" s="21"/>
      <c r="G2048" s="21"/>
      <c r="H2048" s="21"/>
      <c r="I2048" s="21"/>
      <c r="J2048" s="21"/>
      <c r="K2048" s="21"/>
      <c r="L2048" s="21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</row>
    <row r="2049" spans="2:22" x14ac:dyDescent="0.2">
      <c r="B2049" s="21"/>
      <c r="C2049" s="21"/>
      <c r="D2049" s="21"/>
      <c r="E2049" s="21"/>
      <c r="F2049" s="21"/>
      <c r="G2049" s="21"/>
      <c r="H2049" s="21"/>
      <c r="I2049" s="21"/>
      <c r="J2049" s="21"/>
      <c r="K2049" s="21"/>
      <c r="L2049" s="21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</row>
    <row r="2050" spans="2:22" x14ac:dyDescent="0.2">
      <c r="B2050" s="21"/>
      <c r="C2050" s="21"/>
      <c r="D2050" s="21"/>
      <c r="E2050" s="21"/>
      <c r="F2050" s="21"/>
      <c r="G2050" s="21"/>
      <c r="H2050" s="21"/>
      <c r="I2050" s="21"/>
      <c r="J2050" s="21"/>
      <c r="K2050" s="21"/>
      <c r="L2050" s="21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</row>
    <row r="2051" spans="2:22" x14ac:dyDescent="0.2">
      <c r="B2051" s="21"/>
      <c r="C2051" s="21"/>
      <c r="D2051" s="21"/>
      <c r="E2051" s="21"/>
      <c r="F2051" s="21"/>
      <c r="G2051" s="21"/>
      <c r="H2051" s="21"/>
      <c r="I2051" s="21"/>
      <c r="J2051" s="21"/>
      <c r="K2051" s="21"/>
      <c r="L2051" s="21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</row>
    <row r="2052" spans="2:22" x14ac:dyDescent="0.2">
      <c r="B2052" s="21"/>
      <c r="C2052" s="21"/>
      <c r="D2052" s="21"/>
      <c r="E2052" s="21"/>
      <c r="F2052" s="21"/>
      <c r="G2052" s="21"/>
      <c r="H2052" s="21"/>
      <c r="I2052" s="21"/>
      <c r="J2052" s="21"/>
      <c r="K2052" s="21"/>
      <c r="L2052" s="21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</row>
    <row r="2053" spans="2:22" x14ac:dyDescent="0.2">
      <c r="B2053" s="21"/>
      <c r="C2053" s="21"/>
      <c r="D2053" s="21"/>
      <c r="E2053" s="21"/>
      <c r="F2053" s="21"/>
      <c r="G2053" s="21"/>
      <c r="H2053" s="21"/>
      <c r="I2053" s="21"/>
      <c r="J2053" s="21"/>
      <c r="K2053" s="21"/>
      <c r="L2053" s="21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</row>
    <row r="2054" spans="2:22" x14ac:dyDescent="0.2">
      <c r="B2054" s="21"/>
      <c r="C2054" s="21"/>
      <c r="D2054" s="21"/>
      <c r="E2054" s="21"/>
      <c r="F2054" s="21"/>
      <c r="G2054" s="21"/>
      <c r="H2054" s="21"/>
      <c r="I2054" s="21"/>
      <c r="J2054" s="21"/>
      <c r="K2054" s="21"/>
      <c r="L2054" s="21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</row>
    <row r="2055" spans="2:22" x14ac:dyDescent="0.2">
      <c r="B2055" s="21"/>
      <c r="C2055" s="21"/>
      <c r="D2055" s="21"/>
      <c r="E2055" s="21"/>
      <c r="F2055" s="21"/>
      <c r="G2055" s="21"/>
      <c r="H2055" s="21"/>
      <c r="I2055" s="21"/>
      <c r="J2055" s="21"/>
      <c r="K2055" s="21"/>
      <c r="L2055" s="21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</row>
    <row r="2056" spans="2:22" x14ac:dyDescent="0.2">
      <c r="B2056" s="21"/>
      <c r="C2056" s="21"/>
      <c r="D2056" s="21"/>
      <c r="E2056" s="21"/>
      <c r="F2056" s="21"/>
      <c r="G2056" s="21"/>
      <c r="H2056" s="21"/>
      <c r="I2056" s="21"/>
      <c r="J2056" s="21"/>
      <c r="K2056" s="21"/>
      <c r="L2056" s="21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</row>
    <row r="2057" spans="2:22" x14ac:dyDescent="0.2">
      <c r="B2057" s="21"/>
      <c r="C2057" s="21"/>
      <c r="D2057" s="21"/>
      <c r="E2057" s="21"/>
      <c r="F2057" s="21"/>
      <c r="G2057" s="21"/>
      <c r="H2057" s="21"/>
      <c r="I2057" s="21"/>
      <c r="J2057" s="21"/>
      <c r="K2057" s="21"/>
      <c r="L2057" s="21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</row>
    <row r="2058" spans="2:22" x14ac:dyDescent="0.2">
      <c r="B2058" s="21"/>
      <c r="C2058" s="21"/>
      <c r="D2058" s="21"/>
      <c r="E2058" s="21"/>
      <c r="F2058" s="21"/>
      <c r="G2058" s="21"/>
      <c r="H2058" s="21"/>
      <c r="I2058" s="21"/>
      <c r="J2058" s="21"/>
      <c r="K2058" s="21"/>
      <c r="L2058" s="21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</row>
    <row r="2059" spans="2:22" x14ac:dyDescent="0.2">
      <c r="B2059" s="21"/>
      <c r="C2059" s="21"/>
      <c r="D2059" s="21"/>
      <c r="E2059" s="21"/>
      <c r="F2059" s="21"/>
      <c r="G2059" s="21"/>
      <c r="H2059" s="21"/>
      <c r="I2059" s="21"/>
      <c r="J2059" s="21"/>
      <c r="K2059" s="21"/>
      <c r="L2059" s="21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</row>
    <row r="2060" spans="2:22" x14ac:dyDescent="0.2">
      <c r="B2060" s="21"/>
      <c r="C2060" s="21"/>
      <c r="D2060" s="21"/>
      <c r="E2060" s="21"/>
      <c r="F2060" s="21"/>
      <c r="G2060" s="21"/>
      <c r="H2060" s="21"/>
      <c r="I2060" s="21"/>
      <c r="J2060" s="21"/>
      <c r="K2060" s="21"/>
      <c r="L2060" s="21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</row>
    <row r="2061" spans="2:22" x14ac:dyDescent="0.2">
      <c r="B2061" s="21"/>
      <c r="C2061" s="21"/>
      <c r="D2061" s="21"/>
      <c r="E2061" s="21"/>
      <c r="F2061" s="21"/>
      <c r="G2061" s="21"/>
      <c r="H2061" s="21"/>
      <c r="I2061" s="21"/>
      <c r="J2061" s="21"/>
      <c r="K2061" s="21"/>
      <c r="L2061" s="21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</row>
    <row r="2062" spans="2:22" x14ac:dyDescent="0.2">
      <c r="B2062" s="21"/>
      <c r="C2062" s="21"/>
      <c r="D2062" s="21"/>
      <c r="E2062" s="21"/>
      <c r="F2062" s="21"/>
      <c r="G2062" s="21"/>
      <c r="H2062" s="21"/>
      <c r="I2062" s="21"/>
      <c r="J2062" s="21"/>
      <c r="K2062" s="21"/>
      <c r="L2062" s="21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</row>
    <row r="2063" spans="2:22" x14ac:dyDescent="0.2">
      <c r="B2063" s="21"/>
      <c r="C2063" s="21"/>
      <c r="D2063" s="21"/>
      <c r="E2063" s="21"/>
      <c r="F2063" s="21"/>
      <c r="G2063" s="21"/>
      <c r="H2063" s="21"/>
      <c r="I2063" s="21"/>
      <c r="J2063" s="21"/>
      <c r="K2063" s="21"/>
      <c r="L2063" s="21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</row>
    <row r="2064" spans="2:22" x14ac:dyDescent="0.2">
      <c r="B2064" s="21"/>
      <c r="C2064" s="21"/>
      <c r="D2064" s="21"/>
      <c r="E2064" s="21"/>
      <c r="F2064" s="21"/>
      <c r="G2064" s="21"/>
      <c r="H2064" s="21"/>
      <c r="I2064" s="21"/>
      <c r="J2064" s="21"/>
      <c r="K2064" s="21"/>
      <c r="L2064" s="21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</row>
    <row r="2065" spans="2:22" x14ac:dyDescent="0.2">
      <c r="B2065" s="21"/>
      <c r="C2065" s="21"/>
      <c r="D2065" s="21"/>
      <c r="E2065" s="21"/>
      <c r="F2065" s="21"/>
      <c r="G2065" s="21"/>
      <c r="H2065" s="21"/>
      <c r="I2065" s="21"/>
      <c r="J2065" s="21"/>
      <c r="K2065" s="21"/>
      <c r="L2065" s="21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</row>
    <row r="2066" spans="2:22" x14ac:dyDescent="0.2">
      <c r="B2066" s="21"/>
      <c r="C2066" s="21"/>
      <c r="D2066" s="21"/>
      <c r="E2066" s="21"/>
      <c r="F2066" s="21"/>
      <c r="G2066" s="21"/>
      <c r="H2066" s="21"/>
      <c r="I2066" s="21"/>
      <c r="J2066" s="21"/>
      <c r="K2066" s="21"/>
      <c r="L2066" s="21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</row>
    <row r="2067" spans="2:22" x14ac:dyDescent="0.2">
      <c r="B2067" s="21"/>
      <c r="C2067" s="21"/>
      <c r="D2067" s="21"/>
      <c r="E2067" s="21"/>
      <c r="F2067" s="21"/>
      <c r="G2067" s="21"/>
      <c r="H2067" s="21"/>
      <c r="I2067" s="21"/>
      <c r="J2067" s="21"/>
      <c r="K2067" s="21"/>
      <c r="L2067" s="21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</row>
    <row r="2068" spans="2:22" x14ac:dyDescent="0.2">
      <c r="B2068" s="21"/>
      <c r="C2068" s="21"/>
      <c r="D2068" s="21"/>
      <c r="E2068" s="21"/>
      <c r="F2068" s="21"/>
      <c r="G2068" s="21"/>
      <c r="H2068" s="21"/>
      <c r="I2068" s="21"/>
      <c r="J2068" s="21"/>
      <c r="K2068" s="21"/>
      <c r="L2068" s="21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</row>
    <row r="2069" spans="2:22" x14ac:dyDescent="0.2">
      <c r="B2069" s="21"/>
      <c r="C2069" s="21"/>
      <c r="D2069" s="21"/>
      <c r="E2069" s="21"/>
      <c r="F2069" s="21"/>
      <c r="G2069" s="21"/>
      <c r="H2069" s="21"/>
      <c r="I2069" s="21"/>
      <c r="J2069" s="21"/>
      <c r="K2069" s="21"/>
      <c r="L2069" s="21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</row>
    <row r="2070" spans="2:22" x14ac:dyDescent="0.2">
      <c r="B2070" s="21"/>
      <c r="C2070" s="21"/>
      <c r="D2070" s="21"/>
      <c r="E2070" s="21"/>
      <c r="F2070" s="21"/>
      <c r="G2070" s="21"/>
      <c r="H2070" s="21"/>
      <c r="I2070" s="21"/>
      <c r="J2070" s="21"/>
      <c r="K2070" s="21"/>
      <c r="L2070" s="21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</row>
    <row r="2071" spans="2:22" x14ac:dyDescent="0.2">
      <c r="B2071" s="21"/>
      <c r="C2071" s="21"/>
      <c r="D2071" s="21"/>
      <c r="E2071" s="21"/>
      <c r="F2071" s="21"/>
      <c r="G2071" s="21"/>
      <c r="H2071" s="21"/>
      <c r="I2071" s="21"/>
      <c r="J2071" s="21"/>
      <c r="K2071" s="21"/>
      <c r="L2071" s="21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</row>
    <row r="2072" spans="2:22" x14ac:dyDescent="0.2">
      <c r="B2072" s="21"/>
      <c r="C2072" s="21"/>
      <c r="D2072" s="21"/>
      <c r="E2072" s="21"/>
      <c r="F2072" s="21"/>
      <c r="G2072" s="21"/>
      <c r="H2072" s="21"/>
      <c r="I2072" s="21"/>
      <c r="J2072" s="21"/>
      <c r="K2072" s="21"/>
      <c r="L2072" s="21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</row>
    <row r="2073" spans="2:22" x14ac:dyDescent="0.2">
      <c r="B2073" s="21"/>
      <c r="C2073" s="21"/>
      <c r="D2073" s="21"/>
      <c r="E2073" s="21"/>
      <c r="F2073" s="21"/>
      <c r="G2073" s="21"/>
      <c r="H2073" s="21"/>
      <c r="I2073" s="21"/>
      <c r="J2073" s="21"/>
      <c r="K2073" s="21"/>
      <c r="L2073" s="21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</row>
    <row r="2074" spans="2:22" x14ac:dyDescent="0.2">
      <c r="B2074" s="21"/>
      <c r="C2074" s="21"/>
      <c r="D2074" s="21"/>
      <c r="E2074" s="21"/>
      <c r="F2074" s="21"/>
      <c r="G2074" s="21"/>
      <c r="H2074" s="21"/>
      <c r="I2074" s="21"/>
      <c r="J2074" s="21"/>
      <c r="K2074" s="21"/>
      <c r="L2074" s="21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</row>
    <row r="2075" spans="2:22" x14ac:dyDescent="0.2">
      <c r="B2075" s="21"/>
      <c r="C2075" s="21"/>
      <c r="D2075" s="21"/>
      <c r="E2075" s="21"/>
      <c r="F2075" s="21"/>
      <c r="G2075" s="21"/>
      <c r="H2075" s="21"/>
      <c r="I2075" s="21"/>
      <c r="J2075" s="21"/>
      <c r="K2075" s="21"/>
      <c r="L2075" s="21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</row>
    <row r="2076" spans="2:22" x14ac:dyDescent="0.2">
      <c r="B2076" s="21"/>
      <c r="C2076" s="21"/>
      <c r="D2076" s="21"/>
      <c r="E2076" s="21"/>
      <c r="F2076" s="21"/>
      <c r="G2076" s="21"/>
      <c r="H2076" s="21"/>
      <c r="I2076" s="21"/>
      <c r="J2076" s="21"/>
      <c r="K2076" s="21"/>
      <c r="L2076" s="21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</row>
    <row r="2077" spans="2:22" x14ac:dyDescent="0.2">
      <c r="B2077" s="21"/>
      <c r="C2077" s="21"/>
      <c r="D2077" s="21"/>
      <c r="E2077" s="21"/>
      <c r="F2077" s="21"/>
      <c r="G2077" s="21"/>
      <c r="H2077" s="21"/>
      <c r="I2077" s="21"/>
      <c r="J2077" s="21"/>
      <c r="K2077" s="21"/>
      <c r="L2077" s="21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</row>
    <row r="2078" spans="2:22" x14ac:dyDescent="0.2">
      <c r="B2078" s="21"/>
      <c r="C2078" s="21"/>
      <c r="D2078" s="21"/>
      <c r="E2078" s="21"/>
      <c r="F2078" s="21"/>
      <c r="G2078" s="21"/>
      <c r="H2078" s="21"/>
      <c r="I2078" s="21"/>
      <c r="J2078" s="21"/>
      <c r="K2078" s="21"/>
      <c r="L2078" s="21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</row>
    <row r="2079" spans="2:22" x14ac:dyDescent="0.2">
      <c r="B2079" s="21"/>
      <c r="C2079" s="21"/>
      <c r="D2079" s="21"/>
      <c r="E2079" s="21"/>
      <c r="F2079" s="21"/>
      <c r="G2079" s="21"/>
      <c r="H2079" s="21"/>
      <c r="I2079" s="21"/>
      <c r="J2079" s="21"/>
      <c r="K2079" s="21"/>
      <c r="L2079" s="21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</row>
    <row r="2080" spans="2:22" x14ac:dyDescent="0.2">
      <c r="B2080" s="21"/>
      <c r="C2080" s="21"/>
      <c r="D2080" s="21"/>
      <c r="E2080" s="21"/>
      <c r="F2080" s="21"/>
      <c r="G2080" s="21"/>
      <c r="H2080" s="21"/>
      <c r="I2080" s="21"/>
      <c r="J2080" s="21"/>
      <c r="K2080" s="21"/>
      <c r="L2080" s="21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</row>
    <row r="2081" spans="2:22" x14ac:dyDescent="0.2">
      <c r="B2081" s="21"/>
      <c r="C2081" s="21"/>
      <c r="D2081" s="21"/>
      <c r="E2081" s="21"/>
      <c r="F2081" s="21"/>
      <c r="G2081" s="21"/>
      <c r="H2081" s="21"/>
      <c r="I2081" s="21"/>
      <c r="J2081" s="21"/>
      <c r="K2081" s="21"/>
      <c r="L2081" s="21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</row>
    <row r="2082" spans="2:22" x14ac:dyDescent="0.2">
      <c r="B2082" s="21"/>
      <c r="C2082" s="21"/>
      <c r="D2082" s="21"/>
      <c r="E2082" s="21"/>
      <c r="F2082" s="21"/>
      <c r="G2082" s="21"/>
      <c r="H2082" s="21"/>
      <c r="I2082" s="21"/>
      <c r="J2082" s="21"/>
      <c r="K2082" s="21"/>
      <c r="L2082" s="21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</row>
    <row r="2083" spans="2:22" x14ac:dyDescent="0.2">
      <c r="B2083" s="21"/>
      <c r="C2083" s="21"/>
      <c r="D2083" s="21"/>
      <c r="E2083" s="21"/>
      <c r="F2083" s="21"/>
      <c r="G2083" s="21"/>
      <c r="H2083" s="21"/>
      <c r="I2083" s="21"/>
      <c r="J2083" s="21"/>
      <c r="K2083" s="21"/>
      <c r="L2083" s="21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</row>
    <row r="2084" spans="2:22" x14ac:dyDescent="0.2">
      <c r="B2084" s="21"/>
      <c r="C2084" s="21"/>
      <c r="D2084" s="21"/>
      <c r="E2084" s="21"/>
      <c r="F2084" s="21"/>
      <c r="G2084" s="21"/>
      <c r="H2084" s="21"/>
      <c r="I2084" s="21"/>
      <c r="J2084" s="21"/>
      <c r="K2084" s="21"/>
      <c r="L2084" s="21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</row>
    <row r="2085" spans="2:22" x14ac:dyDescent="0.2">
      <c r="B2085" s="21"/>
      <c r="C2085" s="21"/>
      <c r="D2085" s="21"/>
      <c r="E2085" s="21"/>
      <c r="F2085" s="21"/>
      <c r="G2085" s="21"/>
      <c r="H2085" s="21"/>
      <c r="I2085" s="21"/>
      <c r="J2085" s="21"/>
      <c r="K2085" s="21"/>
      <c r="L2085" s="21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</row>
    <row r="2086" spans="2:22" x14ac:dyDescent="0.2">
      <c r="B2086" s="21"/>
      <c r="C2086" s="21"/>
      <c r="D2086" s="21"/>
      <c r="E2086" s="21"/>
      <c r="F2086" s="21"/>
      <c r="G2086" s="21"/>
      <c r="H2086" s="21"/>
      <c r="I2086" s="21"/>
      <c r="J2086" s="21"/>
      <c r="K2086" s="21"/>
      <c r="L2086" s="21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</row>
    <row r="2087" spans="2:22" x14ac:dyDescent="0.2">
      <c r="B2087" s="21"/>
      <c r="C2087" s="21"/>
      <c r="D2087" s="21"/>
      <c r="E2087" s="21"/>
      <c r="F2087" s="21"/>
      <c r="G2087" s="21"/>
      <c r="H2087" s="21"/>
      <c r="I2087" s="21"/>
      <c r="J2087" s="21"/>
      <c r="K2087" s="21"/>
      <c r="L2087" s="21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</row>
    <row r="2088" spans="2:22" x14ac:dyDescent="0.2">
      <c r="B2088" s="21"/>
      <c r="C2088" s="21"/>
      <c r="D2088" s="21"/>
      <c r="E2088" s="21"/>
      <c r="F2088" s="21"/>
      <c r="G2088" s="21"/>
      <c r="H2088" s="21"/>
      <c r="I2088" s="21"/>
      <c r="J2088" s="21"/>
      <c r="K2088" s="21"/>
      <c r="L2088" s="21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</row>
    <row r="2089" spans="2:22" x14ac:dyDescent="0.2">
      <c r="B2089" s="21"/>
      <c r="C2089" s="21"/>
      <c r="D2089" s="21"/>
      <c r="E2089" s="21"/>
      <c r="F2089" s="21"/>
      <c r="G2089" s="21"/>
      <c r="H2089" s="21"/>
      <c r="I2089" s="21"/>
      <c r="J2089" s="21"/>
      <c r="K2089" s="21"/>
      <c r="L2089" s="21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</row>
    <row r="2090" spans="2:22" x14ac:dyDescent="0.2">
      <c r="B2090" s="21"/>
      <c r="C2090" s="21"/>
      <c r="D2090" s="21"/>
      <c r="E2090" s="21"/>
      <c r="F2090" s="21"/>
      <c r="G2090" s="21"/>
      <c r="H2090" s="21"/>
      <c r="I2090" s="21"/>
      <c r="J2090" s="21"/>
      <c r="K2090" s="21"/>
      <c r="L2090" s="21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</row>
    <row r="2091" spans="2:22" x14ac:dyDescent="0.2">
      <c r="B2091" s="21"/>
      <c r="C2091" s="21"/>
      <c r="D2091" s="21"/>
      <c r="E2091" s="21"/>
      <c r="F2091" s="21"/>
      <c r="G2091" s="21"/>
      <c r="H2091" s="21"/>
      <c r="I2091" s="21"/>
      <c r="J2091" s="21"/>
      <c r="K2091" s="21"/>
      <c r="L2091" s="21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</row>
    <row r="2092" spans="2:22" x14ac:dyDescent="0.2">
      <c r="B2092" s="21"/>
      <c r="C2092" s="21"/>
      <c r="D2092" s="21"/>
      <c r="E2092" s="21"/>
      <c r="F2092" s="21"/>
      <c r="G2092" s="21"/>
      <c r="H2092" s="21"/>
      <c r="I2092" s="21"/>
      <c r="J2092" s="21"/>
      <c r="K2092" s="21"/>
      <c r="L2092" s="21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</row>
    <row r="2093" spans="2:22" x14ac:dyDescent="0.2">
      <c r="B2093" s="21"/>
      <c r="C2093" s="21"/>
      <c r="D2093" s="21"/>
      <c r="E2093" s="21"/>
      <c r="F2093" s="21"/>
      <c r="G2093" s="21"/>
      <c r="H2093" s="21"/>
      <c r="I2093" s="21"/>
      <c r="J2093" s="21"/>
      <c r="K2093" s="21"/>
      <c r="L2093" s="21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</row>
    <row r="2094" spans="2:22" x14ac:dyDescent="0.2">
      <c r="B2094" s="21"/>
      <c r="C2094" s="21"/>
      <c r="D2094" s="21"/>
      <c r="E2094" s="21"/>
      <c r="F2094" s="21"/>
      <c r="G2094" s="21"/>
      <c r="H2094" s="21"/>
      <c r="I2094" s="21"/>
      <c r="J2094" s="21"/>
      <c r="K2094" s="21"/>
      <c r="L2094" s="21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</row>
    <row r="2095" spans="2:22" x14ac:dyDescent="0.2">
      <c r="B2095" s="21"/>
      <c r="C2095" s="21"/>
      <c r="D2095" s="21"/>
      <c r="E2095" s="21"/>
      <c r="F2095" s="21"/>
      <c r="G2095" s="21"/>
      <c r="H2095" s="21"/>
      <c r="I2095" s="21"/>
      <c r="J2095" s="21"/>
      <c r="K2095" s="21"/>
      <c r="L2095" s="21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</row>
    <row r="2096" spans="2:22" x14ac:dyDescent="0.2">
      <c r="B2096" s="21"/>
      <c r="C2096" s="21"/>
      <c r="D2096" s="21"/>
      <c r="E2096" s="21"/>
      <c r="F2096" s="21"/>
      <c r="G2096" s="21"/>
      <c r="H2096" s="21"/>
      <c r="I2096" s="21"/>
      <c r="J2096" s="21"/>
      <c r="K2096" s="21"/>
      <c r="L2096" s="21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</row>
    <row r="2097" spans="2:22" x14ac:dyDescent="0.2">
      <c r="B2097" s="21"/>
      <c r="C2097" s="21"/>
      <c r="D2097" s="21"/>
      <c r="E2097" s="21"/>
      <c r="F2097" s="21"/>
      <c r="G2097" s="21"/>
      <c r="H2097" s="21"/>
      <c r="I2097" s="21"/>
      <c r="J2097" s="21"/>
      <c r="K2097" s="21"/>
      <c r="L2097" s="21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</row>
    <row r="2098" spans="2:22" x14ac:dyDescent="0.2">
      <c r="B2098" s="21"/>
      <c r="C2098" s="21"/>
      <c r="D2098" s="21"/>
      <c r="E2098" s="21"/>
      <c r="F2098" s="21"/>
      <c r="G2098" s="21"/>
      <c r="H2098" s="21"/>
      <c r="I2098" s="21"/>
      <c r="J2098" s="21"/>
      <c r="K2098" s="21"/>
      <c r="L2098" s="21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</row>
    <row r="2099" spans="2:22" x14ac:dyDescent="0.2">
      <c r="B2099" s="21"/>
      <c r="C2099" s="21"/>
      <c r="D2099" s="21"/>
      <c r="E2099" s="21"/>
      <c r="F2099" s="21"/>
      <c r="G2099" s="21"/>
      <c r="H2099" s="21"/>
      <c r="I2099" s="21"/>
      <c r="J2099" s="21"/>
      <c r="K2099" s="21"/>
      <c r="L2099" s="21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</row>
    <row r="2100" spans="2:22" x14ac:dyDescent="0.2">
      <c r="B2100" s="21"/>
      <c r="C2100" s="21"/>
      <c r="D2100" s="21"/>
      <c r="E2100" s="21"/>
      <c r="F2100" s="21"/>
      <c r="G2100" s="21"/>
      <c r="H2100" s="21"/>
      <c r="I2100" s="21"/>
      <c r="J2100" s="21"/>
      <c r="K2100" s="21"/>
      <c r="L2100" s="21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</row>
    <row r="2101" spans="2:22" x14ac:dyDescent="0.2">
      <c r="B2101" s="21"/>
      <c r="C2101" s="21"/>
      <c r="D2101" s="21"/>
      <c r="E2101" s="21"/>
      <c r="F2101" s="21"/>
      <c r="G2101" s="21"/>
      <c r="H2101" s="21"/>
      <c r="I2101" s="21"/>
      <c r="J2101" s="21"/>
      <c r="K2101" s="21"/>
      <c r="L2101" s="21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</row>
    <row r="2102" spans="2:22" x14ac:dyDescent="0.2">
      <c r="B2102" s="21"/>
      <c r="C2102" s="21"/>
      <c r="D2102" s="21"/>
      <c r="E2102" s="21"/>
      <c r="F2102" s="21"/>
      <c r="G2102" s="21"/>
      <c r="H2102" s="21"/>
      <c r="I2102" s="21"/>
      <c r="J2102" s="21"/>
      <c r="K2102" s="21"/>
      <c r="L2102" s="21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</row>
    <row r="2103" spans="2:22" x14ac:dyDescent="0.2">
      <c r="B2103" s="21"/>
      <c r="C2103" s="21"/>
      <c r="D2103" s="21"/>
      <c r="E2103" s="21"/>
      <c r="F2103" s="21"/>
      <c r="G2103" s="21"/>
      <c r="H2103" s="21"/>
      <c r="I2103" s="21"/>
      <c r="J2103" s="21"/>
      <c r="K2103" s="21"/>
      <c r="L2103" s="21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</row>
    <row r="2104" spans="2:22" x14ac:dyDescent="0.2">
      <c r="B2104" s="21"/>
      <c r="C2104" s="21"/>
      <c r="D2104" s="21"/>
      <c r="E2104" s="21"/>
      <c r="F2104" s="21"/>
      <c r="G2104" s="21"/>
      <c r="H2104" s="21"/>
      <c r="I2104" s="21"/>
      <c r="J2104" s="21"/>
      <c r="K2104" s="21"/>
      <c r="L2104" s="21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</row>
    <row r="2105" spans="2:22" x14ac:dyDescent="0.2"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  <c r="L2105" s="21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</row>
    <row r="2106" spans="2:22" x14ac:dyDescent="0.2"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  <c r="L2106" s="21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</row>
    <row r="2107" spans="2:22" x14ac:dyDescent="0.2"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  <c r="L2107" s="21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</row>
    <row r="2108" spans="2:22" x14ac:dyDescent="0.2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  <c r="L2108" s="21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</row>
    <row r="2109" spans="2:22" x14ac:dyDescent="0.2">
      <c r="B2109" s="21"/>
      <c r="C2109" s="21"/>
      <c r="D2109" s="21"/>
      <c r="E2109" s="21"/>
      <c r="F2109" s="21"/>
      <c r="G2109" s="21"/>
      <c r="H2109" s="21"/>
      <c r="I2109" s="21"/>
      <c r="J2109" s="21"/>
      <c r="K2109" s="21"/>
      <c r="L2109" s="21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</row>
    <row r="2110" spans="2:22" x14ac:dyDescent="0.2">
      <c r="B2110" s="21"/>
      <c r="C2110" s="21"/>
      <c r="D2110" s="21"/>
      <c r="E2110" s="21"/>
      <c r="F2110" s="21"/>
      <c r="G2110" s="21"/>
      <c r="H2110" s="21"/>
      <c r="I2110" s="21"/>
      <c r="J2110" s="21"/>
      <c r="K2110" s="21"/>
      <c r="L2110" s="21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</row>
    <row r="2111" spans="2:22" x14ac:dyDescent="0.2">
      <c r="B2111" s="21"/>
      <c r="C2111" s="21"/>
      <c r="D2111" s="21"/>
      <c r="E2111" s="21"/>
      <c r="F2111" s="21"/>
      <c r="G2111" s="21"/>
      <c r="H2111" s="21"/>
      <c r="I2111" s="21"/>
      <c r="J2111" s="21"/>
      <c r="K2111" s="21"/>
      <c r="L2111" s="21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</row>
    <row r="2112" spans="2:22" x14ac:dyDescent="0.2">
      <c r="B2112" s="21"/>
      <c r="C2112" s="21"/>
      <c r="D2112" s="21"/>
      <c r="E2112" s="21"/>
      <c r="F2112" s="21"/>
      <c r="G2112" s="21"/>
      <c r="H2112" s="21"/>
      <c r="I2112" s="21"/>
      <c r="J2112" s="21"/>
      <c r="K2112" s="21"/>
      <c r="L2112" s="21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</row>
    <row r="2113" spans="2:22" x14ac:dyDescent="0.2">
      <c r="B2113" s="21"/>
      <c r="C2113" s="21"/>
      <c r="D2113" s="21"/>
      <c r="E2113" s="21"/>
      <c r="F2113" s="21"/>
      <c r="G2113" s="21"/>
      <c r="H2113" s="21"/>
      <c r="I2113" s="21"/>
      <c r="J2113" s="21"/>
      <c r="K2113" s="21"/>
      <c r="L2113" s="21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</row>
    <row r="2114" spans="2:22" x14ac:dyDescent="0.2">
      <c r="B2114" s="21"/>
      <c r="C2114" s="21"/>
      <c r="D2114" s="21"/>
      <c r="E2114" s="21"/>
      <c r="F2114" s="21"/>
      <c r="G2114" s="21"/>
      <c r="H2114" s="21"/>
      <c r="I2114" s="21"/>
      <c r="J2114" s="21"/>
      <c r="K2114" s="21"/>
      <c r="L2114" s="21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</row>
    <row r="2115" spans="2:22" x14ac:dyDescent="0.2">
      <c r="B2115" s="21"/>
      <c r="C2115" s="21"/>
      <c r="D2115" s="21"/>
      <c r="E2115" s="21"/>
      <c r="F2115" s="21"/>
      <c r="G2115" s="21"/>
      <c r="H2115" s="21"/>
      <c r="I2115" s="21"/>
      <c r="J2115" s="21"/>
      <c r="K2115" s="21"/>
      <c r="L2115" s="21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</row>
    <row r="2116" spans="2:22" x14ac:dyDescent="0.2">
      <c r="B2116" s="21"/>
      <c r="C2116" s="21"/>
      <c r="D2116" s="21"/>
      <c r="E2116" s="21"/>
      <c r="F2116" s="21"/>
      <c r="G2116" s="21"/>
      <c r="H2116" s="21"/>
      <c r="I2116" s="21"/>
      <c r="J2116" s="21"/>
      <c r="K2116" s="21"/>
      <c r="L2116" s="21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</row>
    <row r="2117" spans="2:22" x14ac:dyDescent="0.2">
      <c r="B2117" s="21"/>
      <c r="C2117" s="21"/>
      <c r="D2117" s="21"/>
      <c r="E2117" s="21"/>
      <c r="F2117" s="21"/>
      <c r="G2117" s="21"/>
      <c r="H2117" s="21"/>
      <c r="I2117" s="21"/>
      <c r="J2117" s="21"/>
      <c r="K2117" s="21"/>
      <c r="L2117" s="21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</row>
    <row r="2118" spans="2:22" x14ac:dyDescent="0.2">
      <c r="B2118" s="21"/>
      <c r="C2118" s="21"/>
      <c r="D2118" s="21"/>
      <c r="E2118" s="21"/>
      <c r="F2118" s="21"/>
      <c r="G2118" s="21"/>
      <c r="H2118" s="21"/>
      <c r="I2118" s="21"/>
      <c r="J2118" s="21"/>
      <c r="K2118" s="21"/>
      <c r="L2118" s="21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</row>
    <row r="2119" spans="2:22" x14ac:dyDescent="0.2">
      <c r="B2119" s="21"/>
      <c r="C2119" s="21"/>
      <c r="D2119" s="21"/>
      <c r="E2119" s="21"/>
      <c r="F2119" s="21"/>
      <c r="G2119" s="21"/>
      <c r="H2119" s="21"/>
      <c r="I2119" s="21"/>
      <c r="J2119" s="21"/>
      <c r="K2119" s="21"/>
      <c r="L2119" s="21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</row>
    <row r="2120" spans="2:22" x14ac:dyDescent="0.2">
      <c r="B2120" s="21"/>
      <c r="C2120" s="21"/>
      <c r="D2120" s="21"/>
      <c r="E2120" s="21"/>
      <c r="F2120" s="21"/>
      <c r="G2120" s="21"/>
      <c r="H2120" s="21"/>
      <c r="I2120" s="21"/>
      <c r="J2120" s="21"/>
      <c r="K2120" s="21"/>
      <c r="L2120" s="21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</row>
    <row r="2121" spans="2:22" x14ac:dyDescent="0.2">
      <c r="B2121" s="21"/>
      <c r="C2121" s="21"/>
      <c r="D2121" s="21"/>
      <c r="E2121" s="21"/>
      <c r="F2121" s="21"/>
      <c r="G2121" s="21"/>
      <c r="H2121" s="21"/>
      <c r="I2121" s="21"/>
      <c r="J2121" s="21"/>
      <c r="K2121" s="21"/>
      <c r="L2121" s="21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</row>
    <row r="2122" spans="2:22" x14ac:dyDescent="0.2">
      <c r="B2122" s="21"/>
      <c r="C2122" s="21"/>
      <c r="D2122" s="21"/>
      <c r="E2122" s="21"/>
      <c r="F2122" s="21"/>
      <c r="G2122" s="21"/>
      <c r="H2122" s="21"/>
      <c r="I2122" s="21"/>
      <c r="J2122" s="21"/>
      <c r="K2122" s="21"/>
      <c r="L2122" s="21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</row>
    <row r="2123" spans="2:22" x14ac:dyDescent="0.2">
      <c r="B2123" s="21"/>
      <c r="C2123" s="21"/>
      <c r="D2123" s="21"/>
      <c r="E2123" s="21"/>
      <c r="F2123" s="21"/>
      <c r="G2123" s="21"/>
      <c r="H2123" s="21"/>
      <c r="I2123" s="21"/>
      <c r="J2123" s="21"/>
      <c r="K2123" s="21"/>
      <c r="L2123" s="21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</row>
    <row r="2124" spans="2:22" x14ac:dyDescent="0.2">
      <c r="B2124" s="21"/>
      <c r="C2124" s="21"/>
      <c r="D2124" s="21"/>
      <c r="E2124" s="21"/>
      <c r="F2124" s="21"/>
      <c r="G2124" s="21"/>
      <c r="H2124" s="21"/>
      <c r="I2124" s="21"/>
      <c r="J2124" s="21"/>
      <c r="K2124" s="21"/>
      <c r="L2124" s="21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</row>
    <row r="2125" spans="2:22" x14ac:dyDescent="0.2">
      <c r="B2125" s="21"/>
      <c r="C2125" s="21"/>
      <c r="D2125" s="21"/>
      <c r="E2125" s="21"/>
      <c r="F2125" s="21"/>
      <c r="G2125" s="21"/>
      <c r="H2125" s="21"/>
      <c r="I2125" s="21"/>
      <c r="J2125" s="21"/>
      <c r="K2125" s="21"/>
      <c r="L2125" s="21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</row>
    <row r="2126" spans="2:22" x14ac:dyDescent="0.2">
      <c r="B2126" s="21"/>
      <c r="C2126" s="21"/>
      <c r="D2126" s="21"/>
      <c r="E2126" s="21"/>
      <c r="F2126" s="21"/>
      <c r="G2126" s="21"/>
      <c r="H2126" s="21"/>
      <c r="I2126" s="21"/>
      <c r="J2126" s="21"/>
      <c r="K2126" s="21"/>
      <c r="L2126" s="21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</row>
    <row r="2127" spans="2:22" x14ac:dyDescent="0.2">
      <c r="B2127" s="21"/>
      <c r="C2127" s="21"/>
      <c r="D2127" s="21"/>
      <c r="E2127" s="21"/>
      <c r="F2127" s="21"/>
      <c r="G2127" s="21"/>
      <c r="H2127" s="21"/>
      <c r="I2127" s="21"/>
      <c r="J2127" s="21"/>
      <c r="K2127" s="21"/>
      <c r="L2127" s="21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</row>
    <row r="2128" spans="2:22" x14ac:dyDescent="0.2">
      <c r="B2128" s="21"/>
      <c r="C2128" s="21"/>
      <c r="D2128" s="21"/>
      <c r="E2128" s="21"/>
      <c r="F2128" s="21"/>
      <c r="G2128" s="21"/>
      <c r="H2128" s="21"/>
      <c r="I2128" s="21"/>
      <c r="J2128" s="21"/>
      <c r="K2128" s="21"/>
      <c r="L2128" s="21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</row>
    <row r="2129" spans="2:22" x14ac:dyDescent="0.2">
      <c r="B2129" s="21"/>
      <c r="C2129" s="21"/>
      <c r="D2129" s="21"/>
      <c r="E2129" s="21"/>
      <c r="F2129" s="21"/>
      <c r="G2129" s="21"/>
      <c r="H2129" s="21"/>
      <c r="I2129" s="21"/>
      <c r="J2129" s="21"/>
      <c r="K2129" s="21"/>
      <c r="L2129" s="21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</row>
    <row r="2130" spans="2:22" x14ac:dyDescent="0.2">
      <c r="B2130" s="21"/>
      <c r="C2130" s="21"/>
      <c r="D2130" s="21"/>
      <c r="E2130" s="21"/>
      <c r="F2130" s="21"/>
      <c r="G2130" s="21"/>
      <c r="H2130" s="21"/>
      <c r="I2130" s="21"/>
      <c r="J2130" s="21"/>
      <c r="K2130" s="21"/>
      <c r="L2130" s="21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</row>
    <row r="2131" spans="2:22" x14ac:dyDescent="0.2">
      <c r="B2131" s="21"/>
      <c r="C2131" s="21"/>
      <c r="D2131" s="21"/>
      <c r="E2131" s="21"/>
      <c r="F2131" s="21"/>
      <c r="G2131" s="21"/>
      <c r="H2131" s="21"/>
      <c r="I2131" s="21"/>
      <c r="J2131" s="21"/>
      <c r="K2131" s="21"/>
      <c r="L2131" s="21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</row>
    <row r="2132" spans="2:22" x14ac:dyDescent="0.2">
      <c r="B2132" s="21"/>
      <c r="C2132" s="21"/>
      <c r="D2132" s="21"/>
      <c r="E2132" s="21"/>
      <c r="F2132" s="21"/>
      <c r="G2132" s="21"/>
      <c r="H2132" s="21"/>
      <c r="I2132" s="21"/>
      <c r="J2132" s="21"/>
      <c r="K2132" s="21"/>
      <c r="L2132" s="21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</row>
    <row r="2133" spans="2:22" x14ac:dyDescent="0.2">
      <c r="B2133" s="21"/>
      <c r="C2133" s="21"/>
      <c r="D2133" s="21"/>
      <c r="E2133" s="21"/>
      <c r="F2133" s="21"/>
      <c r="G2133" s="21"/>
      <c r="H2133" s="21"/>
      <c r="I2133" s="21"/>
      <c r="J2133" s="21"/>
      <c r="K2133" s="21"/>
      <c r="L2133" s="21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</row>
    <row r="2134" spans="2:22" x14ac:dyDescent="0.2">
      <c r="B2134" s="21"/>
      <c r="C2134" s="21"/>
      <c r="D2134" s="21"/>
      <c r="E2134" s="21"/>
      <c r="F2134" s="21"/>
      <c r="G2134" s="21"/>
      <c r="H2134" s="21"/>
      <c r="I2134" s="21"/>
      <c r="J2134" s="21"/>
      <c r="K2134" s="21"/>
      <c r="L2134" s="21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</row>
    <row r="2135" spans="2:22" x14ac:dyDescent="0.2">
      <c r="B2135" s="21"/>
      <c r="C2135" s="21"/>
      <c r="D2135" s="21"/>
      <c r="E2135" s="21"/>
      <c r="F2135" s="21"/>
      <c r="G2135" s="21"/>
      <c r="H2135" s="21"/>
      <c r="I2135" s="21"/>
      <c r="J2135" s="21"/>
      <c r="K2135" s="21"/>
      <c r="L2135" s="21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</row>
    <row r="2136" spans="2:22" x14ac:dyDescent="0.2">
      <c r="B2136" s="21"/>
      <c r="C2136" s="21"/>
      <c r="D2136" s="21"/>
      <c r="E2136" s="21"/>
      <c r="F2136" s="21"/>
      <c r="G2136" s="21"/>
      <c r="H2136" s="21"/>
      <c r="I2136" s="21"/>
      <c r="J2136" s="21"/>
      <c r="K2136" s="21"/>
      <c r="L2136" s="21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</row>
    <row r="2137" spans="2:22" x14ac:dyDescent="0.2">
      <c r="B2137" s="21"/>
      <c r="C2137" s="21"/>
      <c r="D2137" s="21"/>
      <c r="E2137" s="21"/>
      <c r="F2137" s="21"/>
      <c r="G2137" s="21"/>
      <c r="H2137" s="21"/>
      <c r="I2137" s="21"/>
      <c r="J2137" s="21"/>
      <c r="K2137" s="21"/>
      <c r="L2137" s="21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</row>
    <row r="2138" spans="2:22" x14ac:dyDescent="0.2">
      <c r="B2138" s="21"/>
      <c r="C2138" s="21"/>
      <c r="D2138" s="21"/>
      <c r="E2138" s="21"/>
      <c r="F2138" s="21"/>
      <c r="G2138" s="21"/>
      <c r="H2138" s="21"/>
      <c r="I2138" s="21"/>
      <c r="J2138" s="21"/>
      <c r="K2138" s="21"/>
      <c r="L2138" s="21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</row>
    <row r="2139" spans="2:22" x14ac:dyDescent="0.2">
      <c r="B2139" s="21"/>
      <c r="C2139" s="21"/>
      <c r="D2139" s="21"/>
      <c r="E2139" s="21"/>
      <c r="F2139" s="21"/>
      <c r="G2139" s="21"/>
      <c r="H2139" s="21"/>
      <c r="I2139" s="21"/>
      <c r="J2139" s="21"/>
      <c r="K2139" s="21"/>
      <c r="L2139" s="21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</row>
    <row r="2140" spans="2:22" x14ac:dyDescent="0.2">
      <c r="B2140" s="21"/>
      <c r="C2140" s="21"/>
      <c r="D2140" s="21"/>
      <c r="E2140" s="21"/>
      <c r="F2140" s="21"/>
      <c r="G2140" s="21"/>
      <c r="H2140" s="21"/>
      <c r="I2140" s="21"/>
      <c r="J2140" s="21"/>
      <c r="K2140" s="21"/>
      <c r="L2140" s="21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</row>
    <row r="2141" spans="2:22" x14ac:dyDescent="0.2">
      <c r="B2141" s="21"/>
      <c r="C2141" s="21"/>
      <c r="D2141" s="21"/>
      <c r="E2141" s="21"/>
      <c r="F2141" s="21"/>
      <c r="G2141" s="21"/>
      <c r="H2141" s="21"/>
      <c r="I2141" s="21"/>
      <c r="J2141" s="21"/>
      <c r="K2141" s="21"/>
      <c r="L2141" s="21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</row>
    <row r="2142" spans="2:22" x14ac:dyDescent="0.2">
      <c r="B2142" s="21"/>
      <c r="C2142" s="21"/>
      <c r="D2142" s="21"/>
      <c r="E2142" s="21"/>
      <c r="F2142" s="21"/>
      <c r="G2142" s="21"/>
      <c r="H2142" s="21"/>
      <c r="I2142" s="21"/>
      <c r="J2142" s="21"/>
      <c r="K2142" s="21"/>
      <c r="L2142" s="21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</row>
    <row r="2143" spans="2:22" x14ac:dyDescent="0.2">
      <c r="B2143" s="21"/>
      <c r="C2143" s="21"/>
      <c r="D2143" s="21"/>
      <c r="E2143" s="21"/>
      <c r="F2143" s="21"/>
      <c r="G2143" s="21"/>
      <c r="H2143" s="21"/>
      <c r="I2143" s="21"/>
      <c r="J2143" s="21"/>
      <c r="K2143" s="21"/>
      <c r="L2143" s="21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</row>
    <row r="2144" spans="2:22" x14ac:dyDescent="0.2">
      <c r="B2144" s="21"/>
      <c r="C2144" s="21"/>
      <c r="D2144" s="21"/>
      <c r="E2144" s="21"/>
      <c r="F2144" s="21"/>
      <c r="G2144" s="21"/>
      <c r="H2144" s="21"/>
      <c r="I2144" s="21"/>
      <c r="J2144" s="21"/>
      <c r="K2144" s="21"/>
      <c r="L2144" s="21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</row>
    <row r="2145" spans="2:22" x14ac:dyDescent="0.2">
      <c r="B2145" s="21"/>
      <c r="C2145" s="21"/>
      <c r="D2145" s="21"/>
      <c r="E2145" s="21"/>
      <c r="F2145" s="21"/>
      <c r="G2145" s="21"/>
      <c r="H2145" s="21"/>
      <c r="I2145" s="21"/>
      <c r="J2145" s="21"/>
      <c r="K2145" s="21"/>
      <c r="L2145" s="21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</row>
    <row r="2146" spans="2:22" x14ac:dyDescent="0.2">
      <c r="B2146" s="21"/>
      <c r="C2146" s="21"/>
      <c r="D2146" s="21"/>
      <c r="E2146" s="21"/>
      <c r="F2146" s="21"/>
      <c r="G2146" s="21"/>
      <c r="H2146" s="21"/>
      <c r="I2146" s="21"/>
      <c r="J2146" s="21"/>
      <c r="K2146" s="21"/>
      <c r="L2146" s="21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</row>
    <row r="2147" spans="2:22" x14ac:dyDescent="0.2">
      <c r="B2147" s="21"/>
      <c r="C2147" s="21"/>
      <c r="D2147" s="21"/>
      <c r="E2147" s="21"/>
      <c r="F2147" s="21"/>
      <c r="G2147" s="21"/>
      <c r="H2147" s="21"/>
      <c r="I2147" s="21"/>
      <c r="J2147" s="21"/>
      <c r="K2147" s="21"/>
      <c r="L2147" s="21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</row>
    <row r="2148" spans="2:22" x14ac:dyDescent="0.2">
      <c r="B2148" s="21"/>
      <c r="C2148" s="21"/>
      <c r="D2148" s="21"/>
      <c r="E2148" s="21"/>
      <c r="F2148" s="21"/>
      <c r="G2148" s="21"/>
      <c r="H2148" s="21"/>
      <c r="I2148" s="21"/>
      <c r="J2148" s="21"/>
      <c r="K2148" s="21"/>
      <c r="L2148" s="21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</row>
    <row r="2149" spans="2:22" x14ac:dyDescent="0.2">
      <c r="B2149" s="21"/>
      <c r="C2149" s="21"/>
      <c r="D2149" s="21"/>
      <c r="E2149" s="21"/>
      <c r="F2149" s="21"/>
      <c r="G2149" s="21"/>
      <c r="H2149" s="21"/>
      <c r="I2149" s="21"/>
      <c r="J2149" s="21"/>
      <c r="K2149" s="21"/>
      <c r="L2149" s="21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</row>
    <row r="2150" spans="2:22" x14ac:dyDescent="0.2">
      <c r="B2150" s="21"/>
      <c r="C2150" s="21"/>
      <c r="D2150" s="21"/>
      <c r="E2150" s="21"/>
      <c r="F2150" s="21"/>
      <c r="G2150" s="21"/>
      <c r="H2150" s="21"/>
      <c r="I2150" s="21"/>
      <c r="J2150" s="21"/>
      <c r="K2150" s="21"/>
      <c r="L2150" s="21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</row>
    <row r="2151" spans="2:22" x14ac:dyDescent="0.2">
      <c r="B2151" s="21"/>
      <c r="C2151" s="21"/>
      <c r="D2151" s="21"/>
      <c r="E2151" s="21"/>
      <c r="F2151" s="21"/>
      <c r="G2151" s="21"/>
      <c r="H2151" s="21"/>
      <c r="I2151" s="21"/>
      <c r="J2151" s="21"/>
      <c r="K2151" s="21"/>
      <c r="L2151" s="21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</row>
    <row r="2152" spans="2:22" x14ac:dyDescent="0.2">
      <c r="B2152" s="21"/>
      <c r="C2152" s="21"/>
      <c r="D2152" s="21"/>
      <c r="E2152" s="21"/>
      <c r="F2152" s="21"/>
      <c r="G2152" s="21"/>
      <c r="H2152" s="21"/>
      <c r="I2152" s="21"/>
      <c r="J2152" s="21"/>
      <c r="K2152" s="21"/>
      <c r="L2152" s="21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</row>
    <row r="2153" spans="2:22" x14ac:dyDescent="0.2">
      <c r="B2153" s="21"/>
      <c r="C2153" s="21"/>
      <c r="D2153" s="21"/>
      <c r="E2153" s="21"/>
      <c r="F2153" s="21"/>
      <c r="G2153" s="21"/>
      <c r="H2153" s="21"/>
      <c r="I2153" s="21"/>
      <c r="J2153" s="21"/>
      <c r="K2153" s="21"/>
      <c r="L2153" s="21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</row>
    <row r="2154" spans="2:22" x14ac:dyDescent="0.2">
      <c r="B2154" s="21"/>
      <c r="C2154" s="21"/>
      <c r="D2154" s="21"/>
      <c r="E2154" s="21"/>
      <c r="F2154" s="21"/>
      <c r="G2154" s="21"/>
      <c r="H2154" s="21"/>
      <c r="I2154" s="21"/>
      <c r="J2154" s="21"/>
      <c r="K2154" s="21"/>
      <c r="L2154" s="21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</row>
    <row r="2155" spans="2:22" x14ac:dyDescent="0.2">
      <c r="B2155" s="21"/>
      <c r="C2155" s="21"/>
      <c r="D2155" s="21"/>
      <c r="E2155" s="21"/>
      <c r="F2155" s="21"/>
      <c r="G2155" s="21"/>
      <c r="H2155" s="21"/>
      <c r="I2155" s="21"/>
      <c r="J2155" s="21"/>
      <c r="K2155" s="21"/>
      <c r="L2155" s="21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</row>
    <row r="2156" spans="2:22" x14ac:dyDescent="0.2">
      <c r="B2156" s="21"/>
      <c r="C2156" s="21"/>
      <c r="D2156" s="21"/>
      <c r="E2156" s="21"/>
      <c r="F2156" s="21"/>
      <c r="G2156" s="21"/>
      <c r="H2156" s="21"/>
      <c r="I2156" s="21"/>
      <c r="J2156" s="21"/>
      <c r="K2156" s="21"/>
      <c r="L2156" s="21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</row>
    <row r="2157" spans="2:22" x14ac:dyDescent="0.2">
      <c r="B2157" s="21"/>
      <c r="C2157" s="21"/>
      <c r="D2157" s="21"/>
      <c r="E2157" s="21"/>
      <c r="F2157" s="21"/>
      <c r="G2157" s="21"/>
      <c r="H2157" s="21"/>
      <c r="I2157" s="21"/>
      <c r="J2157" s="21"/>
      <c r="K2157" s="21"/>
      <c r="L2157" s="21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</row>
    <row r="2158" spans="2:22" x14ac:dyDescent="0.2">
      <c r="B2158" s="21"/>
      <c r="C2158" s="21"/>
      <c r="D2158" s="21"/>
      <c r="E2158" s="21"/>
      <c r="F2158" s="21"/>
      <c r="G2158" s="21"/>
      <c r="H2158" s="21"/>
      <c r="I2158" s="21"/>
      <c r="J2158" s="21"/>
      <c r="K2158" s="21"/>
      <c r="L2158" s="21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</row>
    <row r="2159" spans="2:22" x14ac:dyDescent="0.2">
      <c r="B2159" s="21"/>
      <c r="C2159" s="21"/>
      <c r="D2159" s="21"/>
      <c r="E2159" s="21"/>
      <c r="F2159" s="21"/>
      <c r="G2159" s="21"/>
      <c r="H2159" s="21"/>
      <c r="I2159" s="21"/>
      <c r="J2159" s="21"/>
      <c r="K2159" s="21"/>
      <c r="L2159" s="21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</row>
    <row r="2160" spans="2:22" x14ac:dyDescent="0.2">
      <c r="B2160" s="21"/>
      <c r="C2160" s="21"/>
      <c r="D2160" s="21"/>
      <c r="E2160" s="21"/>
      <c r="F2160" s="21"/>
      <c r="G2160" s="21"/>
      <c r="H2160" s="21"/>
      <c r="I2160" s="21"/>
      <c r="J2160" s="21"/>
      <c r="K2160" s="21"/>
      <c r="L2160" s="21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</row>
    <row r="2161" spans="2:22" x14ac:dyDescent="0.2">
      <c r="B2161" s="21"/>
      <c r="C2161" s="21"/>
      <c r="D2161" s="21"/>
      <c r="E2161" s="21"/>
      <c r="F2161" s="21"/>
      <c r="G2161" s="21"/>
      <c r="H2161" s="21"/>
      <c r="I2161" s="21"/>
      <c r="J2161" s="21"/>
      <c r="K2161" s="21"/>
      <c r="L2161" s="21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</row>
    <row r="2162" spans="2:22" x14ac:dyDescent="0.2">
      <c r="B2162" s="21"/>
      <c r="C2162" s="21"/>
      <c r="D2162" s="21"/>
      <c r="E2162" s="21"/>
      <c r="F2162" s="21"/>
      <c r="G2162" s="21"/>
      <c r="H2162" s="21"/>
      <c r="I2162" s="21"/>
      <c r="J2162" s="21"/>
      <c r="K2162" s="21"/>
      <c r="L2162" s="21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</row>
    <row r="2163" spans="2:22" x14ac:dyDescent="0.2">
      <c r="B2163" s="21"/>
      <c r="C2163" s="21"/>
      <c r="D2163" s="21"/>
      <c r="E2163" s="21"/>
      <c r="F2163" s="21"/>
      <c r="G2163" s="21"/>
      <c r="H2163" s="21"/>
      <c r="I2163" s="21"/>
      <c r="J2163" s="21"/>
      <c r="K2163" s="21"/>
      <c r="L2163" s="21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</row>
    <row r="2164" spans="2:22" x14ac:dyDescent="0.2">
      <c r="B2164" s="21"/>
      <c r="C2164" s="21"/>
      <c r="D2164" s="21"/>
      <c r="E2164" s="21"/>
      <c r="F2164" s="21"/>
      <c r="G2164" s="21"/>
      <c r="H2164" s="21"/>
      <c r="I2164" s="21"/>
      <c r="J2164" s="21"/>
      <c r="K2164" s="21"/>
      <c r="L2164" s="21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</row>
    <row r="2165" spans="2:22" x14ac:dyDescent="0.2">
      <c r="B2165" s="21"/>
      <c r="C2165" s="21"/>
      <c r="D2165" s="21"/>
      <c r="E2165" s="21"/>
      <c r="F2165" s="21"/>
      <c r="G2165" s="21"/>
      <c r="H2165" s="21"/>
      <c r="I2165" s="21"/>
      <c r="J2165" s="21"/>
      <c r="K2165" s="21"/>
      <c r="L2165" s="21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</row>
    <row r="2166" spans="2:22" x14ac:dyDescent="0.2">
      <c r="B2166" s="21"/>
      <c r="C2166" s="21"/>
      <c r="D2166" s="21"/>
      <c r="E2166" s="21"/>
      <c r="F2166" s="21"/>
      <c r="G2166" s="21"/>
      <c r="H2166" s="21"/>
      <c r="I2166" s="21"/>
      <c r="J2166" s="21"/>
      <c r="K2166" s="21"/>
      <c r="L2166" s="21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</row>
    <row r="2167" spans="2:22" x14ac:dyDescent="0.2">
      <c r="B2167" s="21"/>
      <c r="C2167" s="21"/>
      <c r="D2167" s="21"/>
      <c r="E2167" s="21"/>
      <c r="F2167" s="21"/>
      <c r="G2167" s="21"/>
      <c r="H2167" s="21"/>
      <c r="I2167" s="21"/>
      <c r="J2167" s="21"/>
      <c r="K2167" s="21"/>
      <c r="L2167" s="21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</row>
    <row r="2168" spans="2:22" x14ac:dyDescent="0.2">
      <c r="B2168" s="21"/>
      <c r="C2168" s="21"/>
      <c r="D2168" s="21"/>
      <c r="E2168" s="21"/>
      <c r="F2168" s="21"/>
      <c r="G2168" s="21"/>
      <c r="H2168" s="21"/>
      <c r="I2168" s="21"/>
      <c r="J2168" s="21"/>
      <c r="K2168" s="21"/>
      <c r="L2168" s="21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</row>
    <row r="2169" spans="2:22" x14ac:dyDescent="0.2">
      <c r="B2169" s="21"/>
      <c r="C2169" s="21"/>
      <c r="D2169" s="21"/>
      <c r="E2169" s="21"/>
      <c r="F2169" s="21"/>
      <c r="G2169" s="21"/>
      <c r="H2169" s="21"/>
      <c r="I2169" s="21"/>
      <c r="J2169" s="21"/>
      <c r="K2169" s="21"/>
      <c r="L2169" s="21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</row>
    <row r="2170" spans="2:22" x14ac:dyDescent="0.2">
      <c r="B2170" s="21"/>
      <c r="C2170" s="21"/>
      <c r="D2170" s="21"/>
      <c r="E2170" s="21"/>
      <c r="F2170" s="21"/>
      <c r="G2170" s="21"/>
      <c r="H2170" s="21"/>
      <c r="I2170" s="21"/>
      <c r="J2170" s="21"/>
      <c r="K2170" s="21"/>
      <c r="L2170" s="21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</row>
    <row r="2171" spans="2:22" x14ac:dyDescent="0.2">
      <c r="B2171" s="21"/>
      <c r="C2171" s="21"/>
      <c r="D2171" s="21"/>
      <c r="E2171" s="21"/>
      <c r="F2171" s="21"/>
      <c r="G2171" s="21"/>
      <c r="H2171" s="21"/>
      <c r="I2171" s="21"/>
      <c r="J2171" s="21"/>
      <c r="K2171" s="21"/>
      <c r="L2171" s="21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</row>
    <row r="2172" spans="2:22" x14ac:dyDescent="0.2">
      <c r="B2172" s="21"/>
      <c r="C2172" s="21"/>
      <c r="D2172" s="21"/>
      <c r="E2172" s="21"/>
      <c r="F2172" s="21"/>
      <c r="G2172" s="21"/>
      <c r="H2172" s="21"/>
      <c r="I2172" s="21"/>
      <c r="J2172" s="21"/>
      <c r="K2172" s="21"/>
      <c r="L2172" s="21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</row>
    <row r="2173" spans="2:22" x14ac:dyDescent="0.2"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  <c r="L2173" s="21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</row>
    <row r="2174" spans="2:22" x14ac:dyDescent="0.2"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  <c r="L2174" s="21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</row>
    <row r="2175" spans="2:22" x14ac:dyDescent="0.2"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  <c r="L2175" s="21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</row>
    <row r="2176" spans="2:22" x14ac:dyDescent="0.2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  <c r="L2176" s="21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</row>
    <row r="2177" spans="2:22" x14ac:dyDescent="0.2">
      <c r="B2177" s="21"/>
      <c r="C2177" s="21"/>
      <c r="D2177" s="21"/>
      <c r="E2177" s="21"/>
      <c r="F2177" s="21"/>
      <c r="G2177" s="21"/>
      <c r="H2177" s="21"/>
      <c r="I2177" s="21"/>
      <c r="J2177" s="21"/>
      <c r="K2177" s="21"/>
      <c r="L2177" s="21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</row>
    <row r="2178" spans="2:22" x14ac:dyDescent="0.2">
      <c r="B2178" s="21"/>
      <c r="C2178" s="21"/>
      <c r="D2178" s="21"/>
      <c r="E2178" s="21"/>
      <c r="F2178" s="21"/>
      <c r="G2178" s="21"/>
      <c r="H2178" s="21"/>
      <c r="I2178" s="21"/>
      <c r="J2178" s="21"/>
      <c r="K2178" s="21"/>
      <c r="L2178" s="21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</row>
    <row r="2179" spans="2:22" x14ac:dyDescent="0.2">
      <c r="B2179" s="21"/>
      <c r="C2179" s="21"/>
      <c r="D2179" s="21"/>
      <c r="E2179" s="21"/>
      <c r="F2179" s="21"/>
      <c r="G2179" s="21"/>
      <c r="H2179" s="21"/>
      <c r="I2179" s="21"/>
      <c r="J2179" s="21"/>
      <c r="K2179" s="21"/>
      <c r="L2179" s="21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</row>
    <row r="2180" spans="2:22" x14ac:dyDescent="0.2">
      <c r="B2180" s="21"/>
      <c r="C2180" s="21"/>
      <c r="D2180" s="21"/>
      <c r="E2180" s="21"/>
      <c r="F2180" s="21"/>
      <c r="G2180" s="21"/>
      <c r="H2180" s="21"/>
      <c r="I2180" s="21"/>
      <c r="J2180" s="21"/>
      <c r="K2180" s="21"/>
      <c r="L2180" s="21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</row>
    <row r="2181" spans="2:22" x14ac:dyDescent="0.2">
      <c r="B2181" s="21"/>
      <c r="C2181" s="21"/>
      <c r="D2181" s="21"/>
      <c r="E2181" s="21"/>
      <c r="F2181" s="21"/>
      <c r="G2181" s="21"/>
      <c r="H2181" s="21"/>
      <c r="I2181" s="21"/>
      <c r="J2181" s="21"/>
      <c r="K2181" s="21"/>
      <c r="L2181" s="21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</row>
    <row r="2182" spans="2:22" x14ac:dyDescent="0.2">
      <c r="B2182" s="21"/>
      <c r="C2182" s="21"/>
      <c r="D2182" s="21"/>
      <c r="E2182" s="21"/>
      <c r="F2182" s="21"/>
      <c r="G2182" s="21"/>
      <c r="H2182" s="21"/>
      <c r="I2182" s="21"/>
      <c r="J2182" s="21"/>
      <c r="K2182" s="21"/>
      <c r="L2182" s="21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</row>
    <row r="2183" spans="2:22" x14ac:dyDescent="0.2">
      <c r="B2183" s="21"/>
      <c r="C2183" s="21"/>
      <c r="D2183" s="21"/>
      <c r="E2183" s="21"/>
      <c r="F2183" s="21"/>
      <c r="G2183" s="21"/>
      <c r="H2183" s="21"/>
      <c r="I2183" s="21"/>
      <c r="J2183" s="21"/>
      <c r="K2183" s="21"/>
      <c r="L2183" s="21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</row>
    <row r="2184" spans="2:22" x14ac:dyDescent="0.2">
      <c r="B2184" s="21"/>
      <c r="C2184" s="21"/>
      <c r="D2184" s="21"/>
      <c r="E2184" s="21"/>
      <c r="F2184" s="21"/>
      <c r="G2184" s="21"/>
      <c r="H2184" s="21"/>
      <c r="I2184" s="21"/>
      <c r="J2184" s="21"/>
      <c r="K2184" s="21"/>
      <c r="L2184" s="21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</row>
    <row r="2185" spans="2:22" x14ac:dyDescent="0.2">
      <c r="B2185" s="21"/>
      <c r="C2185" s="21"/>
      <c r="D2185" s="21"/>
      <c r="E2185" s="21"/>
      <c r="F2185" s="21"/>
      <c r="G2185" s="21"/>
      <c r="H2185" s="21"/>
      <c r="I2185" s="21"/>
      <c r="J2185" s="21"/>
      <c r="K2185" s="21"/>
      <c r="L2185" s="21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</row>
    <row r="2186" spans="2:22" x14ac:dyDescent="0.2">
      <c r="B2186" s="21"/>
      <c r="C2186" s="21"/>
      <c r="D2186" s="21"/>
      <c r="E2186" s="21"/>
      <c r="F2186" s="21"/>
      <c r="G2186" s="21"/>
      <c r="H2186" s="21"/>
      <c r="I2186" s="21"/>
      <c r="J2186" s="21"/>
      <c r="K2186" s="21"/>
      <c r="L2186" s="21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</row>
    <row r="2187" spans="2:22" x14ac:dyDescent="0.2">
      <c r="B2187" s="21"/>
      <c r="C2187" s="21"/>
      <c r="D2187" s="21"/>
      <c r="E2187" s="21"/>
      <c r="F2187" s="21"/>
      <c r="G2187" s="21"/>
      <c r="H2187" s="21"/>
      <c r="I2187" s="21"/>
      <c r="J2187" s="21"/>
      <c r="K2187" s="21"/>
      <c r="L2187" s="21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</row>
    <row r="2188" spans="2:22" x14ac:dyDescent="0.2">
      <c r="B2188" s="21"/>
      <c r="C2188" s="21"/>
      <c r="D2188" s="21"/>
      <c r="E2188" s="21"/>
      <c r="F2188" s="21"/>
      <c r="G2188" s="21"/>
      <c r="H2188" s="21"/>
      <c r="I2188" s="21"/>
      <c r="J2188" s="21"/>
      <c r="K2188" s="21"/>
      <c r="L2188" s="21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</row>
    <row r="2189" spans="2:22" x14ac:dyDescent="0.2">
      <c r="B2189" s="21"/>
      <c r="C2189" s="21"/>
      <c r="D2189" s="21"/>
      <c r="E2189" s="21"/>
      <c r="F2189" s="21"/>
      <c r="G2189" s="21"/>
      <c r="H2189" s="21"/>
      <c r="I2189" s="21"/>
      <c r="J2189" s="21"/>
      <c r="K2189" s="21"/>
      <c r="L2189" s="21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</row>
    <row r="2190" spans="2:22" x14ac:dyDescent="0.2">
      <c r="B2190" s="21"/>
      <c r="C2190" s="21"/>
      <c r="D2190" s="21"/>
      <c r="E2190" s="21"/>
      <c r="F2190" s="21"/>
      <c r="G2190" s="21"/>
      <c r="H2190" s="21"/>
      <c r="I2190" s="21"/>
      <c r="J2190" s="21"/>
      <c r="K2190" s="21"/>
      <c r="L2190" s="21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</row>
    <row r="2191" spans="2:22" x14ac:dyDescent="0.2">
      <c r="B2191" s="21"/>
      <c r="C2191" s="21"/>
      <c r="D2191" s="21"/>
      <c r="E2191" s="21"/>
      <c r="F2191" s="21"/>
      <c r="G2191" s="21"/>
      <c r="H2191" s="21"/>
      <c r="I2191" s="21"/>
      <c r="J2191" s="21"/>
      <c r="K2191" s="21"/>
      <c r="L2191" s="21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</row>
    <row r="2192" spans="2:22" x14ac:dyDescent="0.2">
      <c r="B2192" s="21"/>
      <c r="C2192" s="21"/>
      <c r="D2192" s="21"/>
      <c r="E2192" s="21"/>
      <c r="F2192" s="21"/>
      <c r="G2192" s="21"/>
      <c r="H2192" s="21"/>
      <c r="I2192" s="21"/>
      <c r="J2192" s="21"/>
      <c r="K2192" s="21"/>
      <c r="L2192" s="21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</row>
    <row r="2193" spans="2:22" x14ac:dyDescent="0.2">
      <c r="B2193" s="21"/>
      <c r="C2193" s="21"/>
      <c r="D2193" s="21"/>
      <c r="E2193" s="21"/>
      <c r="F2193" s="21"/>
      <c r="G2193" s="21"/>
      <c r="H2193" s="21"/>
      <c r="I2193" s="21"/>
      <c r="J2193" s="21"/>
      <c r="K2193" s="21"/>
      <c r="L2193" s="21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</row>
    <row r="2194" spans="2:22" x14ac:dyDescent="0.2">
      <c r="B2194" s="21"/>
      <c r="C2194" s="21"/>
      <c r="D2194" s="21"/>
      <c r="E2194" s="21"/>
      <c r="F2194" s="21"/>
      <c r="G2194" s="21"/>
      <c r="H2194" s="21"/>
      <c r="I2194" s="21"/>
      <c r="J2194" s="21"/>
      <c r="K2194" s="21"/>
      <c r="L2194" s="21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</row>
    <row r="2195" spans="2:22" x14ac:dyDescent="0.2">
      <c r="B2195" s="21"/>
      <c r="C2195" s="21"/>
      <c r="D2195" s="21"/>
      <c r="E2195" s="21"/>
      <c r="F2195" s="21"/>
      <c r="G2195" s="21"/>
      <c r="H2195" s="21"/>
      <c r="I2195" s="21"/>
      <c r="J2195" s="21"/>
      <c r="K2195" s="21"/>
      <c r="L2195" s="21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</row>
    <row r="2196" spans="2:22" x14ac:dyDescent="0.2">
      <c r="B2196" s="21"/>
      <c r="C2196" s="21"/>
      <c r="D2196" s="21"/>
      <c r="E2196" s="21"/>
      <c r="F2196" s="21"/>
      <c r="G2196" s="21"/>
      <c r="H2196" s="21"/>
      <c r="I2196" s="21"/>
      <c r="J2196" s="21"/>
      <c r="K2196" s="21"/>
      <c r="L2196" s="21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</row>
    <row r="2197" spans="2:22" x14ac:dyDescent="0.2">
      <c r="B2197" s="21"/>
      <c r="C2197" s="21"/>
      <c r="D2197" s="21"/>
      <c r="E2197" s="21"/>
      <c r="F2197" s="21"/>
      <c r="G2197" s="21"/>
      <c r="H2197" s="21"/>
      <c r="I2197" s="21"/>
      <c r="J2197" s="21"/>
      <c r="K2197" s="21"/>
      <c r="L2197" s="21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</row>
    <row r="2198" spans="2:22" x14ac:dyDescent="0.2">
      <c r="B2198" s="21"/>
      <c r="C2198" s="21"/>
      <c r="D2198" s="21"/>
      <c r="E2198" s="21"/>
      <c r="F2198" s="21"/>
      <c r="G2198" s="21"/>
      <c r="H2198" s="21"/>
      <c r="I2198" s="21"/>
      <c r="J2198" s="21"/>
      <c r="K2198" s="21"/>
      <c r="L2198" s="21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</row>
    <row r="2199" spans="2:22" x14ac:dyDescent="0.2">
      <c r="B2199" s="21"/>
      <c r="C2199" s="21"/>
      <c r="D2199" s="21"/>
      <c r="E2199" s="21"/>
      <c r="F2199" s="21"/>
      <c r="G2199" s="21"/>
      <c r="H2199" s="21"/>
      <c r="I2199" s="21"/>
      <c r="J2199" s="21"/>
      <c r="K2199" s="21"/>
      <c r="L2199" s="21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</row>
    <row r="2200" spans="2:22" x14ac:dyDescent="0.2">
      <c r="B2200" s="21"/>
      <c r="C2200" s="21"/>
      <c r="D2200" s="21"/>
      <c r="E2200" s="21"/>
      <c r="F2200" s="21"/>
      <c r="G2200" s="21"/>
      <c r="H2200" s="21"/>
      <c r="I2200" s="21"/>
      <c r="J2200" s="21"/>
      <c r="K2200" s="21"/>
      <c r="L2200" s="21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</row>
    <row r="2201" spans="2:22" x14ac:dyDescent="0.2">
      <c r="B2201" s="21"/>
      <c r="C2201" s="21"/>
      <c r="D2201" s="21"/>
      <c r="E2201" s="21"/>
      <c r="F2201" s="21"/>
      <c r="G2201" s="21"/>
      <c r="H2201" s="21"/>
      <c r="I2201" s="21"/>
      <c r="J2201" s="21"/>
      <c r="K2201" s="21"/>
      <c r="L2201" s="21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</row>
    <row r="2202" spans="2:22" x14ac:dyDescent="0.2">
      <c r="B2202" s="21"/>
      <c r="C2202" s="21"/>
      <c r="D2202" s="21"/>
      <c r="E2202" s="21"/>
      <c r="F2202" s="21"/>
      <c r="G2202" s="21"/>
      <c r="H2202" s="21"/>
      <c r="I2202" s="21"/>
      <c r="J2202" s="21"/>
      <c r="K2202" s="21"/>
      <c r="L2202" s="21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</row>
    <row r="2203" spans="2:22" x14ac:dyDescent="0.2">
      <c r="B2203" s="21"/>
      <c r="C2203" s="21"/>
      <c r="D2203" s="21"/>
      <c r="E2203" s="21"/>
      <c r="F2203" s="21"/>
      <c r="G2203" s="21"/>
      <c r="H2203" s="21"/>
      <c r="I2203" s="21"/>
      <c r="J2203" s="21"/>
      <c r="K2203" s="21"/>
      <c r="L2203" s="21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</row>
    <row r="2204" spans="2:22" x14ac:dyDescent="0.2">
      <c r="B2204" s="21"/>
      <c r="C2204" s="21"/>
      <c r="D2204" s="21"/>
      <c r="E2204" s="21"/>
      <c r="F2204" s="21"/>
      <c r="G2204" s="21"/>
      <c r="H2204" s="21"/>
      <c r="I2204" s="21"/>
      <c r="J2204" s="21"/>
      <c r="K2204" s="21"/>
      <c r="L2204" s="21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</row>
    <row r="2205" spans="2:22" x14ac:dyDescent="0.2">
      <c r="B2205" s="21"/>
      <c r="C2205" s="21"/>
      <c r="D2205" s="21"/>
      <c r="E2205" s="21"/>
      <c r="F2205" s="21"/>
      <c r="G2205" s="21"/>
      <c r="H2205" s="21"/>
      <c r="I2205" s="21"/>
      <c r="J2205" s="21"/>
      <c r="K2205" s="21"/>
      <c r="L2205" s="21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</row>
    <row r="2206" spans="2:22" x14ac:dyDescent="0.2">
      <c r="B2206" s="21"/>
      <c r="C2206" s="21"/>
      <c r="D2206" s="21"/>
      <c r="E2206" s="21"/>
      <c r="F2206" s="21"/>
      <c r="G2206" s="21"/>
      <c r="H2206" s="21"/>
      <c r="I2206" s="21"/>
      <c r="J2206" s="21"/>
      <c r="K2206" s="21"/>
      <c r="L2206" s="21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</row>
    <row r="2207" spans="2:22" x14ac:dyDescent="0.2">
      <c r="B2207" s="21"/>
      <c r="C2207" s="21"/>
      <c r="D2207" s="21"/>
      <c r="E2207" s="21"/>
      <c r="F2207" s="21"/>
      <c r="G2207" s="21"/>
      <c r="H2207" s="21"/>
      <c r="I2207" s="21"/>
      <c r="J2207" s="21"/>
      <c r="K2207" s="21"/>
      <c r="L2207" s="21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</row>
    <row r="2208" spans="2:22" x14ac:dyDescent="0.2">
      <c r="B2208" s="21"/>
      <c r="C2208" s="21"/>
      <c r="D2208" s="21"/>
      <c r="E2208" s="21"/>
      <c r="F2208" s="21"/>
      <c r="G2208" s="21"/>
      <c r="H2208" s="21"/>
      <c r="I2208" s="21"/>
      <c r="J2208" s="21"/>
      <c r="K2208" s="21"/>
      <c r="L2208" s="21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</row>
    <row r="2209" spans="2:22" x14ac:dyDescent="0.2">
      <c r="B2209" s="21"/>
      <c r="C2209" s="21"/>
      <c r="D2209" s="21"/>
      <c r="E2209" s="21"/>
      <c r="F2209" s="21"/>
      <c r="G2209" s="21"/>
      <c r="H2209" s="21"/>
      <c r="I2209" s="21"/>
      <c r="J2209" s="21"/>
      <c r="K2209" s="21"/>
      <c r="L2209" s="21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</row>
    <row r="2210" spans="2:22" x14ac:dyDescent="0.2">
      <c r="B2210" s="21"/>
      <c r="C2210" s="21"/>
      <c r="D2210" s="21"/>
      <c r="E2210" s="21"/>
      <c r="F2210" s="21"/>
      <c r="G2210" s="21"/>
      <c r="H2210" s="21"/>
      <c r="I2210" s="21"/>
      <c r="J2210" s="21"/>
      <c r="K2210" s="21"/>
      <c r="L2210" s="21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</row>
    <row r="2211" spans="2:22" x14ac:dyDescent="0.2">
      <c r="B2211" s="21"/>
      <c r="C2211" s="21"/>
      <c r="D2211" s="21"/>
      <c r="E2211" s="21"/>
      <c r="F2211" s="21"/>
      <c r="G2211" s="21"/>
      <c r="H2211" s="21"/>
      <c r="I2211" s="21"/>
      <c r="J2211" s="21"/>
      <c r="K2211" s="21"/>
      <c r="L2211" s="21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</row>
    <row r="2212" spans="2:22" x14ac:dyDescent="0.2">
      <c r="B2212" s="21"/>
      <c r="C2212" s="21"/>
      <c r="D2212" s="21"/>
      <c r="E2212" s="21"/>
      <c r="F2212" s="21"/>
      <c r="G2212" s="21"/>
      <c r="H2212" s="21"/>
      <c r="I2212" s="21"/>
      <c r="J2212" s="21"/>
      <c r="K2212" s="21"/>
      <c r="L2212" s="21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</row>
    <row r="2213" spans="2:22" x14ac:dyDescent="0.2">
      <c r="B2213" s="21"/>
      <c r="C2213" s="21"/>
      <c r="D2213" s="21"/>
      <c r="E2213" s="21"/>
      <c r="F2213" s="21"/>
      <c r="G2213" s="21"/>
      <c r="H2213" s="21"/>
      <c r="I2213" s="21"/>
      <c r="J2213" s="21"/>
      <c r="K2213" s="21"/>
      <c r="L2213" s="21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</row>
    <row r="2214" spans="2:22" x14ac:dyDescent="0.2">
      <c r="B2214" s="21"/>
      <c r="C2214" s="21"/>
      <c r="D2214" s="21"/>
      <c r="E2214" s="21"/>
      <c r="F2214" s="21"/>
      <c r="G2214" s="21"/>
      <c r="H2214" s="21"/>
      <c r="I2214" s="21"/>
      <c r="J2214" s="21"/>
      <c r="K2214" s="21"/>
      <c r="L2214" s="21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</row>
    <row r="2215" spans="2:22" x14ac:dyDescent="0.2">
      <c r="B2215" s="21"/>
      <c r="C2215" s="21"/>
      <c r="D2215" s="21"/>
      <c r="E2215" s="21"/>
      <c r="F2215" s="21"/>
      <c r="G2215" s="21"/>
      <c r="H2215" s="21"/>
      <c r="I2215" s="21"/>
      <c r="J2215" s="21"/>
      <c r="K2215" s="21"/>
      <c r="L2215" s="21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</row>
    <row r="2216" spans="2:22" x14ac:dyDescent="0.2">
      <c r="B2216" s="21"/>
      <c r="C2216" s="21"/>
      <c r="D2216" s="21"/>
      <c r="E2216" s="21"/>
      <c r="F2216" s="21"/>
      <c r="G2216" s="21"/>
      <c r="H2216" s="21"/>
      <c r="I2216" s="21"/>
      <c r="J2216" s="21"/>
      <c r="K2216" s="21"/>
      <c r="L2216" s="21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</row>
    <row r="2217" spans="2:22" x14ac:dyDescent="0.2">
      <c r="B2217" s="21"/>
      <c r="C2217" s="21"/>
      <c r="D2217" s="21"/>
      <c r="E2217" s="21"/>
      <c r="F2217" s="21"/>
      <c r="G2217" s="21"/>
      <c r="H2217" s="21"/>
      <c r="I2217" s="21"/>
      <c r="J2217" s="21"/>
      <c r="K2217" s="21"/>
      <c r="L2217" s="21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</row>
    <row r="2218" spans="2:22" x14ac:dyDescent="0.2">
      <c r="B2218" s="21"/>
      <c r="C2218" s="21"/>
      <c r="D2218" s="21"/>
      <c r="E2218" s="21"/>
      <c r="F2218" s="21"/>
      <c r="G2218" s="21"/>
      <c r="H2218" s="21"/>
      <c r="I2218" s="21"/>
      <c r="J2218" s="21"/>
      <c r="K2218" s="21"/>
      <c r="L2218" s="21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</row>
    <row r="2219" spans="2:22" x14ac:dyDescent="0.2">
      <c r="B2219" s="21"/>
      <c r="C2219" s="21"/>
      <c r="D2219" s="21"/>
      <c r="E2219" s="21"/>
      <c r="F2219" s="21"/>
      <c r="G2219" s="21"/>
      <c r="H2219" s="21"/>
      <c r="I2219" s="21"/>
      <c r="J2219" s="21"/>
      <c r="K2219" s="21"/>
      <c r="L2219" s="21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</row>
    <row r="2220" spans="2:22" x14ac:dyDescent="0.2">
      <c r="B2220" s="21"/>
      <c r="C2220" s="21"/>
      <c r="D2220" s="21"/>
      <c r="E2220" s="21"/>
      <c r="F2220" s="21"/>
      <c r="G2220" s="21"/>
      <c r="H2220" s="21"/>
      <c r="I2220" s="21"/>
      <c r="J2220" s="21"/>
      <c r="K2220" s="21"/>
      <c r="L2220" s="21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</row>
    <row r="2221" spans="2:22" x14ac:dyDescent="0.2">
      <c r="B2221" s="21"/>
      <c r="C2221" s="21"/>
      <c r="D2221" s="21"/>
      <c r="E2221" s="21"/>
      <c r="F2221" s="21"/>
      <c r="G2221" s="21"/>
      <c r="H2221" s="21"/>
      <c r="I2221" s="21"/>
      <c r="J2221" s="21"/>
      <c r="K2221" s="21"/>
      <c r="L2221" s="21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</row>
    <row r="2222" spans="2:22" x14ac:dyDescent="0.2">
      <c r="B2222" s="21"/>
      <c r="C2222" s="21"/>
      <c r="D2222" s="21"/>
      <c r="E2222" s="21"/>
      <c r="F2222" s="21"/>
      <c r="G2222" s="21"/>
      <c r="H2222" s="21"/>
      <c r="I2222" s="21"/>
      <c r="J2222" s="21"/>
      <c r="K2222" s="21"/>
      <c r="L2222" s="21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</row>
    <row r="2223" spans="2:22" x14ac:dyDescent="0.2">
      <c r="B2223" s="21"/>
      <c r="C2223" s="21"/>
      <c r="D2223" s="21"/>
      <c r="E2223" s="21"/>
      <c r="F2223" s="21"/>
      <c r="G2223" s="21"/>
      <c r="H2223" s="21"/>
      <c r="I2223" s="21"/>
      <c r="J2223" s="21"/>
      <c r="K2223" s="21"/>
      <c r="L2223" s="21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</row>
    <row r="2224" spans="2:22" x14ac:dyDescent="0.2">
      <c r="B2224" s="21"/>
      <c r="C2224" s="21"/>
      <c r="D2224" s="21"/>
      <c r="E2224" s="21"/>
      <c r="F2224" s="21"/>
      <c r="G2224" s="21"/>
      <c r="H2224" s="21"/>
      <c r="I2224" s="21"/>
      <c r="J2224" s="21"/>
      <c r="K2224" s="21"/>
      <c r="L2224" s="21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</row>
    <row r="2225" spans="2:22" x14ac:dyDescent="0.2">
      <c r="B2225" s="21"/>
      <c r="C2225" s="21"/>
      <c r="D2225" s="21"/>
      <c r="E2225" s="21"/>
      <c r="F2225" s="21"/>
      <c r="G2225" s="21"/>
      <c r="H2225" s="21"/>
      <c r="I2225" s="21"/>
      <c r="J2225" s="21"/>
      <c r="K2225" s="21"/>
      <c r="L2225" s="21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</row>
    <row r="2226" spans="2:22" x14ac:dyDescent="0.2">
      <c r="B2226" s="21"/>
      <c r="C2226" s="21"/>
      <c r="D2226" s="21"/>
      <c r="E2226" s="21"/>
      <c r="F2226" s="21"/>
      <c r="G2226" s="21"/>
      <c r="H2226" s="21"/>
      <c r="I2226" s="21"/>
      <c r="J2226" s="21"/>
      <c r="K2226" s="21"/>
      <c r="L2226" s="21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</row>
    <row r="2227" spans="2:22" x14ac:dyDescent="0.2">
      <c r="B2227" s="21"/>
      <c r="C2227" s="21"/>
      <c r="D2227" s="21"/>
      <c r="E2227" s="21"/>
      <c r="F2227" s="21"/>
      <c r="G2227" s="21"/>
      <c r="H2227" s="21"/>
      <c r="I2227" s="21"/>
      <c r="J2227" s="21"/>
      <c r="K2227" s="21"/>
      <c r="L2227" s="21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</row>
    <row r="2228" spans="2:22" x14ac:dyDescent="0.2">
      <c r="B2228" s="21"/>
      <c r="C2228" s="21"/>
      <c r="D2228" s="21"/>
      <c r="E2228" s="21"/>
      <c r="F2228" s="21"/>
      <c r="G2228" s="21"/>
      <c r="H2228" s="21"/>
      <c r="I2228" s="21"/>
      <c r="J2228" s="21"/>
      <c r="K2228" s="21"/>
      <c r="L2228" s="21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</row>
    <row r="2229" spans="2:22" x14ac:dyDescent="0.2">
      <c r="B2229" s="21"/>
      <c r="C2229" s="21"/>
      <c r="D2229" s="21"/>
      <c r="E2229" s="21"/>
      <c r="F2229" s="21"/>
      <c r="G2229" s="21"/>
      <c r="H2229" s="21"/>
      <c r="I2229" s="21"/>
      <c r="J2229" s="21"/>
      <c r="K2229" s="21"/>
      <c r="L2229" s="21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</row>
    <row r="2230" spans="2:22" x14ac:dyDescent="0.2">
      <c r="B2230" s="21"/>
      <c r="C2230" s="21"/>
      <c r="D2230" s="21"/>
      <c r="E2230" s="21"/>
      <c r="F2230" s="21"/>
      <c r="G2230" s="21"/>
      <c r="H2230" s="21"/>
      <c r="I2230" s="21"/>
      <c r="J2230" s="21"/>
      <c r="K2230" s="21"/>
      <c r="L2230" s="21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</row>
    <row r="2231" spans="2:22" x14ac:dyDescent="0.2">
      <c r="B2231" s="21"/>
      <c r="C2231" s="21"/>
      <c r="D2231" s="21"/>
      <c r="E2231" s="21"/>
      <c r="F2231" s="21"/>
      <c r="G2231" s="21"/>
      <c r="H2231" s="21"/>
      <c r="I2231" s="21"/>
      <c r="J2231" s="21"/>
      <c r="K2231" s="21"/>
      <c r="L2231" s="21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</row>
    <row r="2232" spans="2:22" x14ac:dyDescent="0.2">
      <c r="B2232" s="21"/>
      <c r="C2232" s="21"/>
      <c r="D2232" s="21"/>
      <c r="E2232" s="21"/>
      <c r="F2232" s="21"/>
      <c r="G2232" s="21"/>
      <c r="H2232" s="21"/>
      <c r="I2232" s="21"/>
      <c r="J2232" s="21"/>
      <c r="K2232" s="21"/>
      <c r="L2232" s="21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</row>
    <row r="2233" spans="2:22" x14ac:dyDescent="0.2">
      <c r="B2233" s="21"/>
      <c r="C2233" s="21"/>
      <c r="D2233" s="21"/>
      <c r="E2233" s="21"/>
      <c r="F2233" s="21"/>
      <c r="G2233" s="21"/>
      <c r="H2233" s="21"/>
      <c r="I2233" s="21"/>
      <c r="J2233" s="21"/>
      <c r="K2233" s="21"/>
      <c r="L2233" s="21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</row>
    <row r="2234" spans="2:22" x14ac:dyDescent="0.2">
      <c r="B2234" s="21"/>
      <c r="C2234" s="21"/>
      <c r="D2234" s="21"/>
      <c r="E2234" s="21"/>
      <c r="F2234" s="21"/>
      <c r="G2234" s="21"/>
      <c r="H2234" s="21"/>
      <c r="I2234" s="21"/>
      <c r="J2234" s="21"/>
      <c r="K2234" s="21"/>
      <c r="L2234" s="21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</row>
    <row r="2235" spans="2:22" x14ac:dyDescent="0.2">
      <c r="B2235" s="21"/>
      <c r="C2235" s="21"/>
      <c r="D2235" s="21"/>
      <c r="E2235" s="21"/>
      <c r="F2235" s="21"/>
      <c r="G2235" s="21"/>
      <c r="H2235" s="21"/>
      <c r="I2235" s="21"/>
      <c r="J2235" s="21"/>
      <c r="K2235" s="21"/>
      <c r="L2235" s="21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</row>
    <row r="2236" spans="2:22" x14ac:dyDescent="0.2">
      <c r="B2236" s="21"/>
      <c r="C2236" s="21"/>
      <c r="D2236" s="21"/>
      <c r="E2236" s="21"/>
      <c r="F2236" s="21"/>
      <c r="G2236" s="21"/>
      <c r="H2236" s="21"/>
      <c r="I2236" s="21"/>
      <c r="J2236" s="21"/>
      <c r="K2236" s="21"/>
      <c r="L2236" s="21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</row>
    <row r="2237" spans="2:22" x14ac:dyDescent="0.2">
      <c r="B2237" s="21"/>
      <c r="C2237" s="21"/>
      <c r="D2237" s="21"/>
      <c r="E2237" s="21"/>
      <c r="F2237" s="21"/>
      <c r="G2237" s="21"/>
      <c r="H2237" s="21"/>
      <c r="I2237" s="21"/>
      <c r="J2237" s="21"/>
      <c r="K2237" s="21"/>
      <c r="L2237" s="21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</row>
    <row r="2238" spans="2:22" x14ac:dyDescent="0.2">
      <c r="B2238" s="21"/>
      <c r="C2238" s="21"/>
      <c r="D2238" s="21"/>
      <c r="E2238" s="21"/>
      <c r="F2238" s="21"/>
      <c r="G2238" s="21"/>
      <c r="H2238" s="21"/>
      <c r="I2238" s="21"/>
      <c r="J2238" s="21"/>
      <c r="K2238" s="21"/>
      <c r="L2238" s="21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</row>
    <row r="2239" spans="2:22" x14ac:dyDescent="0.2">
      <c r="B2239" s="21"/>
      <c r="C2239" s="21"/>
      <c r="D2239" s="21"/>
      <c r="E2239" s="21"/>
      <c r="F2239" s="21"/>
      <c r="G2239" s="21"/>
      <c r="H2239" s="21"/>
      <c r="I2239" s="21"/>
      <c r="J2239" s="21"/>
      <c r="K2239" s="21"/>
      <c r="L2239" s="21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</row>
    <row r="2240" spans="2:22" x14ac:dyDescent="0.2">
      <c r="B2240" s="21"/>
      <c r="C2240" s="21"/>
      <c r="D2240" s="21"/>
      <c r="E2240" s="21"/>
      <c r="F2240" s="21"/>
      <c r="G2240" s="21"/>
      <c r="H2240" s="21"/>
      <c r="I2240" s="21"/>
      <c r="J2240" s="21"/>
      <c r="K2240" s="21"/>
      <c r="L2240" s="21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</row>
    <row r="2241" spans="2:22" x14ac:dyDescent="0.2"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  <c r="L2241" s="21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</row>
    <row r="2242" spans="2:22" x14ac:dyDescent="0.2"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  <c r="L2242" s="21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</row>
    <row r="2243" spans="2:22" x14ac:dyDescent="0.2"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  <c r="L2243" s="21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</row>
    <row r="2244" spans="2:22" x14ac:dyDescent="0.2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  <c r="L2244" s="21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</row>
    <row r="2245" spans="2:22" x14ac:dyDescent="0.2">
      <c r="B2245" s="21"/>
      <c r="C2245" s="21"/>
      <c r="D2245" s="21"/>
      <c r="E2245" s="21"/>
      <c r="F2245" s="21"/>
      <c r="G2245" s="21"/>
      <c r="H2245" s="21"/>
      <c r="I2245" s="21"/>
      <c r="J2245" s="21"/>
      <c r="K2245" s="21"/>
      <c r="L2245" s="21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</row>
    <row r="2246" spans="2:22" x14ac:dyDescent="0.2">
      <c r="B2246" s="21"/>
      <c r="C2246" s="21"/>
      <c r="D2246" s="21"/>
      <c r="E2246" s="21"/>
      <c r="F2246" s="21"/>
      <c r="G2246" s="21"/>
      <c r="H2246" s="21"/>
      <c r="I2246" s="21"/>
      <c r="J2246" s="21"/>
      <c r="K2246" s="21"/>
      <c r="L2246" s="21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</row>
    <row r="2247" spans="2:22" x14ac:dyDescent="0.2">
      <c r="B2247" s="21"/>
      <c r="C2247" s="21"/>
      <c r="D2247" s="21"/>
      <c r="E2247" s="21"/>
      <c r="F2247" s="21"/>
      <c r="G2247" s="21"/>
      <c r="H2247" s="21"/>
      <c r="I2247" s="21"/>
      <c r="J2247" s="21"/>
      <c r="K2247" s="21"/>
      <c r="L2247" s="21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</row>
    <row r="2248" spans="2:22" x14ac:dyDescent="0.2">
      <c r="B2248" s="21"/>
      <c r="C2248" s="21"/>
      <c r="D2248" s="21"/>
      <c r="E2248" s="21"/>
      <c r="F2248" s="21"/>
      <c r="G2248" s="21"/>
      <c r="H2248" s="21"/>
      <c r="I2248" s="21"/>
      <c r="J2248" s="21"/>
      <c r="K2248" s="21"/>
      <c r="L2248" s="21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</row>
    <row r="2249" spans="2:22" x14ac:dyDescent="0.2">
      <c r="B2249" s="21"/>
      <c r="C2249" s="21"/>
      <c r="D2249" s="21"/>
      <c r="E2249" s="21"/>
      <c r="F2249" s="21"/>
      <c r="G2249" s="21"/>
      <c r="H2249" s="21"/>
      <c r="I2249" s="21"/>
      <c r="J2249" s="21"/>
      <c r="K2249" s="21"/>
      <c r="L2249" s="21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</row>
    <row r="2250" spans="2:22" x14ac:dyDescent="0.2">
      <c r="B2250" s="21"/>
      <c r="C2250" s="21"/>
      <c r="D2250" s="21"/>
      <c r="E2250" s="21"/>
      <c r="F2250" s="21"/>
      <c r="G2250" s="21"/>
      <c r="H2250" s="21"/>
      <c r="I2250" s="21"/>
      <c r="J2250" s="21"/>
      <c r="K2250" s="21"/>
      <c r="L2250" s="21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</row>
    <row r="2251" spans="2:22" x14ac:dyDescent="0.2">
      <c r="B2251" s="21"/>
      <c r="C2251" s="21"/>
      <c r="D2251" s="21"/>
      <c r="E2251" s="21"/>
      <c r="F2251" s="21"/>
      <c r="G2251" s="21"/>
      <c r="H2251" s="21"/>
      <c r="I2251" s="21"/>
      <c r="J2251" s="21"/>
      <c r="K2251" s="21"/>
      <c r="L2251" s="21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</row>
    <row r="2252" spans="2:22" x14ac:dyDescent="0.2">
      <c r="B2252" s="21"/>
      <c r="C2252" s="21"/>
      <c r="D2252" s="21"/>
      <c r="E2252" s="21"/>
      <c r="F2252" s="21"/>
      <c r="G2252" s="21"/>
      <c r="H2252" s="21"/>
      <c r="I2252" s="21"/>
      <c r="J2252" s="21"/>
      <c r="K2252" s="21"/>
      <c r="L2252" s="21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</row>
    <row r="2253" spans="2:22" x14ac:dyDescent="0.2">
      <c r="B2253" s="21"/>
      <c r="C2253" s="21"/>
      <c r="D2253" s="21"/>
      <c r="E2253" s="21"/>
      <c r="F2253" s="21"/>
      <c r="G2253" s="21"/>
      <c r="H2253" s="21"/>
      <c r="I2253" s="21"/>
      <c r="J2253" s="21"/>
      <c r="K2253" s="21"/>
      <c r="L2253" s="21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</row>
    <row r="2254" spans="2:22" x14ac:dyDescent="0.2">
      <c r="B2254" s="21"/>
      <c r="C2254" s="21"/>
      <c r="D2254" s="21"/>
      <c r="E2254" s="21"/>
      <c r="F2254" s="21"/>
      <c r="G2254" s="21"/>
      <c r="H2254" s="21"/>
      <c r="I2254" s="21"/>
      <c r="J2254" s="21"/>
      <c r="K2254" s="21"/>
      <c r="L2254" s="21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</row>
    <row r="2255" spans="2:22" x14ac:dyDescent="0.2">
      <c r="B2255" s="21"/>
      <c r="C2255" s="21"/>
      <c r="D2255" s="21"/>
      <c r="E2255" s="21"/>
      <c r="F2255" s="21"/>
      <c r="G2255" s="21"/>
      <c r="H2255" s="21"/>
      <c r="I2255" s="21"/>
      <c r="J2255" s="21"/>
      <c r="K2255" s="21"/>
      <c r="L2255" s="21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</row>
    <row r="2256" spans="2:22" x14ac:dyDescent="0.2">
      <c r="B2256" s="21"/>
      <c r="C2256" s="21"/>
      <c r="D2256" s="21"/>
      <c r="E2256" s="21"/>
      <c r="F2256" s="21"/>
      <c r="G2256" s="21"/>
      <c r="H2256" s="21"/>
      <c r="I2256" s="21"/>
      <c r="J2256" s="21"/>
      <c r="K2256" s="21"/>
      <c r="L2256" s="21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</row>
    <row r="2257" spans="2:22" x14ac:dyDescent="0.2">
      <c r="B2257" s="21"/>
      <c r="C2257" s="21"/>
      <c r="D2257" s="21"/>
      <c r="E2257" s="21"/>
      <c r="F2257" s="21"/>
      <c r="G2257" s="21"/>
      <c r="H2257" s="21"/>
      <c r="I2257" s="21"/>
      <c r="J2257" s="21"/>
      <c r="K2257" s="21"/>
      <c r="L2257" s="21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</row>
    <row r="2258" spans="2:22" x14ac:dyDescent="0.2">
      <c r="B2258" s="21"/>
      <c r="C2258" s="21"/>
      <c r="D2258" s="21"/>
      <c r="E2258" s="21"/>
      <c r="F2258" s="21"/>
      <c r="G2258" s="21"/>
      <c r="H2258" s="21"/>
      <c r="I2258" s="21"/>
      <c r="J2258" s="21"/>
      <c r="K2258" s="21"/>
      <c r="L2258" s="21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</row>
    <row r="2259" spans="2:22" x14ac:dyDescent="0.2">
      <c r="B2259" s="21"/>
      <c r="C2259" s="21"/>
      <c r="D2259" s="21"/>
      <c r="E2259" s="21"/>
      <c r="F2259" s="21"/>
      <c r="G2259" s="21"/>
      <c r="H2259" s="21"/>
      <c r="I2259" s="21"/>
      <c r="J2259" s="21"/>
      <c r="K2259" s="21"/>
      <c r="L2259" s="21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</row>
    <row r="2260" spans="2:22" x14ac:dyDescent="0.2">
      <c r="B2260" s="21"/>
      <c r="C2260" s="21"/>
      <c r="D2260" s="21"/>
      <c r="E2260" s="21"/>
      <c r="F2260" s="21"/>
      <c r="G2260" s="21"/>
      <c r="H2260" s="21"/>
      <c r="I2260" s="21"/>
      <c r="J2260" s="21"/>
      <c r="K2260" s="21"/>
      <c r="L2260" s="21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</row>
    <row r="2261" spans="2:22" x14ac:dyDescent="0.2">
      <c r="B2261" s="21"/>
      <c r="C2261" s="21"/>
      <c r="D2261" s="21"/>
      <c r="E2261" s="21"/>
      <c r="F2261" s="21"/>
      <c r="G2261" s="21"/>
      <c r="H2261" s="21"/>
      <c r="I2261" s="21"/>
      <c r="J2261" s="21"/>
      <c r="K2261" s="21"/>
      <c r="L2261" s="21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</row>
    <row r="2262" spans="2:22" x14ac:dyDescent="0.2">
      <c r="B2262" s="21"/>
      <c r="C2262" s="21"/>
      <c r="D2262" s="21"/>
      <c r="E2262" s="21"/>
      <c r="F2262" s="21"/>
      <c r="G2262" s="21"/>
      <c r="H2262" s="21"/>
      <c r="I2262" s="21"/>
      <c r="J2262" s="21"/>
      <c r="K2262" s="21"/>
      <c r="L2262" s="21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</row>
    <row r="2263" spans="2:22" x14ac:dyDescent="0.2">
      <c r="B2263" s="21"/>
      <c r="C2263" s="21"/>
      <c r="D2263" s="21"/>
      <c r="E2263" s="21"/>
      <c r="F2263" s="21"/>
      <c r="G2263" s="21"/>
      <c r="H2263" s="21"/>
      <c r="I2263" s="21"/>
      <c r="J2263" s="21"/>
      <c r="K2263" s="21"/>
      <c r="L2263" s="21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</row>
    <row r="2264" spans="2:22" x14ac:dyDescent="0.2">
      <c r="B2264" s="21"/>
      <c r="C2264" s="21"/>
      <c r="D2264" s="21"/>
      <c r="E2264" s="21"/>
      <c r="F2264" s="21"/>
      <c r="G2264" s="21"/>
      <c r="H2264" s="21"/>
      <c r="I2264" s="21"/>
      <c r="J2264" s="21"/>
      <c r="K2264" s="21"/>
      <c r="L2264" s="21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</row>
    <row r="2265" spans="2:22" x14ac:dyDescent="0.2">
      <c r="B2265" s="21"/>
      <c r="C2265" s="21"/>
      <c r="D2265" s="21"/>
      <c r="E2265" s="21"/>
      <c r="F2265" s="21"/>
      <c r="G2265" s="21"/>
      <c r="H2265" s="21"/>
      <c r="I2265" s="21"/>
      <c r="J2265" s="21"/>
      <c r="K2265" s="21"/>
      <c r="L2265" s="21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</row>
    <row r="2266" spans="2:22" x14ac:dyDescent="0.2">
      <c r="B2266" s="21"/>
      <c r="C2266" s="21"/>
      <c r="D2266" s="21"/>
      <c r="E2266" s="21"/>
      <c r="F2266" s="21"/>
      <c r="G2266" s="21"/>
      <c r="H2266" s="21"/>
      <c r="I2266" s="21"/>
      <c r="J2266" s="21"/>
      <c r="K2266" s="21"/>
      <c r="L2266" s="21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</row>
    <row r="2267" spans="2:22" x14ac:dyDescent="0.2">
      <c r="B2267" s="21"/>
      <c r="C2267" s="21"/>
      <c r="D2267" s="21"/>
      <c r="E2267" s="21"/>
      <c r="F2267" s="21"/>
      <c r="G2267" s="21"/>
      <c r="H2267" s="21"/>
      <c r="I2267" s="21"/>
      <c r="J2267" s="21"/>
      <c r="K2267" s="21"/>
      <c r="L2267" s="21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</row>
    <row r="2268" spans="2:22" x14ac:dyDescent="0.2">
      <c r="B2268" s="21"/>
      <c r="C2268" s="21"/>
      <c r="D2268" s="21"/>
      <c r="E2268" s="21"/>
      <c r="F2268" s="21"/>
      <c r="G2268" s="21"/>
      <c r="H2268" s="21"/>
      <c r="I2268" s="21"/>
      <c r="J2268" s="21"/>
      <c r="K2268" s="21"/>
      <c r="L2268" s="21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</row>
    <row r="2269" spans="2:22" x14ac:dyDescent="0.2">
      <c r="B2269" s="21"/>
      <c r="C2269" s="21"/>
      <c r="D2269" s="21"/>
      <c r="E2269" s="21"/>
      <c r="F2269" s="21"/>
      <c r="G2269" s="21"/>
      <c r="H2269" s="21"/>
      <c r="I2269" s="21"/>
      <c r="J2269" s="21"/>
      <c r="K2269" s="21"/>
      <c r="L2269" s="21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</row>
    <row r="2270" spans="2:22" x14ac:dyDescent="0.2">
      <c r="B2270" s="21"/>
      <c r="C2270" s="21"/>
      <c r="D2270" s="21"/>
      <c r="E2270" s="21"/>
      <c r="F2270" s="21"/>
      <c r="G2270" s="21"/>
      <c r="H2270" s="21"/>
      <c r="I2270" s="21"/>
      <c r="J2270" s="21"/>
      <c r="K2270" s="21"/>
      <c r="L2270" s="21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</row>
    <row r="2271" spans="2:22" x14ac:dyDescent="0.2">
      <c r="B2271" s="21"/>
      <c r="C2271" s="21"/>
      <c r="D2271" s="21"/>
      <c r="E2271" s="21"/>
      <c r="F2271" s="21"/>
      <c r="G2271" s="21"/>
      <c r="H2271" s="21"/>
      <c r="I2271" s="21"/>
      <c r="J2271" s="21"/>
      <c r="K2271" s="21"/>
      <c r="L2271" s="21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</row>
    <row r="2272" spans="2:22" x14ac:dyDescent="0.2">
      <c r="B2272" s="21"/>
      <c r="C2272" s="21"/>
      <c r="D2272" s="21"/>
      <c r="E2272" s="21"/>
      <c r="F2272" s="21"/>
      <c r="G2272" s="21"/>
      <c r="H2272" s="21"/>
      <c r="I2272" s="21"/>
      <c r="J2272" s="21"/>
      <c r="K2272" s="21"/>
      <c r="L2272" s="21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</row>
    <row r="2273" spans="2:22" x14ac:dyDescent="0.2">
      <c r="B2273" s="21"/>
      <c r="C2273" s="21"/>
      <c r="D2273" s="21"/>
      <c r="E2273" s="21"/>
      <c r="F2273" s="21"/>
      <c r="G2273" s="21"/>
      <c r="H2273" s="21"/>
      <c r="I2273" s="21"/>
      <c r="J2273" s="21"/>
      <c r="K2273" s="21"/>
      <c r="L2273" s="21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</row>
    <row r="2274" spans="2:22" x14ac:dyDescent="0.2">
      <c r="B2274" s="21"/>
      <c r="C2274" s="21"/>
      <c r="D2274" s="21"/>
      <c r="E2274" s="21"/>
      <c r="F2274" s="21"/>
      <c r="G2274" s="21"/>
      <c r="H2274" s="21"/>
      <c r="I2274" s="21"/>
      <c r="J2274" s="21"/>
      <c r="K2274" s="21"/>
      <c r="L2274" s="21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</row>
    <row r="2275" spans="2:22" x14ac:dyDescent="0.2">
      <c r="B2275" s="21"/>
      <c r="C2275" s="21"/>
      <c r="D2275" s="21"/>
      <c r="E2275" s="21"/>
      <c r="F2275" s="21"/>
      <c r="G2275" s="21"/>
      <c r="H2275" s="21"/>
      <c r="I2275" s="21"/>
      <c r="J2275" s="21"/>
      <c r="K2275" s="21"/>
      <c r="L2275" s="21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</row>
    <row r="2276" spans="2:22" x14ac:dyDescent="0.2">
      <c r="B2276" s="21"/>
      <c r="C2276" s="21"/>
      <c r="D2276" s="21"/>
      <c r="E2276" s="21"/>
      <c r="F2276" s="21"/>
      <c r="G2276" s="21"/>
      <c r="H2276" s="21"/>
      <c r="I2276" s="21"/>
      <c r="J2276" s="21"/>
      <c r="K2276" s="21"/>
      <c r="L2276" s="21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</row>
    <row r="2277" spans="2:22" x14ac:dyDescent="0.2">
      <c r="B2277" s="21"/>
      <c r="C2277" s="21"/>
      <c r="D2277" s="21"/>
      <c r="E2277" s="21"/>
      <c r="F2277" s="21"/>
      <c r="G2277" s="21"/>
      <c r="H2277" s="21"/>
      <c r="I2277" s="21"/>
      <c r="J2277" s="21"/>
      <c r="K2277" s="21"/>
      <c r="L2277" s="21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</row>
    <row r="2278" spans="2:22" x14ac:dyDescent="0.2">
      <c r="B2278" s="21"/>
      <c r="C2278" s="21"/>
      <c r="D2278" s="21"/>
      <c r="E2278" s="21"/>
      <c r="F2278" s="21"/>
      <c r="G2278" s="21"/>
      <c r="H2278" s="21"/>
      <c r="I2278" s="21"/>
      <c r="J2278" s="21"/>
      <c r="K2278" s="21"/>
      <c r="L2278" s="21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</row>
    <row r="2279" spans="2:22" x14ac:dyDescent="0.2">
      <c r="B2279" s="21"/>
      <c r="C2279" s="21"/>
      <c r="D2279" s="21"/>
      <c r="E2279" s="21"/>
      <c r="F2279" s="21"/>
      <c r="G2279" s="21"/>
      <c r="H2279" s="21"/>
      <c r="I2279" s="21"/>
      <c r="J2279" s="21"/>
      <c r="K2279" s="21"/>
      <c r="L2279" s="21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</row>
    <row r="2280" spans="2:22" x14ac:dyDescent="0.2">
      <c r="B2280" s="21"/>
      <c r="C2280" s="21"/>
      <c r="D2280" s="21"/>
      <c r="E2280" s="21"/>
      <c r="F2280" s="21"/>
      <c r="G2280" s="21"/>
      <c r="H2280" s="21"/>
      <c r="I2280" s="21"/>
      <c r="J2280" s="21"/>
      <c r="K2280" s="21"/>
      <c r="L2280" s="21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</row>
    <row r="2281" spans="2:22" x14ac:dyDescent="0.2">
      <c r="B2281" s="21"/>
      <c r="C2281" s="21"/>
      <c r="D2281" s="21"/>
      <c r="E2281" s="21"/>
      <c r="F2281" s="21"/>
      <c r="G2281" s="21"/>
      <c r="H2281" s="21"/>
      <c r="I2281" s="21"/>
      <c r="J2281" s="21"/>
      <c r="K2281" s="21"/>
      <c r="L2281" s="21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</row>
    <row r="2282" spans="2:22" x14ac:dyDescent="0.2">
      <c r="B2282" s="21"/>
      <c r="C2282" s="21"/>
      <c r="D2282" s="21"/>
      <c r="E2282" s="21"/>
      <c r="F2282" s="21"/>
      <c r="G2282" s="21"/>
      <c r="H2282" s="21"/>
      <c r="I2282" s="21"/>
      <c r="J2282" s="21"/>
      <c r="K2282" s="21"/>
      <c r="L2282" s="21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</row>
    <row r="2283" spans="2:22" x14ac:dyDescent="0.2">
      <c r="B2283" s="21"/>
      <c r="C2283" s="21"/>
      <c r="D2283" s="21"/>
      <c r="E2283" s="21"/>
      <c r="F2283" s="21"/>
      <c r="G2283" s="21"/>
      <c r="H2283" s="21"/>
      <c r="I2283" s="21"/>
      <c r="J2283" s="21"/>
      <c r="K2283" s="21"/>
      <c r="L2283" s="21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</row>
    <row r="2284" spans="2:22" x14ac:dyDescent="0.2">
      <c r="B2284" s="21"/>
      <c r="C2284" s="21"/>
      <c r="D2284" s="21"/>
      <c r="E2284" s="21"/>
      <c r="F2284" s="21"/>
      <c r="G2284" s="21"/>
      <c r="H2284" s="21"/>
      <c r="I2284" s="21"/>
      <c r="J2284" s="21"/>
      <c r="K2284" s="21"/>
      <c r="L2284" s="21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</row>
    <row r="2285" spans="2:22" x14ac:dyDescent="0.2">
      <c r="B2285" s="21"/>
      <c r="C2285" s="21"/>
      <c r="D2285" s="21"/>
      <c r="E2285" s="21"/>
      <c r="F2285" s="21"/>
      <c r="G2285" s="21"/>
      <c r="H2285" s="21"/>
      <c r="I2285" s="21"/>
      <c r="J2285" s="21"/>
      <c r="K2285" s="21"/>
      <c r="L2285" s="21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</row>
    <row r="2286" spans="2:22" x14ac:dyDescent="0.2">
      <c r="B2286" s="21"/>
      <c r="C2286" s="21"/>
      <c r="D2286" s="21"/>
      <c r="E2286" s="21"/>
      <c r="F2286" s="21"/>
      <c r="G2286" s="21"/>
      <c r="H2286" s="21"/>
      <c r="I2286" s="21"/>
      <c r="J2286" s="21"/>
      <c r="K2286" s="21"/>
      <c r="L2286" s="21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</row>
    <row r="2287" spans="2:22" x14ac:dyDescent="0.2">
      <c r="B2287" s="21"/>
      <c r="C2287" s="21"/>
      <c r="D2287" s="21"/>
      <c r="E2287" s="21"/>
      <c r="F2287" s="21"/>
      <c r="G2287" s="21"/>
      <c r="H2287" s="21"/>
      <c r="I2287" s="21"/>
      <c r="J2287" s="21"/>
      <c r="K2287" s="21"/>
      <c r="L2287" s="21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</row>
    <row r="2288" spans="2:22" x14ac:dyDescent="0.2">
      <c r="B2288" s="21"/>
      <c r="C2288" s="21"/>
      <c r="D2288" s="21"/>
      <c r="E2288" s="21"/>
      <c r="F2288" s="21"/>
      <c r="G2288" s="21"/>
      <c r="H2288" s="21"/>
      <c r="I2288" s="21"/>
      <c r="J2288" s="21"/>
      <c r="K2288" s="21"/>
      <c r="L2288" s="21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</row>
    <row r="2289" spans="2:22" x14ac:dyDescent="0.2">
      <c r="B2289" s="21"/>
      <c r="C2289" s="21"/>
      <c r="D2289" s="21"/>
      <c r="E2289" s="21"/>
      <c r="F2289" s="21"/>
      <c r="G2289" s="21"/>
      <c r="H2289" s="21"/>
      <c r="I2289" s="21"/>
      <c r="J2289" s="21"/>
      <c r="K2289" s="21"/>
      <c r="L2289" s="21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</row>
    <row r="2290" spans="2:22" x14ac:dyDescent="0.2">
      <c r="B2290" s="21"/>
      <c r="C2290" s="21"/>
      <c r="D2290" s="21"/>
      <c r="E2290" s="21"/>
      <c r="F2290" s="21"/>
      <c r="G2290" s="21"/>
      <c r="H2290" s="21"/>
      <c r="I2290" s="21"/>
      <c r="J2290" s="21"/>
      <c r="K2290" s="21"/>
      <c r="L2290" s="21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</row>
    <row r="2291" spans="2:22" x14ac:dyDescent="0.2">
      <c r="B2291" s="21"/>
      <c r="C2291" s="21"/>
      <c r="D2291" s="21"/>
      <c r="E2291" s="21"/>
      <c r="F2291" s="21"/>
      <c r="G2291" s="21"/>
      <c r="H2291" s="21"/>
      <c r="I2291" s="21"/>
      <c r="J2291" s="21"/>
      <c r="K2291" s="21"/>
      <c r="L2291" s="21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</row>
    <row r="2292" spans="2:22" x14ac:dyDescent="0.2">
      <c r="B2292" s="21"/>
      <c r="C2292" s="21"/>
      <c r="D2292" s="21"/>
      <c r="E2292" s="21"/>
      <c r="F2292" s="21"/>
      <c r="G2292" s="21"/>
      <c r="H2292" s="21"/>
      <c r="I2292" s="21"/>
      <c r="J2292" s="21"/>
      <c r="K2292" s="21"/>
      <c r="L2292" s="21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</row>
    <row r="2293" spans="2:22" x14ac:dyDescent="0.2">
      <c r="B2293" s="21"/>
      <c r="C2293" s="21"/>
      <c r="D2293" s="21"/>
      <c r="E2293" s="21"/>
      <c r="F2293" s="21"/>
      <c r="G2293" s="21"/>
      <c r="H2293" s="21"/>
      <c r="I2293" s="21"/>
      <c r="J2293" s="21"/>
      <c r="K2293" s="21"/>
      <c r="L2293" s="21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</row>
    <row r="2294" spans="2:22" x14ac:dyDescent="0.2">
      <c r="B2294" s="21"/>
      <c r="C2294" s="21"/>
      <c r="D2294" s="21"/>
      <c r="E2294" s="21"/>
      <c r="F2294" s="21"/>
      <c r="G2294" s="21"/>
      <c r="H2294" s="21"/>
      <c r="I2294" s="21"/>
      <c r="J2294" s="21"/>
      <c r="K2294" s="21"/>
      <c r="L2294" s="21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</row>
    <row r="2295" spans="2:22" x14ac:dyDescent="0.2">
      <c r="B2295" s="21"/>
      <c r="C2295" s="21"/>
      <c r="D2295" s="21"/>
      <c r="E2295" s="21"/>
      <c r="F2295" s="21"/>
      <c r="G2295" s="21"/>
      <c r="H2295" s="21"/>
      <c r="I2295" s="21"/>
      <c r="J2295" s="21"/>
      <c r="K2295" s="21"/>
      <c r="L2295" s="21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</row>
    <row r="2296" spans="2:22" x14ac:dyDescent="0.2">
      <c r="B2296" s="21"/>
      <c r="C2296" s="21"/>
      <c r="D2296" s="21"/>
      <c r="E2296" s="21"/>
      <c r="F2296" s="21"/>
      <c r="G2296" s="21"/>
      <c r="H2296" s="21"/>
      <c r="I2296" s="21"/>
      <c r="J2296" s="21"/>
      <c r="K2296" s="21"/>
      <c r="L2296" s="21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</row>
    <row r="2297" spans="2:22" x14ac:dyDescent="0.2">
      <c r="B2297" s="21"/>
      <c r="C2297" s="21"/>
      <c r="D2297" s="21"/>
      <c r="E2297" s="21"/>
      <c r="F2297" s="21"/>
      <c r="G2297" s="21"/>
      <c r="H2297" s="21"/>
      <c r="I2297" s="21"/>
      <c r="J2297" s="21"/>
      <c r="K2297" s="21"/>
      <c r="L2297" s="21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</row>
    <row r="2298" spans="2:22" x14ac:dyDescent="0.2">
      <c r="B2298" s="21"/>
      <c r="C2298" s="21"/>
      <c r="D2298" s="21"/>
      <c r="E2298" s="21"/>
      <c r="F2298" s="21"/>
      <c r="G2298" s="21"/>
      <c r="H2298" s="21"/>
      <c r="I2298" s="21"/>
      <c r="J2298" s="21"/>
      <c r="K2298" s="21"/>
      <c r="L2298" s="21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</row>
    <row r="2299" spans="2:22" x14ac:dyDescent="0.2">
      <c r="B2299" s="21"/>
      <c r="C2299" s="21"/>
      <c r="D2299" s="21"/>
      <c r="E2299" s="21"/>
      <c r="F2299" s="21"/>
      <c r="G2299" s="21"/>
      <c r="H2299" s="21"/>
      <c r="I2299" s="21"/>
      <c r="J2299" s="21"/>
      <c r="K2299" s="21"/>
      <c r="L2299" s="21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</row>
    <row r="2300" spans="2:22" x14ac:dyDescent="0.2">
      <c r="B2300" s="21"/>
      <c r="C2300" s="21"/>
      <c r="D2300" s="21"/>
      <c r="E2300" s="21"/>
      <c r="F2300" s="21"/>
      <c r="G2300" s="21"/>
      <c r="H2300" s="21"/>
      <c r="I2300" s="21"/>
      <c r="J2300" s="21"/>
      <c r="K2300" s="21"/>
      <c r="L2300" s="21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</row>
    <row r="2301" spans="2:22" x14ac:dyDescent="0.2">
      <c r="B2301" s="21"/>
      <c r="C2301" s="21"/>
      <c r="D2301" s="21"/>
      <c r="E2301" s="21"/>
      <c r="F2301" s="21"/>
      <c r="G2301" s="21"/>
      <c r="H2301" s="21"/>
      <c r="I2301" s="21"/>
      <c r="J2301" s="21"/>
      <c r="K2301" s="21"/>
      <c r="L2301" s="21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</row>
    <row r="2302" spans="2:22" x14ac:dyDescent="0.2">
      <c r="B2302" s="21"/>
      <c r="C2302" s="21"/>
      <c r="D2302" s="21"/>
      <c r="E2302" s="21"/>
      <c r="F2302" s="21"/>
      <c r="G2302" s="21"/>
      <c r="H2302" s="21"/>
      <c r="I2302" s="21"/>
      <c r="J2302" s="21"/>
      <c r="K2302" s="21"/>
      <c r="L2302" s="21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</row>
    <row r="2303" spans="2:22" x14ac:dyDescent="0.2">
      <c r="B2303" s="21"/>
      <c r="C2303" s="21"/>
      <c r="D2303" s="21"/>
      <c r="E2303" s="21"/>
      <c r="F2303" s="21"/>
      <c r="G2303" s="21"/>
      <c r="H2303" s="21"/>
      <c r="I2303" s="21"/>
      <c r="J2303" s="21"/>
      <c r="K2303" s="21"/>
      <c r="L2303" s="21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</row>
    <row r="2304" spans="2:22" x14ac:dyDescent="0.2">
      <c r="B2304" s="21"/>
      <c r="C2304" s="21"/>
      <c r="D2304" s="21"/>
      <c r="E2304" s="21"/>
      <c r="F2304" s="21"/>
      <c r="G2304" s="21"/>
      <c r="H2304" s="21"/>
      <c r="I2304" s="21"/>
      <c r="J2304" s="21"/>
      <c r="K2304" s="21"/>
      <c r="L2304" s="21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</row>
    <row r="2305" spans="2:22" x14ac:dyDescent="0.2">
      <c r="B2305" s="21"/>
      <c r="C2305" s="21"/>
      <c r="D2305" s="21"/>
      <c r="E2305" s="21"/>
      <c r="F2305" s="21"/>
      <c r="G2305" s="21"/>
      <c r="H2305" s="21"/>
      <c r="I2305" s="21"/>
      <c r="J2305" s="21"/>
      <c r="K2305" s="21"/>
      <c r="L2305" s="21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</row>
    <row r="2306" spans="2:22" x14ac:dyDescent="0.2">
      <c r="B2306" s="21"/>
      <c r="C2306" s="21"/>
      <c r="D2306" s="21"/>
      <c r="E2306" s="21"/>
      <c r="F2306" s="21"/>
      <c r="G2306" s="21"/>
      <c r="H2306" s="21"/>
      <c r="I2306" s="21"/>
      <c r="J2306" s="21"/>
      <c r="K2306" s="21"/>
      <c r="L2306" s="21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</row>
    <row r="2307" spans="2:22" x14ac:dyDescent="0.2">
      <c r="B2307" s="21"/>
      <c r="C2307" s="21"/>
      <c r="D2307" s="21"/>
      <c r="E2307" s="21"/>
      <c r="F2307" s="21"/>
      <c r="G2307" s="21"/>
      <c r="H2307" s="21"/>
      <c r="I2307" s="21"/>
      <c r="J2307" s="21"/>
      <c r="K2307" s="21"/>
      <c r="L2307" s="21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</row>
    <row r="2308" spans="2:22" x14ac:dyDescent="0.2">
      <c r="B2308" s="21"/>
      <c r="C2308" s="21"/>
      <c r="D2308" s="21"/>
      <c r="E2308" s="21"/>
      <c r="F2308" s="21"/>
      <c r="G2308" s="21"/>
      <c r="H2308" s="21"/>
      <c r="I2308" s="21"/>
      <c r="J2308" s="21"/>
      <c r="K2308" s="21"/>
      <c r="L2308" s="21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</row>
    <row r="2309" spans="2:22" x14ac:dyDescent="0.2"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  <c r="L2309" s="21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</row>
    <row r="2310" spans="2:22" x14ac:dyDescent="0.2"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  <c r="L2310" s="21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</row>
    <row r="2311" spans="2:22" x14ac:dyDescent="0.2"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  <c r="L2311" s="21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</row>
    <row r="2312" spans="2:22" x14ac:dyDescent="0.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  <c r="L2312" s="21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</row>
    <row r="2313" spans="2:22" x14ac:dyDescent="0.2">
      <c r="B2313" s="21"/>
      <c r="C2313" s="21"/>
      <c r="D2313" s="21"/>
      <c r="E2313" s="21"/>
      <c r="F2313" s="21"/>
      <c r="G2313" s="21"/>
      <c r="H2313" s="21"/>
      <c r="I2313" s="21"/>
      <c r="J2313" s="21"/>
      <c r="K2313" s="21"/>
      <c r="L2313" s="21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</row>
    <row r="2314" spans="2:22" x14ac:dyDescent="0.2">
      <c r="B2314" s="21"/>
      <c r="C2314" s="21"/>
      <c r="D2314" s="21"/>
      <c r="E2314" s="21"/>
      <c r="F2314" s="21"/>
      <c r="G2314" s="21"/>
      <c r="H2314" s="21"/>
      <c r="I2314" s="21"/>
      <c r="J2314" s="21"/>
      <c r="K2314" s="21"/>
      <c r="L2314" s="21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</row>
    <row r="2315" spans="2:22" x14ac:dyDescent="0.2">
      <c r="B2315" s="21"/>
      <c r="C2315" s="21"/>
      <c r="D2315" s="21"/>
      <c r="E2315" s="21"/>
      <c r="F2315" s="21"/>
      <c r="G2315" s="21"/>
      <c r="H2315" s="21"/>
      <c r="I2315" s="21"/>
      <c r="J2315" s="21"/>
      <c r="K2315" s="21"/>
      <c r="L2315" s="21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</row>
    <row r="2316" spans="2:22" x14ac:dyDescent="0.2">
      <c r="B2316" s="21"/>
      <c r="C2316" s="21"/>
      <c r="D2316" s="21"/>
      <c r="E2316" s="21"/>
      <c r="F2316" s="21"/>
      <c r="G2316" s="21"/>
      <c r="H2316" s="21"/>
      <c r="I2316" s="21"/>
      <c r="J2316" s="21"/>
      <c r="K2316" s="21"/>
      <c r="L2316" s="21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</row>
    <row r="2317" spans="2:22" x14ac:dyDescent="0.2">
      <c r="B2317" s="21"/>
      <c r="C2317" s="21"/>
      <c r="D2317" s="21"/>
      <c r="E2317" s="21"/>
      <c r="F2317" s="21"/>
      <c r="G2317" s="21"/>
      <c r="H2317" s="21"/>
      <c r="I2317" s="21"/>
      <c r="J2317" s="21"/>
      <c r="K2317" s="21"/>
      <c r="L2317" s="21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</row>
    <row r="2318" spans="2:22" x14ac:dyDescent="0.2">
      <c r="B2318" s="21"/>
      <c r="C2318" s="21"/>
      <c r="D2318" s="21"/>
      <c r="E2318" s="21"/>
      <c r="F2318" s="21"/>
      <c r="G2318" s="21"/>
      <c r="H2318" s="21"/>
      <c r="I2318" s="21"/>
      <c r="J2318" s="21"/>
      <c r="K2318" s="21"/>
      <c r="L2318" s="21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</row>
    <row r="2319" spans="2:22" x14ac:dyDescent="0.2">
      <c r="B2319" s="21"/>
      <c r="C2319" s="21"/>
      <c r="D2319" s="21"/>
      <c r="E2319" s="21"/>
      <c r="F2319" s="21"/>
      <c r="G2319" s="21"/>
      <c r="H2319" s="21"/>
      <c r="I2319" s="21"/>
      <c r="J2319" s="21"/>
      <c r="K2319" s="21"/>
      <c r="L2319" s="21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</row>
    <row r="2320" spans="2:22" x14ac:dyDescent="0.2">
      <c r="B2320" s="21"/>
      <c r="C2320" s="21"/>
      <c r="D2320" s="21"/>
      <c r="E2320" s="21"/>
      <c r="F2320" s="21"/>
      <c r="G2320" s="21"/>
      <c r="H2320" s="21"/>
      <c r="I2320" s="21"/>
      <c r="J2320" s="21"/>
      <c r="K2320" s="21"/>
      <c r="L2320" s="21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</row>
    <row r="2321" spans="2:22" x14ac:dyDescent="0.2">
      <c r="B2321" s="21"/>
      <c r="C2321" s="21"/>
      <c r="D2321" s="21"/>
      <c r="E2321" s="21"/>
      <c r="F2321" s="21"/>
      <c r="G2321" s="21"/>
      <c r="H2321" s="21"/>
      <c r="I2321" s="21"/>
      <c r="J2321" s="21"/>
      <c r="K2321" s="21"/>
      <c r="L2321" s="21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</row>
    <row r="2322" spans="2:22" x14ac:dyDescent="0.2">
      <c r="B2322" s="21"/>
      <c r="C2322" s="21"/>
      <c r="D2322" s="21"/>
      <c r="E2322" s="21"/>
      <c r="F2322" s="21"/>
      <c r="G2322" s="21"/>
      <c r="H2322" s="21"/>
      <c r="I2322" s="21"/>
      <c r="J2322" s="21"/>
      <c r="K2322" s="21"/>
      <c r="L2322" s="21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</row>
    <row r="2323" spans="2:22" x14ac:dyDescent="0.2">
      <c r="B2323" s="21"/>
      <c r="C2323" s="21"/>
      <c r="D2323" s="21"/>
      <c r="E2323" s="21"/>
      <c r="F2323" s="21"/>
      <c r="G2323" s="21"/>
      <c r="H2323" s="21"/>
      <c r="I2323" s="21"/>
      <c r="J2323" s="21"/>
      <c r="K2323" s="21"/>
      <c r="L2323" s="21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</row>
    <row r="2324" spans="2:22" x14ac:dyDescent="0.2">
      <c r="B2324" s="21"/>
      <c r="C2324" s="21"/>
      <c r="D2324" s="21"/>
      <c r="E2324" s="21"/>
      <c r="F2324" s="21"/>
      <c r="G2324" s="21"/>
      <c r="H2324" s="21"/>
      <c r="I2324" s="21"/>
      <c r="J2324" s="21"/>
      <c r="K2324" s="21"/>
      <c r="L2324" s="21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</row>
    <row r="2325" spans="2:22" x14ac:dyDescent="0.2">
      <c r="B2325" s="21"/>
      <c r="C2325" s="21"/>
      <c r="D2325" s="21"/>
      <c r="E2325" s="21"/>
      <c r="F2325" s="21"/>
      <c r="G2325" s="21"/>
      <c r="H2325" s="21"/>
      <c r="I2325" s="21"/>
      <c r="J2325" s="21"/>
      <c r="K2325" s="21"/>
      <c r="L2325" s="21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</row>
    <row r="2326" spans="2:22" x14ac:dyDescent="0.2">
      <c r="B2326" s="21"/>
      <c r="C2326" s="21"/>
      <c r="D2326" s="21"/>
      <c r="E2326" s="21"/>
      <c r="F2326" s="21"/>
      <c r="G2326" s="21"/>
      <c r="H2326" s="21"/>
      <c r="I2326" s="21"/>
      <c r="J2326" s="21"/>
      <c r="K2326" s="21"/>
      <c r="L2326" s="21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</row>
    <row r="2327" spans="2:22" x14ac:dyDescent="0.2">
      <c r="B2327" s="21"/>
      <c r="C2327" s="21"/>
      <c r="D2327" s="21"/>
      <c r="E2327" s="21"/>
      <c r="F2327" s="21"/>
      <c r="G2327" s="21"/>
      <c r="H2327" s="21"/>
      <c r="I2327" s="21"/>
      <c r="J2327" s="21"/>
      <c r="K2327" s="21"/>
      <c r="L2327" s="21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</row>
    <row r="2328" spans="2:22" x14ac:dyDescent="0.2">
      <c r="B2328" s="21"/>
      <c r="C2328" s="21"/>
      <c r="D2328" s="21"/>
      <c r="E2328" s="21"/>
      <c r="F2328" s="21"/>
      <c r="G2328" s="21"/>
      <c r="H2328" s="21"/>
      <c r="I2328" s="21"/>
      <c r="J2328" s="21"/>
      <c r="K2328" s="21"/>
      <c r="L2328" s="21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</row>
    <row r="2329" spans="2:22" x14ac:dyDescent="0.2">
      <c r="B2329" s="21"/>
      <c r="C2329" s="21"/>
      <c r="D2329" s="21"/>
      <c r="E2329" s="21"/>
      <c r="F2329" s="21"/>
      <c r="G2329" s="21"/>
      <c r="H2329" s="21"/>
      <c r="I2329" s="21"/>
      <c r="J2329" s="21"/>
      <c r="K2329" s="21"/>
      <c r="L2329" s="21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</row>
    <row r="2330" spans="2:22" x14ac:dyDescent="0.2">
      <c r="B2330" s="21"/>
      <c r="C2330" s="21"/>
      <c r="D2330" s="21"/>
      <c r="E2330" s="21"/>
      <c r="F2330" s="21"/>
      <c r="G2330" s="21"/>
      <c r="H2330" s="21"/>
      <c r="I2330" s="21"/>
      <c r="J2330" s="21"/>
      <c r="K2330" s="21"/>
      <c r="L2330" s="21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</row>
    <row r="2331" spans="2:22" x14ac:dyDescent="0.2">
      <c r="B2331" s="21"/>
      <c r="C2331" s="21"/>
      <c r="D2331" s="21"/>
      <c r="E2331" s="21"/>
      <c r="F2331" s="21"/>
      <c r="G2331" s="21"/>
      <c r="H2331" s="21"/>
      <c r="I2331" s="21"/>
      <c r="J2331" s="21"/>
      <c r="K2331" s="21"/>
      <c r="L2331" s="21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</row>
    <row r="2332" spans="2:22" x14ac:dyDescent="0.2">
      <c r="B2332" s="21"/>
      <c r="C2332" s="21"/>
      <c r="D2332" s="21"/>
      <c r="E2332" s="21"/>
      <c r="F2332" s="21"/>
      <c r="G2332" s="21"/>
      <c r="H2332" s="21"/>
      <c r="I2332" s="21"/>
      <c r="J2332" s="21"/>
      <c r="K2332" s="21"/>
      <c r="L2332" s="21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</row>
    <row r="2333" spans="2:22" x14ac:dyDescent="0.2">
      <c r="B2333" s="21"/>
      <c r="C2333" s="21"/>
      <c r="D2333" s="21"/>
      <c r="E2333" s="21"/>
      <c r="F2333" s="21"/>
      <c r="G2333" s="21"/>
      <c r="H2333" s="21"/>
      <c r="I2333" s="21"/>
      <c r="J2333" s="21"/>
      <c r="K2333" s="21"/>
      <c r="L2333" s="21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</row>
    <row r="2334" spans="2:22" x14ac:dyDescent="0.2">
      <c r="B2334" s="21"/>
      <c r="C2334" s="21"/>
      <c r="D2334" s="21"/>
      <c r="E2334" s="21"/>
      <c r="F2334" s="21"/>
      <c r="G2334" s="21"/>
      <c r="H2334" s="21"/>
      <c r="I2334" s="21"/>
      <c r="J2334" s="21"/>
      <c r="K2334" s="21"/>
      <c r="L2334" s="21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</row>
    <row r="2335" spans="2:22" x14ac:dyDescent="0.2">
      <c r="B2335" s="21"/>
      <c r="C2335" s="21"/>
      <c r="D2335" s="21"/>
      <c r="E2335" s="21"/>
      <c r="F2335" s="21"/>
      <c r="G2335" s="21"/>
      <c r="H2335" s="21"/>
      <c r="I2335" s="21"/>
      <c r="J2335" s="21"/>
      <c r="K2335" s="21"/>
      <c r="L2335" s="21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</row>
    <row r="2336" spans="2:22" x14ac:dyDescent="0.2">
      <c r="B2336" s="21"/>
      <c r="C2336" s="21"/>
      <c r="D2336" s="21"/>
      <c r="E2336" s="21"/>
      <c r="F2336" s="21"/>
      <c r="G2336" s="21"/>
      <c r="H2336" s="21"/>
      <c r="I2336" s="21"/>
      <c r="J2336" s="21"/>
      <c r="K2336" s="21"/>
      <c r="L2336" s="21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</row>
    <row r="2337" spans="2:22" x14ac:dyDescent="0.2">
      <c r="B2337" s="21"/>
      <c r="C2337" s="21"/>
      <c r="D2337" s="21"/>
      <c r="E2337" s="21"/>
      <c r="F2337" s="21"/>
      <c r="G2337" s="21"/>
      <c r="H2337" s="21"/>
      <c r="I2337" s="21"/>
      <c r="J2337" s="21"/>
      <c r="K2337" s="21"/>
      <c r="L2337" s="21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</row>
    <row r="2338" spans="2:22" x14ac:dyDescent="0.2">
      <c r="B2338" s="21"/>
      <c r="C2338" s="21"/>
      <c r="D2338" s="21"/>
      <c r="E2338" s="21"/>
      <c r="F2338" s="21"/>
      <c r="G2338" s="21"/>
      <c r="H2338" s="21"/>
      <c r="I2338" s="21"/>
      <c r="J2338" s="21"/>
      <c r="K2338" s="21"/>
      <c r="L2338" s="21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</row>
    <row r="2339" spans="2:22" x14ac:dyDescent="0.2">
      <c r="B2339" s="21"/>
      <c r="C2339" s="21"/>
      <c r="D2339" s="21"/>
      <c r="E2339" s="21"/>
      <c r="F2339" s="21"/>
      <c r="G2339" s="21"/>
      <c r="H2339" s="21"/>
      <c r="I2339" s="21"/>
      <c r="J2339" s="21"/>
      <c r="K2339" s="21"/>
      <c r="L2339" s="21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</row>
    <row r="2340" spans="2:22" x14ac:dyDescent="0.2">
      <c r="B2340" s="21"/>
      <c r="C2340" s="21"/>
      <c r="D2340" s="21"/>
      <c r="E2340" s="21"/>
      <c r="F2340" s="21"/>
      <c r="G2340" s="21"/>
      <c r="H2340" s="21"/>
      <c r="I2340" s="21"/>
      <c r="J2340" s="21"/>
      <c r="K2340" s="21"/>
      <c r="L2340" s="21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</row>
    <row r="2341" spans="2:22" x14ac:dyDescent="0.2">
      <c r="B2341" s="21"/>
      <c r="C2341" s="21"/>
      <c r="D2341" s="21"/>
      <c r="E2341" s="21"/>
      <c r="F2341" s="21"/>
      <c r="G2341" s="21"/>
      <c r="H2341" s="21"/>
      <c r="I2341" s="21"/>
      <c r="J2341" s="21"/>
      <c r="K2341" s="21"/>
      <c r="L2341" s="21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</row>
    <row r="2342" spans="2:22" x14ac:dyDescent="0.2">
      <c r="B2342" s="21"/>
      <c r="C2342" s="21"/>
      <c r="D2342" s="21"/>
      <c r="E2342" s="21"/>
      <c r="F2342" s="21"/>
      <c r="G2342" s="21"/>
      <c r="H2342" s="21"/>
      <c r="I2342" s="21"/>
      <c r="J2342" s="21"/>
      <c r="K2342" s="21"/>
      <c r="L2342" s="21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</row>
    <row r="2343" spans="2:22" x14ac:dyDescent="0.2">
      <c r="B2343" s="21"/>
      <c r="C2343" s="21"/>
      <c r="D2343" s="21"/>
      <c r="E2343" s="21"/>
      <c r="F2343" s="21"/>
      <c r="G2343" s="21"/>
      <c r="H2343" s="21"/>
      <c r="I2343" s="21"/>
      <c r="J2343" s="21"/>
      <c r="K2343" s="21"/>
      <c r="L2343" s="21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</row>
    <row r="2344" spans="2:22" x14ac:dyDescent="0.2">
      <c r="B2344" s="21"/>
      <c r="C2344" s="21"/>
      <c r="D2344" s="21"/>
      <c r="E2344" s="21"/>
      <c r="F2344" s="21"/>
      <c r="G2344" s="21"/>
      <c r="H2344" s="21"/>
      <c r="I2344" s="21"/>
      <c r="J2344" s="21"/>
      <c r="K2344" s="21"/>
      <c r="L2344" s="21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</row>
    <row r="2345" spans="2:22" x14ac:dyDescent="0.2">
      <c r="B2345" s="21"/>
      <c r="C2345" s="21"/>
      <c r="D2345" s="21"/>
      <c r="E2345" s="21"/>
      <c r="F2345" s="21"/>
      <c r="G2345" s="21"/>
      <c r="H2345" s="21"/>
      <c r="I2345" s="21"/>
      <c r="J2345" s="21"/>
      <c r="K2345" s="21"/>
      <c r="L2345" s="21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</row>
    <row r="2346" spans="2:22" x14ac:dyDescent="0.2">
      <c r="B2346" s="21"/>
      <c r="C2346" s="21"/>
      <c r="D2346" s="21"/>
      <c r="E2346" s="21"/>
      <c r="F2346" s="21"/>
      <c r="G2346" s="21"/>
      <c r="H2346" s="21"/>
      <c r="I2346" s="21"/>
      <c r="J2346" s="21"/>
      <c r="K2346" s="21"/>
      <c r="L2346" s="21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</row>
    <row r="2347" spans="2:22" x14ac:dyDescent="0.2">
      <c r="B2347" s="21"/>
      <c r="C2347" s="21"/>
      <c r="D2347" s="21"/>
      <c r="E2347" s="21"/>
      <c r="F2347" s="21"/>
      <c r="G2347" s="21"/>
      <c r="H2347" s="21"/>
      <c r="I2347" s="21"/>
      <c r="J2347" s="21"/>
      <c r="K2347" s="21"/>
      <c r="L2347" s="21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</row>
    <row r="2348" spans="2:22" x14ac:dyDescent="0.2">
      <c r="B2348" s="21"/>
      <c r="C2348" s="21"/>
      <c r="D2348" s="21"/>
      <c r="E2348" s="21"/>
      <c r="F2348" s="21"/>
      <c r="G2348" s="21"/>
      <c r="H2348" s="21"/>
      <c r="I2348" s="21"/>
      <c r="J2348" s="21"/>
      <c r="K2348" s="21"/>
      <c r="L2348" s="21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</row>
    <row r="2349" spans="2:22" x14ac:dyDescent="0.2">
      <c r="B2349" s="21"/>
      <c r="C2349" s="21"/>
      <c r="D2349" s="21"/>
      <c r="E2349" s="21"/>
      <c r="F2349" s="21"/>
      <c r="G2349" s="21"/>
      <c r="H2349" s="21"/>
      <c r="I2349" s="21"/>
      <c r="J2349" s="21"/>
      <c r="K2349" s="21"/>
      <c r="L2349" s="21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</row>
    <row r="2350" spans="2:22" x14ac:dyDescent="0.2">
      <c r="B2350" s="21"/>
      <c r="C2350" s="21"/>
      <c r="D2350" s="21"/>
      <c r="E2350" s="21"/>
      <c r="F2350" s="21"/>
      <c r="G2350" s="21"/>
      <c r="H2350" s="21"/>
      <c r="I2350" s="21"/>
      <c r="J2350" s="21"/>
      <c r="K2350" s="21"/>
      <c r="L2350" s="21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</row>
    <row r="2351" spans="2:22" x14ac:dyDescent="0.2">
      <c r="B2351" s="21"/>
      <c r="C2351" s="21"/>
      <c r="D2351" s="21"/>
      <c r="E2351" s="21"/>
      <c r="F2351" s="21"/>
      <c r="G2351" s="21"/>
      <c r="H2351" s="21"/>
      <c r="I2351" s="21"/>
      <c r="J2351" s="21"/>
      <c r="K2351" s="21"/>
      <c r="L2351" s="21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</row>
    <row r="2352" spans="2:22" x14ac:dyDescent="0.2">
      <c r="B2352" s="21"/>
      <c r="C2352" s="21"/>
      <c r="D2352" s="21"/>
      <c r="E2352" s="21"/>
      <c r="F2352" s="21"/>
      <c r="G2352" s="21"/>
      <c r="H2352" s="21"/>
      <c r="I2352" s="21"/>
      <c r="J2352" s="21"/>
      <c r="K2352" s="21"/>
      <c r="L2352" s="21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</row>
    <row r="2353" spans="2:22" x14ac:dyDescent="0.2">
      <c r="B2353" s="21"/>
      <c r="C2353" s="21"/>
      <c r="D2353" s="21"/>
      <c r="E2353" s="21"/>
      <c r="F2353" s="21"/>
      <c r="G2353" s="21"/>
      <c r="H2353" s="21"/>
      <c r="I2353" s="21"/>
      <c r="J2353" s="21"/>
      <c r="K2353" s="21"/>
      <c r="L2353" s="21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</row>
    <row r="2354" spans="2:22" x14ac:dyDescent="0.2">
      <c r="B2354" s="21"/>
      <c r="C2354" s="21"/>
      <c r="D2354" s="21"/>
      <c r="E2354" s="21"/>
      <c r="F2354" s="21"/>
      <c r="G2354" s="21"/>
      <c r="H2354" s="21"/>
      <c r="I2354" s="21"/>
      <c r="J2354" s="21"/>
      <c r="K2354" s="21"/>
      <c r="L2354" s="21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</row>
    <row r="2355" spans="2:22" x14ac:dyDescent="0.2">
      <c r="B2355" s="21"/>
      <c r="C2355" s="21"/>
      <c r="D2355" s="21"/>
      <c r="E2355" s="21"/>
      <c r="F2355" s="21"/>
      <c r="G2355" s="21"/>
      <c r="H2355" s="21"/>
      <c r="I2355" s="21"/>
      <c r="J2355" s="21"/>
      <c r="K2355" s="21"/>
      <c r="L2355" s="21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</row>
    <row r="2356" spans="2:22" x14ac:dyDescent="0.2">
      <c r="B2356" s="21"/>
      <c r="C2356" s="21"/>
      <c r="D2356" s="21"/>
      <c r="E2356" s="21"/>
      <c r="F2356" s="21"/>
      <c r="G2356" s="21"/>
      <c r="H2356" s="21"/>
      <c r="I2356" s="21"/>
      <c r="J2356" s="21"/>
      <c r="K2356" s="21"/>
      <c r="L2356" s="21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</row>
    <row r="2357" spans="2:22" x14ac:dyDescent="0.2">
      <c r="B2357" s="21"/>
      <c r="C2357" s="21"/>
      <c r="D2357" s="21"/>
      <c r="E2357" s="21"/>
      <c r="F2357" s="21"/>
      <c r="G2357" s="21"/>
      <c r="H2357" s="21"/>
      <c r="I2357" s="21"/>
      <c r="J2357" s="21"/>
      <c r="K2357" s="21"/>
      <c r="L2357" s="21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</row>
    <row r="2358" spans="2:22" x14ac:dyDescent="0.2">
      <c r="B2358" s="21"/>
      <c r="C2358" s="21"/>
      <c r="D2358" s="21"/>
      <c r="E2358" s="21"/>
      <c r="F2358" s="21"/>
      <c r="G2358" s="21"/>
      <c r="H2358" s="21"/>
      <c r="I2358" s="21"/>
      <c r="J2358" s="21"/>
      <c r="K2358" s="21"/>
      <c r="L2358" s="21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</row>
    <row r="2359" spans="2:22" x14ac:dyDescent="0.2">
      <c r="B2359" s="21"/>
      <c r="C2359" s="21"/>
      <c r="D2359" s="21"/>
      <c r="E2359" s="21"/>
      <c r="F2359" s="21"/>
      <c r="G2359" s="21"/>
      <c r="H2359" s="21"/>
      <c r="I2359" s="21"/>
      <c r="J2359" s="21"/>
      <c r="K2359" s="21"/>
      <c r="L2359" s="21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</row>
    <row r="2360" spans="2:22" x14ac:dyDescent="0.2">
      <c r="B2360" s="21"/>
      <c r="C2360" s="21"/>
      <c r="D2360" s="21"/>
      <c r="E2360" s="21"/>
      <c r="F2360" s="21"/>
      <c r="G2360" s="21"/>
      <c r="H2360" s="21"/>
      <c r="I2360" s="21"/>
      <c r="J2360" s="21"/>
      <c r="K2360" s="21"/>
      <c r="L2360" s="21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</row>
    <row r="2361" spans="2:22" x14ac:dyDescent="0.2">
      <c r="B2361" s="21"/>
      <c r="C2361" s="21"/>
      <c r="D2361" s="21"/>
      <c r="E2361" s="21"/>
      <c r="F2361" s="21"/>
      <c r="G2361" s="21"/>
      <c r="H2361" s="21"/>
      <c r="I2361" s="21"/>
      <c r="J2361" s="21"/>
      <c r="K2361" s="21"/>
      <c r="L2361" s="21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</row>
    <row r="2362" spans="2:22" x14ac:dyDescent="0.2">
      <c r="B2362" s="21"/>
      <c r="C2362" s="21"/>
      <c r="D2362" s="21"/>
      <c r="E2362" s="21"/>
      <c r="F2362" s="21"/>
      <c r="G2362" s="21"/>
      <c r="H2362" s="21"/>
      <c r="I2362" s="21"/>
      <c r="J2362" s="21"/>
      <c r="K2362" s="21"/>
      <c r="L2362" s="21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</row>
    <row r="2363" spans="2:22" x14ac:dyDescent="0.2">
      <c r="B2363" s="21"/>
      <c r="C2363" s="21"/>
      <c r="D2363" s="21"/>
      <c r="E2363" s="21"/>
      <c r="F2363" s="21"/>
      <c r="G2363" s="21"/>
      <c r="H2363" s="21"/>
      <c r="I2363" s="21"/>
      <c r="J2363" s="21"/>
      <c r="K2363" s="21"/>
      <c r="L2363" s="21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</row>
    <row r="2364" spans="2:22" x14ac:dyDescent="0.2">
      <c r="B2364" s="21"/>
      <c r="C2364" s="21"/>
      <c r="D2364" s="21"/>
      <c r="E2364" s="21"/>
      <c r="F2364" s="21"/>
      <c r="G2364" s="21"/>
      <c r="H2364" s="21"/>
      <c r="I2364" s="21"/>
      <c r="J2364" s="21"/>
      <c r="K2364" s="21"/>
      <c r="L2364" s="21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</row>
    <row r="2365" spans="2:22" x14ac:dyDescent="0.2">
      <c r="B2365" s="21"/>
      <c r="C2365" s="21"/>
      <c r="D2365" s="21"/>
      <c r="E2365" s="21"/>
      <c r="F2365" s="21"/>
      <c r="G2365" s="21"/>
      <c r="H2365" s="21"/>
      <c r="I2365" s="21"/>
      <c r="J2365" s="21"/>
      <c r="K2365" s="21"/>
      <c r="L2365" s="21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</row>
    <row r="2366" spans="2:22" x14ac:dyDescent="0.2">
      <c r="B2366" s="21"/>
      <c r="C2366" s="21"/>
      <c r="D2366" s="21"/>
      <c r="E2366" s="21"/>
      <c r="F2366" s="21"/>
      <c r="G2366" s="21"/>
      <c r="H2366" s="21"/>
      <c r="I2366" s="21"/>
      <c r="J2366" s="21"/>
      <c r="K2366" s="21"/>
      <c r="L2366" s="21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</row>
    <row r="2367" spans="2:22" x14ac:dyDescent="0.2">
      <c r="B2367" s="21"/>
      <c r="C2367" s="21"/>
      <c r="D2367" s="21"/>
      <c r="E2367" s="21"/>
      <c r="F2367" s="21"/>
      <c r="G2367" s="21"/>
      <c r="H2367" s="21"/>
      <c r="I2367" s="21"/>
      <c r="J2367" s="21"/>
      <c r="K2367" s="21"/>
      <c r="L2367" s="21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</row>
    <row r="2368" spans="2:22" x14ac:dyDescent="0.2">
      <c r="B2368" s="21"/>
      <c r="C2368" s="21"/>
      <c r="D2368" s="21"/>
      <c r="E2368" s="21"/>
      <c r="F2368" s="21"/>
      <c r="G2368" s="21"/>
      <c r="H2368" s="21"/>
      <c r="I2368" s="21"/>
      <c r="J2368" s="21"/>
      <c r="K2368" s="21"/>
      <c r="L2368" s="21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</row>
    <row r="2369" spans="2:22" x14ac:dyDescent="0.2">
      <c r="B2369" s="21"/>
      <c r="C2369" s="21"/>
      <c r="D2369" s="21"/>
      <c r="E2369" s="21"/>
      <c r="F2369" s="21"/>
      <c r="G2369" s="21"/>
      <c r="H2369" s="21"/>
      <c r="I2369" s="21"/>
      <c r="J2369" s="21"/>
      <c r="K2369" s="21"/>
      <c r="L2369" s="21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</row>
    <row r="2370" spans="2:22" x14ac:dyDescent="0.2">
      <c r="B2370" s="21"/>
      <c r="C2370" s="21"/>
      <c r="D2370" s="21"/>
      <c r="E2370" s="21"/>
      <c r="F2370" s="21"/>
      <c r="G2370" s="21"/>
      <c r="H2370" s="21"/>
      <c r="I2370" s="21"/>
      <c r="J2370" s="21"/>
      <c r="K2370" s="21"/>
      <c r="L2370" s="21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</row>
    <row r="2371" spans="2:22" x14ac:dyDescent="0.2">
      <c r="B2371" s="21"/>
      <c r="C2371" s="21"/>
      <c r="D2371" s="21"/>
      <c r="E2371" s="21"/>
      <c r="F2371" s="21"/>
      <c r="G2371" s="21"/>
      <c r="H2371" s="21"/>
      <c r="I2371" s="21"/>
      <c r="J2371" s="21"/>
      <c r="K2371" s="21"/>
      <c r="L2371" s="21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</row>
    <row r="2372" spans="2:22" x14ac:dyDescent="0.2">
      <c r="B2372" s="21"/>
      <c r="C2372" s="21"/>
      <c r="D2372" s="21"/>
      <c r="E2372" s="21"/>
      <c r="F2372" s="21"/>
      <c r="G2372" s="21"/>
      <c r="H2372" s="21"/>
      <c r="I2372" s="21"/>
      <c r="J2372" s="21"/>
      <c r="K2372" s="21"/>
      <c r="L2372" s="21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</row>
    <row r="2373" spans="2:22" x14ac:dyDescent="0.2">
      <c r="B2373" s="21"/>
      <c r="C2373" s="21"/>
      <c r="D2373" s="21"/>
      <c r="E2373" s="21"/>
      <c r="F2373" s="21"/>
      <c r="G2373" s="21"/>
      <c r="H2373" s="21"/>
      <c r="I2373" s="21"/>
      <c r="J2373" s="21"/>
      <c r="K2373" s="21"/>
      <c r="L2373" s="21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</row>
    <row r="2374" spans="2:22" x14ac:dyDescent="0.2">
      <c r="B2374" s="21"/>
      <c r="C2374" s="21"/>
      <c r="D2374" s="21"/>
      <c r="E2374" s="21"/>
      <c r="F2374" s="21"/>
      <c r="G2374" s="21"/>
      <c r="H2374" s="21"/>
      <c r="I2374" s="21"/>
      <c r="J2374" s="21"/>
      <c r="K2374" s="21"/>
      <c r="L2374" s="21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</row>
    <row r="2375" spans="2:22" x14ac:dyDescent="0.2">
      <c r="B2375" s="21"/>
      <c r="C2375" s="21"/>
      <c r="D2375" s="21"/>
      <c r="E2375" s="21"/>
      <c r="F2375" s="21"/>
      <c r="G2375" s="21"/>
      <c r="H2375" s="21"/>
      <c r="I2375" s="21"/>
      <c r="J2375" s="21"/>
      <c r="K2375" s="21"/>
      <c r="L2375" s="21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</row>
    <row r="2376" spans="2:22" x14ac:dyDescent="0.2">
      <c r="B2376" s="21"/>
      <c r="C2376" s="21"/>
      <c r="D2376" s="21"/>
      <c r="E2376" s="21"/>
      <c r="F2376" s="21"/>
      <c r="G2376" s="21"/>
      <c r="H2376" s="21"/>
      <c r="I2376" s="21"/>
      <c r="J2376" s="21"/>
      <c r="K2376" s="21"/>
      <c r="L2376" s="21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</row>
    <row r="2377" spans="2:22" x14ac:dyDescent="0.2"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  <c r="L2377" s="21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</row>
    <row r="2378" spans="2:22" x14ac:dyDescent="0.2"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  <c r="L2378" s="21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</row>
    <row r="2379" spans="2:22" x14ac:dyDescent="0.2"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  <c r="L2379" s="21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</row>
    <row r="2380" spans="2:22" x14ac:dyDescent="0.2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  <c r="L2380" s="21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</row>
    <row r="2381" spans="2:22" x14ac:dyDescent="0.2">
      <c r="B2381" s="21"/>
      <c r="C2381" s="21"/>
      <c r="D2381" s="21"/>
      <c r="E2381" s="21"/>
      <c r="F2381" s="21"/>
      <c r="G2381" s="21"/>
      <c r="H2381" s="21"/>
      <c r="I2381" s="21"/>
      <c r="J2381" s="21"/>
      <c r="K2381" s="21"/>
      <c r="L2381" s="21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</row>
    <row r="2382" spans="2:22" x14ac:dyDescent="0.2">
      <c r="B2382" s="21"/>
      <c r="C2382" s="21"/>
      <c r="D2382" s="21"/>
      <c r="E2382" s="21"/>
      <c r="F2382" s="21"/>
      <c r="G2382" s="21"/>
      <c r="H2382" s="21"/>
      <c r="I2382" s="21"/>
      <c r="J2382" s="21"/>
      <c r="K2382" s="21"/>
      <c r="L2382" s="21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</row>
    <row r="2383" spans="2:22" x14ac:dyDescent="0.2">
      <c r="B2383" s="21"/>
      <c r="C2383" s="21"/>
      <c r="D2383" s="21"/>
      <c r="E2383" s="21"/>
      <c r="F2383" s="21"/>
      <c r="G2383" s="21"/>
      <c r="H2383" s="21"/>
      <c r="I2383" s="21"/>
      <c r="J2383" s="21"/>
      <c r="K2383" s="21"/>
      <c r="L2383" s="21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</row>
    <row r="2384" spans="2:22" x14ac:dyDescent="0.2">
      <c r="B2384" s="21"/>
      <c r="C2384" s="21"/>
      <c r="D2384" s="21"/>
      <c r="E2384" s="21"/>
      <c r="F2384" s="21"/>
      <c r="G2384" s="21"/>
      <c r="H2384" s="21"/>
      <c r="I2384" s="21"/>
      <c r="J2384" s="21"/>
      <c r="K2384" s="21"/>
      <c r="L2384" s="21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</row>
    <row r="2385" spans="2:22" x14ac:dyDescent="0.2">
      <c r="B2385" s="21"/>
      <c r="C2385" s="21"/>
      <c r="D2385" s="21"/>
      <c r="E2385" s="21"/>
      <c r="F2385" s="21"/>
      <c r="G2385" s="21"/>
      <c r="H2385" s="21"/>
      <c r="I2385" s="21"/>
      <c r="J2385" s="21"/>
      <c r="K2385" s="21"/>
      <c r="L2385" s="21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</row>
    <row r="2386" spans="2:22" x14ac:dyDescent="0.2">
      <c r="B2386" s="21"/>
      <c r="C2386" s="21"/>
      <c r="D2386" s="21"/>
      <c r="E2386" s="21"/>
      <c r="F2386" s="21"/>
      <c r="G2386" s="21"/>
      <c r="H2386" s="21"/>
      <c r="I2386" s="21"/>
      <c r="J2386" s="21"/>
      <c r="K2386" s="21"/>
      <c r="L2386" s="21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</row>
    <row r="2387" spans="2:22" x14ac:dyDescent="0.2">
      <c r="B2387" s="21"/>
      <c r="C2387" s="21"/>
      <c r="D2387" s="21"/>
      <c r="E2387" s="21"/>
      <c r="F2387" s="21"/>
      <c r="G2387" s="21"/>
      <c r="H2387" s="21"/>
      <c r="I2387" s="21"/>
      <c r="J2387" s="21"/>
      <c r="K2387" s="21"/>
      <c r="L2387" s="21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</row>
    <row r="2388" spans="2:22" x14ac:dyDescent="0.2">
      <c r="B2388" s="21"/>
      <c r="C2388" s="21"/>
      <c r="D2388" s="21"/>
      <c r="E2388" s="21"/>
      <c r="F2388" s="21"/>
      <c r="G2388" s="21"/>
      <c r="H2388" s="21"/>
      <c r="I2388" s="21"/>
      <c r="J2388" s="21"/>
      <c r="K2388" s="21"/>
      <c r="L2388" s="21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</row>
    <row r="2389" spans="2:22" x14ac:dyDescent="0.2">
      <c r="B2389" s="21"/>
      <c r="C2389" s="21"/>
      <c r="D2389" s="21"/>
      <c r="E2389" s="21"/>
      <c r="F2389" s="21"/>
      <c r="G2389" s="21"/>
      <c r="H2389" s="21"/>
      <c r="I2389" s="21"/>
      <c r="J2389" s="21"/>
      <c r="K2389" s="21"/>
      <c r="L2389" s="21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</row>
    <row r="2390" spans="2:22" x14ac:dyDescent="0.2">
      <c r="B2390" s="21"/>
      <c r="C2390" s="21"/>
      <c r="D2390" s="21"/>
      <c r="E2390" s="21"/>
      <c r="F2390" s="21"/>
      <c r="G2390" s="21"/>
      <c r="H2390" s="21"/>
      <c r="I2390" s="21"/>
      <c r="J2390" s="21"/>
      <c r="K2390" s="21"/>
      <c r="L2390" s="21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</row>
    <row r="2391" spans="2:22" x14ac:dyDescent="0.2">
      <c r="B2391" s="21"/>
      <c r="C2391" s="21"/>
      <c r="D2391" s="21"/>
      <c r="E2391" s="21"/>
      <c r="F2391" s="21"/>
      <c r="G2391" s="21"/>
      <c r="H2391" s="21"/>
      <c r="I2391" s="21"/>
      <c r="J2391" s="21"/>
      <c r="K2391" s="21"/>
      <c r="L2391" s="21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</row>
    <row r="2392" spans="2:22" x14ac:dyDescent="0.2">
      <c r="B2392" s="21"/>
      <c r="C2392" s="21"/>
      <c r="D2392" s="21"/>
      <c r="E2392" s="21"/>
      <c r="F2392" s="21"/>
      <c r="G2392" s="21"/>
      <c r="H2392" s="21"/>
      <c r="I2392" s="21"/>
      <c r="J2392" s="21"/>
      <c r="K2392" s="21"/>
      <c r="L2392" s="21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</row>
    <row r="2393" spans="2:22" x14ac:dyDescent="0.2">
      <c r="B2393" s="21"/>
      <c r="C2393" s="21"/>
      <c r="D2393" s="21"/>
      <c r="E2393" s="21"/>
      <c r="F2393" s="21"/>
      <c r="G2393" s="21"/>
      <c r="H2393" s="21"/>
      <c r="I2393" s="21"/>
      <c r="J2393" s="21"/>
      <c r="K2393" s="21"/>
      <c r="L2393" s="21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</row>
    <row r="2394" spans="2:22" x14ac:dyDescent="0.2">
      <c r="B2394" s="21"/>
      <c r="C2394" s="21"/>
      <c r="D2394" s="21"/>
      <c r="E2394" s="21"/>
      <c r="F2394" s="21"/>
      <c r="G2394" s="21"/>
      <c r="H2394" s="21"/>
      <c r="I2394" s="21"/>
      <c r="J2394" s="21"/>
      <c r="K2394" s="21"/>
      <c r="L2394" s="21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</row>
    <row r="2395" spans="2:22" x14ac:dyDescent="0.2">
      <c r="B2395" s="21"/>
      <c r="C2395" s="21"/>
      <c r="D2395" s="21"/>
      <c r="E2395" s="21"/>
      <c r="F2395" s="21"/>
      <c r="G2395" s="21"/>
      <c r="H2395" s="21"/>
      <c r="I2395" s="21"/>
      <c r="J2395" s="21"/>
      <c r="K2395" s="21"/>
      <c r="L2395" s="21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</row>
    <row r="2396" spans="2:22" x14ac:dyDescent="0.2">
      <c r="B2396" s="21"/>
      <c r="C2396" s="21"/>
      <c r="D2396" s="21"/>
      <c r="E2396" s="21"/>
      <c r="F2396" s="21"/>
      <c r="G2396" s="21"/>
      <c r="H2396" s="21"/>
      <c r="I2396" s="21"/>
      <c r="J2396" s="21"/>
      <c r="K2396" s="21"/>
      <c r="L2396" s="21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</row>
    <row r="2397" spans="2:22" x14ac:dyDescent="0.2">
      <c r="B2397" s="21"/>
      <c r="C2397" s="21"/>
      <c r="D2397" s="21"/>
      <c r="E2397" s="21"/>
      <c r="F2397" s="21"/>
      <c r="G2397" s="21"/>
      <c r="H2397" s="21"/>
      <c r="I2397" s="21"/>
      <c r="J2397" s="21"/>
      <c r="K2397" s="21"/>
      <c r="L2397" s="21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</row>
    <row r="2398" spans="2:22" x14ac:dyDescent="0.2">
      <c r="B2398" s="21"/>
      <c r="C2398" s="21"/>
      <c r="D2398" s="21"/>
      <c r="E2398" s="21"/>
      <c r="F2398" s="21"/>
      <c r="G2398" s="21"/>
      <c r="H2398" s="21"/>
      <c r="I2398" s="21"/>
      <c r="J2398" s="21"/>
      <c r="K2398" s="21"/>
      <c r="L2398" s="21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</row>
    <row r="2399" spans="2:22" x14ac:dyDescent="0.2">
      <c r="B2399" s="21"/>
      <c r="C2399" s="21"/>
      <c r="D2399" s="21"/>
      <c r="E2399" s="21"/>
      <c r="F2399" s="21"/>
      <c r="G2399" s="21"/>
      <c r="H2399" s="21"/>
      <c r="I2399" s="21"/>
      <c r="J2399" s="21"/>
      <c r="K2399" s="21"/>
      <c r="L2399" s="21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</row>
    <row r="2400" spans="2:22" x14ac:dyDescent="0.2">
      <c r="B2400" s="21"/>
      <c r="C2400" s="21"/>
      <c r="D2400" s="21"/>
      <c r="E2400" s="21"/>
      <c r="F2400" s="21"/>
      <c r="G2400" s="21"/>
      <c r="H2400" s="21"/>
      <c r="I2400" s="21"/>
      <c r="J2400" s="21"/>
      <c r="K2400" s="21"/>
      <c r="L2400" s="21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</row>
    <row r="2401" spans="2:22" x14ac:dyDescent="0.2">
      <c r="B2401" s="21"/>
      <c r="C2401" s="21"/>
      <c r="D2401" s="21"/>
      <c r="E2401" s="21"/>
      <c r="F2401" s="21"/>
      <c r="G2401" s="21"/>
      <c r="H2401" s="21"/>
      <c r="I2401" s="21"/>
      <c r="J2401" s="21"/>
      <c r="K2401" s="21"/>
      <c r="L2401" s="21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</row>
    <row r="2402" spans="2:22" x14ac:dyDescent="0.2">
      <c r="B2402" s="21"/>
      <c r="C2402" s="21"/>
      <c r="D2402" s="21"/>
      <c r="E2402" s="21"/>
      <c r="F2402" s="21"/>
      <c r="G2402" s="21"/>
      <c r="H2402" s="21"/>
      <c r="I2402" s="21"/>
      <c r="J2402" s="21"/>
      <c r="K2402" s="21"/>
      <c r="L2402" s="21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</row>
    <row r="2403" spans="2:22" x14ac:dyDescent="0.2">
      <c r="B2403" s="21"/>
      <c r="C2403" s="21"/>
      <c r="D2403" s="21"/>
      <c r="E2403" s="21"/>
      <c r="F2403" s="21"/>
      <c r="G2403" s="21"/>
      <c r="H2403" s="21"/>
      <c r="I2403" s="21"/>
      <c r="J2403" s="21"/>
      <c r="K2403" s="21"/>
      <c r="L2403" s="21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</row>
    <row r="2404" spans="2:22" x14ac:dyDescent="0.2">
      <c r="B2404" s="21"/>
      <c r="C2404" s="21"/>
      <c r="D2404" s="21"/>
      <c r="E2404" s="21"/>
      <c r="F2404" s="21"/>
      <c r="G2404" s="21"/>
      <c r="H2404" s="21"/>
      <c r="I2404" s="21"/>
      <c r="J2404" s="21"/>
      <c r="K2404" s="21"/>
      <c r="L2404" s="21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</row>
    <row r="2405" spans="2:22" x14ac:dyDescent="0.2">
      <c r="B2405" s="21"/>
      <c r="C2405" s="21"/>
      <c r="D2405" s="21"/>
      <c r="E2405" s="21"/>
      <c r="F2405" s="21"/>
      <c r="G2405" s="21"/>
      <c r="H2405" s="21"/>
      <c r="I2405" s="21"/>
      <c r="J2405" s="21"/>
      <c r="K2405" s="21"/>
      <c r="L2405" s="21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</row>
    <row r="2406" spans="2:22" x14ac:dyDescent="0.2">
      <c r="B2406" s="21"/>
      <c r="C2406" s="21"/>
      <c r="D2406" s="21"/>
      <c r="E2406" s="21"/>
      <c r="F2406" s="21"/>
      <c r="G2406" s="21"/>
      <c r="H2406" s="21"/>
      <c r="I2406" s="21"/>
      <c r="J2406" s="21"/>
      <c r="K2406" s="21"/>
      <c r="L2406" s="21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</row>
    <row r="2407" spans="2:22" x14ac:dyDescent="0.2">
      <c r="B2407" s="21"/>
      <c r="C2407" s="21"/>
      <c r="D2407" s="21"/>
      <c r="E2407" s="21"/>
      <c r="F2407" s="21"/>
      <c r="G2407" s="21"/>
      <c r="H2407" s="21"/>
      <c r="I2407" s="21"/>
      <c r="J2407" s="21"/>
      <c r="K2407" s="21"/>
      <c r="L2407" s="21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</row>
    <row r="2408" spans="2:22" x14ac:dyDescent="0.2">
      <c r="B2408" s="21"/>
      <c r="C2408" s="21"/>
      <c r="D2408" s="21"/>
      <c r="E2408" s="21"/>
      <c r="F2408" s="21"/>
      <c r="G2408" s="21"/>
      <c r="H2408" s="21"/>
      <c r="I2408" s="21"/>
      <c r="J2408" s="21"/>
      <c r="K2408" s="21"/>
      <c r="L2408" s="21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</row>
    <row r="2409" spans="2:22" x14ac:dyDescent="0.2">
      <c r="B2409" s="21"/>
      <c r="C2409" s="21"/>
      <c r="D2409" s="21"/>
      <c r="E2409" s="21"/>
      <c r="F2409" s="21"/>
      <c r="G2409" s="21"/>
      <c r="H2409" s="21"/>
      <c r="I2409" s="21"/>
      <c r="J2409" s="21"/>
      <c r="K2409" s="21"/>
      <c r="L2409" s="21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</row>
    <row r="2410" spans="2:22" x14ac:dyDescent="0.2">
      <c r="B2410" s="21"/>
      <c r="C2410" s="21"/>
      <c r="D2410" s="21"/>
      <c r="E2410" s="21"/>
      <c r="F2410" s="21"/>
      <c r="G2410" s="21"/>
      <c r="H2410" s="21"/>
      <c r="I2410" s="21"/>
      <c r="J2410" s="21"/>
      <c r="K2410" s="21"/>
      <c r="L2410" s="21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</row>
    <row r="2411" spans="2:22" x14ac:dyDescent="0.2">
      <c r="B2411" s="21"/>
      <c r="C2411" s="21"/>
      <c r="D2411" s="21"/>
      <c r="E2411" s="21"/>
      <c r="F2411" s="21"/>
      <c r="G2411" s="21"/>
      <c r="H2411" s="21"/>
      <c r="I2411" s="21"/>
      <c r="J2411" s="21"/>
      <c r="K2411" s="21"/>
      <c r="L2411" s="21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</row>
    <row r="2412" spans="2:22" x14ac:dyDescent="0.2">
      <c r="B2412" s="21"/>
      <c r="C2412" s="21"/>
      <c r="D2412" s="21"/>
      <c r="E2412" s="21"/>
      <c r="F2412" s="21"/>
      <c r="G2412" s="21"/>
      <c r="H2412" s="21"/>
      <c r="I2412" s="21"/>
      <c r="J2412" s="21"/>
      <c r="K2412" s="21"/>
      <c r="L2412" s="21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</row>
    <row r="2413" spans="2:22" x14ac:dyDescent="0.2">
      <c r="B2413" s="21"/>
      <c r="C2413" s="21"/>
      <c r="D2413" s="21"/>
      <c r="E2413" s="21"/>
      <c r="F2413" s="21"/>
      <c r="G2413" s="21"/>
      <c r="H2413" s="21"/>
      <c r="I2413" s="21"/>
      <c r="J2413" s="21"/>
      <c r="K2413" s="21"/>
      <c r="L2413" s="21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</row>
    <row r="2414" spans="2:22" x14ac:dyDescent="0.2">
      <c r="B2414" s="21"/>
      <c r="C2414" s="21"/>
      <c r="D2414" s="21"/>
      <c r="E2414" s="21"/>
      <c r="F2414" s="21"/>
      <c r="G2414" s="21"/>
      <c r="H2414" s="21"/>
      <c r="I2414" s="21"/>
      <c r="J2414" s="21"/>
      <c r="K2414" s="21"/>
      <c r="L2414" s="21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</row>
    <row r="2415" spans="2:22" x14ac:dyDescent="0.2">
      <c r="B2415" s="21"/>
      <c r="C2415" s="21"/>
      <c r="D2415" s="21"/>
      <c r="E2415" s="21"/>
      <c r="F2415" s="21"/>
      <c r="G2415" s="21"/>
      <c r="H2415" s="21"/>
      <c r="I2415" s="21"/>
      <c r="J2415" s="21"/>
      <c r="K2415" s="21"/>
      <c r="L2415" s="21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</row>
    <row r="2416" spans="2:22" x14ac:dyDescent="0.2">
      <c r="B2416" s="21"/>
      <c r="C2416" s="21"/>
      <c r="D2416" s="21"/>
      <c r="E2416" s="21"/>
      <c r="F2416" s="21"/>
      <c r="G2416" s="21"/>
      <c r="H2416" s="21"/>
      <c r="I2416" s="21"/>
      <c r="J2416" s="21"/>
      <c r="K2416" s="21"/>
      <c r="L2416" s="21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</row>
    <row r="2417" spans="2:22" x14ac:dyDescent="0.2">
      <c r="B2417" s="21"/>
      <c r="C2417" s="21"/>
      <c r="D2417" s="21"/>
      <c r="E2417" s="21"/>
      <c r="F2417" s="21"/>
      <c r="G2417" s="21"/>
      <c r="H2417" s="21"/>
      <c r="I2417" s="21"/>
      <c r="J2417" s="21"/>
      <c r="K2417" s="21"/>
      <c r="L2417" s="21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</row>
    <row r="2418" spans="2:22" x14ac:dyDescent="0.2">
      <c r="B2418" s="21"/>
      <c r="C2418" s="21"/>
      <c r="D2418" s="21"/>
      <c r="E2418" s="21"/>
      <c r="F2418" s="21"/>
      <c r="G2418" s="21"/>
      <c r="H2418" s="21"/>
      <c r="I2418" s="21"/>
      <c r="J2418" s="21"/>
      <c r="K2418" s="21"/>
      <c r="L2418" s="21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</row>
    <row r="2419" spans="2:22" x14ac:dyDescent="0.2">
      <c r="B2419" s="21"/>
      <c r="C2419" s="21"/>
      <c r="D2419" s="21"/>
      <c r="E2419" s="21"/>
      <c r="F2419" s="21"/>
      <c r="G2419" s="21"/>
      <c r="H2419" s="21"/>
      <c r="I2419" s="21"/>
      <c r="J2419" s="21"/>
      <c r="K2419" s="21"/>
      <c r="L2419" s="21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</row>
    <row r="2420" spans="2:22" x14ac:dyDescent="0.2">
      <c r="B2420" s="21"/>
      <c r="C2420" s="21"/>
      <c r="D2420" s="21"/>
      <c r="E2420" s="21"/>
      <c r="F2420" s="21"/>
      <c r="G2420" s="21"/>
      <c r="H2420" s="21"/>
      <c r="I2420" s="21"/>
      <c r="J2420" s="21"/>
      <c r="K2420" s="21"/>
      <c r="L2420" s="21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</row>
    <row r="2421" spans="2:22" x14ac:dyDescent="0.2">
      <c r="B2421" s="21"/>
      <c r="C2421" s="21"/>
      <c r="D2421" s="21"/>
      <c r="E2421" s="21"/>
      <c r="F2421" s="21"/>
      <c r="G2421" s="21"/>
      <c r="H2421" s="21"/>
      <c r="I2421" s="21"/>
      <c r="J2421" s="21"/>
      <c r="K2421" s="21"/>
      <c r="L2421" s="21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</row>
    <row r="2422" spans="2:22" x14ac:dyDescent="0.2">
      <c r="B2422" s="21"/>
      <c r="C2422" s="21"/>
      <c r="D2422" s="21"/>
      <c r="E2422" s="21"/>
      <c r="F2422" s="21"/>
      <c r="G2422" s="21"/>
      <c r="H2422" s="21"/>
      <c r="I2422" s="21"/>
      <c r="J2422" s="21"/>
      <c r="K2422" s="21"/>
      <c r="L2422" s="21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</row>
    <row r="2423" spans="2:22" x14ac:dyDescent="0.2">
      <c r="B2423" s="21"/>
      <c r="C2423" s="21"/>
      <c r="D2423" s="21"/>
      <c r="E2423" s="21"/>
      <c r="F2423" s="21"/>
      <c r="G2423" s="21"/>
      <c r="H2423" s="21"/>
      <c r="I2423" s="21"/>
      <c r="J2423" s="21"/>
      <c r="K2423" s="21"/>
      <c r="L2423" s="21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</row>
    <row r="2424" spans="2:22" x14ac:dyDescent="0.2">
      <c r="B2424" s="21"/>
      <c r="C2424" s="21"/>
      <c r="D2424" s="21"/>
      <c r="E2424" s="21"/>
      <c r="F2424" s="21"/>
      <c r="G2424" s="21"/>
      <c r="H2424" s="21"/>
      <c r="I2424" s="21"/>
      <c r="J2424" s="21"/>
      <c r="K2424" s="21"/>
      <c r="L2424" s="21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</row>
    <row r="2425" spans="2:22" x14ac:dyDescent="0.2">
      <c r="B2425" s="21"/>
      <c r="C2425" s="21"/>
      <c r="D2425" s="21"/>
      <c r="E2425" s="21"/>
      <c r="F2425" s="21"/>
      <c r="G2425" s="21"/>
      <c r="H2425" s="21"/>
      <c r="I2425" s="21"/>
      <c r="J2425" s="21"/>
      <c r="K2425" s="21"/>
      <c r="L2425" s="21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</row>
    <row r="2426" spans="2:22" x14ac:dyDescent="0.2">
      <c r="B2426" s="21"/>
      <c r="C2426" s="21"/>
      <c r="D2426" s="21"/>
      <c r="E2426" s="21"/>
      <c r="F2426" s="21"/>
      <c r="G2426" s="21"/>
      <c r="H2426" s="21"/>
      <c r="I2426" s="21"/>
      <c r="J2426" s="21"/>
      <c r="K2426" s="21"/>
      <c r="L2426" s="21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</row>
    <row r="2427" spans="2:22" x14ac:dyDescent="0.2">
      <c r="B2427" s="21"/>
      <c r="C2427" s="21"/>
      <c r="D2427" s="21"/>
      <c r="E2427" s="21"/>
      <c r="F2427" s="21"/>
      <c r="G2427" s="21"/>
      <c r="H2427" s="21"/>
      <c r="I2427" s="21"/>
      <c r="J2427" s="21"/>
      <c r="K2427" s="21"/>
      <c r="L2427" s="21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</row>
    <row r="2428" spans="2:22" x14ac:dyDescent="0.2">
      <c r="B2428" s="21"/>
      <c r="C2428" s="21"/>
      <c r="D2428" s="21"/>
      <c r="E2428" s="21"/>
      <c r="F2428" s="21"/>
      <c r="G2428" s="21"/>
      <c r="H2428" s="21"/>
      <c r="I2428" s="21"/>
      <c r="J2428" s="21"/>
      <c r="K2428" s="21"/>
      <c r="L2428" s="21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</row>
    <row r="2429" spans="2:22" x14ac:dyDescent="0.2">
      <c r="B2429" s="21"/>
      <c r="C2429" s="21"/>
      <c r="D2429" s="21"/>
      <c r="E2429" s="21"/>
      <c r="F2429" s="21"/>
      <c r="G2429" s="21"/>
      <c r="H2429" s="21"/>
      <c r="I2429" s="21"/>
      <c r="J2429" s="21"/>
      <c r="K2429" s="21"/>
      <c r="L2429" s="21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</row>
    <row r="2430" spans="2:22" x14ac:dyDescent="0.2">
      <c r="B2430" s="21"/>
      <c r="C2430" s="21"/>
      <c r="D2430" s="21"/>
      <c r="E2430" s="21"/>
      <c r="F2430" s="21"/>
      <c r="G2430" s="21"/>
      <c r="H2430" s="21"/>
      <c r="I2430" s="21"/>
      <c r="J2430" s="21"/>
      <c r="K2430" s="21"/>
      <c r="L2430" s="21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</row>
    <row r="2431" spans="2:22" x14ac:dyDescent="0.2">
      <c r="B2431" s="21"/>
      <c r="C2431" s="21"/>
      <c r="D2431" s="21"/>
      <c r="E2431" s="21"/>
      <c r="F2431" s="21"/>
      <c r="G2431" s="21"/>
      <c r="H2431" s="21"/>
      <c r="I2431" s="21"/>
      <c r="J2431" s="21"/>
      <c r="K2431" s="21"/>
      <c r="L2431" s="21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</row>
    <row r="2432" spans="2:22" x14ac:dyDescent="0.2">
      <c r="B2432" s="21"/>
      <c r="C2432" s="21"/>
      <c r="D2432" s="21"/>
      <c r="E2432" s="21"/>
      <c r="F2432" s="21"/>
      <c r="G2432" s="21"/>
      <c r="H2432" s="21"/>
      <c r="I2432" s="21"/>
      <c r="J2432" s="21"/>
      <c r="K2432" s="21"/>
      <c r="L2432" s="21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</row>
    <row r="2433" spans="2:22" x14ac:dyDescent="0.2">
      <c r="B2433" s="21"/>
      <c r="C2433" s="21"/>
      <c r="D2433" s="21"/>
      <c r="E2433" s="21"/>
      <c r="F2433" s="21"/>
      <c r="G2433" s="21"/>
      <c r="H2433" s="21"/>
      <c r="I2433" s="21"/>
      <c r="J2433" s="21"/>
      <c r="K2433" s="21"/>
      <c r="L2433" s="21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</row>
    <row r="2434" spans="2:22" x14ac:dyDescent="0.2">
      <c r="B2434" s="21"/>
      <c r="C2434" s="21"/>
      <c r="D2434" s="21"/>
      <c r="E2434" s="21"/>
      <c r="F2434" s="21"/>
      <c r="G2434" s="21"/>
      <c r="H2434" s="21"/>
      <c r="I2434" s="21"/>
      <c r="J2434" s="21"/>
      <c r="K2434" s="21"/>
      <c r="L2434" s="21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</row>
    <row r="2435" spans="2:22" x14ac:dyDescent="0.2">
      <c r="B2435" s="21"/>
      <c r="C2435" s="21"/>
      <c r="D2435" s="21"/>
      <c r="E2435" s="21"/>
      <c r="F2435" s="21"/>
      <c r="G2435" s="21"/>
      <c r="H2435" s="21"/>
      <c r="I2435" s="21"/>
      <c r="J2435" s="21"/>
      <c r="K2435" s="21"/>
      <c r="L2435" s="21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</row>
    <row r="2436" spans="2:22" x14ac:dyDescent="0.2">
      <c r="B2436" s="21"/>
      <c r="C2436" s="21"/>
      <c r="D2436" s="21"/>
      <c r="E2436" s="21"/>
      <c r="F2436" s="21"/>
      <c r="G2436" s="21"/>
      <c r="H2436" s="21"/>
      <c r="I2436" s="21"/>
      <c r="J2436" s="21"/>
      <c r="K2436" s="21"/>
      <c r="L2436" s="21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</row>
    <row r="2437" spans="2:22" x14ac:dyDescent="0.2">
      <c r="B2437" s="21"/>
      <c r="C2437" s="21"/>
      <c r="D2437" s="21"/>
      <c r="E2437" s="21"/>
      <c r="F2437" s="21"/>
      <c r="G2437" s="21"/>
      <c r="H2437" s="21"/>
      <c r="I2437" s="21"/>
      <c r="J2437" s="21"/>
      <c r="K2437" s="21"/>
      <c r="L2437" s="21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</row>
    <row r="2438" spans="2:22" x14ac:dyDescent="0.2">
      <c r="B2438" s="21"/>
      <c r="C2438" s="21"/>
      <c r="D2438" s="21"/>
      <c r="E2438" s="21"/>
      <c r="F2438" s="21"/>
      <c r="G2438" s="21"/>
      <c r="H2438" s="21"/>
      <c r="I2438" s="21"/>
      <c r="J2438" s="21"/>
      <c r="K2438" s="21"/>
      <c r="L2438" s="21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</row>
    <row r="2439" spans="2:22" x14ac:dyDescent="0.2">
      <c r="B2439" s="21"/>
      <c r="C2439" s="21"/>
      <c r="D2439" s="21"/>
      <c r="E2439" s="21"/>
      <c r="F2439" s="21"/>
      <c r="G2439" s="21"/>
      <c r="H2439" s="21"/>
      <c r="I2439" s="21"/>
      <c r="J2439" s="21"/>
      <c r="K2439" s="21"/>
      <c r="L2439" s="21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</row>
    <row r="2440" spans="2:22" x14ac:dyDescent="0.2">
      <c r="B2440" s="21"/>
      <c r="C2440" s="21"/>
      <c r="D2440" s="21"/>
      <c r="E2440" s="21"/>
      <c r="F2440" s="21"/>
      <c r="G2440" s="21"/>
      <c r="H2440" s="21"/>
      <c r="I2440" s="21"/>
      <c r="J2440" s="21"/>
      <c r="K2440" s="21"/>
      <c r="L2440" s="21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</row>
    <row r="2441" spans="2:22" x14ac:dyDescent="0.2">
      <c r="B2441" s="21"/>
      <c r="C2441" s="21"/>
      <c r="D2441" s="21"/>
      <c r="E2441" s="21"/>
      <c r="F2441" s="21"/>
      <c r="G2441" s="21"/>
      <c r="H2441" s="21"/>
      <c r="I2441" s="21"/>
      <c r="J2441" s="21"/>
      <c r="K2441" s="21"/>
      <c r="L2441" s="21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</row>
    <row r="2442" spans="2:22" x14ac:dyDescent="0.2">
      <c r="B2442" s="21"/>
      <c r="C2442" s="21"/>
      <c r="D2442" s="21"/>
      <c r="E2442" s="21"/>
      <c r="F2442" s="21"/>
      <c r="G2442" s="21"/>
      <c r="H2442" s="21"/>
      <c r="I2442" s="21"/>
      <c r="J2442" s="21"/>
      <c r="K2442" s="21"/>
      <c r="L2442" s="21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</row>
    <row r="2443" spans="2:22" x14ac:dyDescent="0.2">
      <c r="B2443" s="21"/>
      <c r="C2443" s="21"/>
      <c r="D2443" s="21"/>
      <c r="E2443" s="21"/>
      <c r="F2443" s="21"/>
      <c r="G2443" s="21"/>
      <c r="H2443" s="21"/>
      <c r="I2443" s="21"/>
      <c r="J2443" s="21"/>
      <c r="K2443" s="21"/>
      <c r="L2443" s="21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</row>
    <row r="2444" spans="2:22" x14ac:dyDescent="0.2">
      <c r="B2444" s="21"/>
      <c r="C2444" s="21"/>
      <c r="D2444" s="21"/>
      <c r="E2444" s="21"/>
      <c r="F2444" s="21"/>
      <c r="G2444" s="21"/>
      <c r="H2444" s="21"/>
      <c r="I2444" s="21"/>
      <c r="J2444" s="21"/>
      <c r="K2444" s="21"/>
      <c r="L2444" s="21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</row>
    <row r="2445" spans="2:22" x14ac:dyDescent="0.2"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  <c r="L2445" s="21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</row>
    <row r="2446" spans="2:22" x14ac:dyDescent="0.2"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  <c r="L2446" s="21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</row>
    <row r="2447" spans="2:22" x14ac:dyDescent="0.2"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  <c r="L2447" s="21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</row>
    <row r="2448" spans="2:22" x14ac:dyDescent="0.2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  <c r="L2448" s="21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</row>
    <row r="2449" spans="2:22" x14ac:dyDescent="0.2">
      <c r="B2449" s="21"/>
      <c r="C2449" s="21"/>
      <c r="D2449" s="21"/>
      <c r="E2449" s="21"/>
      <c r="F2449" s="21"/>
      <c r="G2449" s="21"/>
      <c r="H2449" s="21"/>
      <c r="I2449" s="21"/>
      <c r="J2449" s="21"/>
      <c r="K2449" s="21"/>
      <c r="L2449" s="21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</row>
    <row r="2450" spans="2:22" x14ac:dyDescent="0.2">
      <c r="B2450" s="21"/>
      <c r="C2450" s="21"/>
      <c r="D2450" s="21"/>
      <c r="E2450" s="21"/>
      <c r="F2450" s="21"/>
      <c r="G2450" s="21"/>
      <c r="H2450" s="21"/>
      <c r="I2450" s="21"/>
      <c r="J2450" s="21"/>
      <c r="K2450" s="21"/>
      <c r="L2450" s="21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</row>
    <row r="2451" spans="2:22" x14ac:dyDescent="0.2">
      <c r="B2451" s="21"/>
      <c r="C2451" s="21"/>
      <c r="D2451" s="21"/>
      <c r="E2451" s="21"/>
      <c r="F2451" s="21"/>
      <c r="G2451" s="21"/>
      <c r="H2451" s="21"/>
      <c r="I2451" s="21"/>
      <c r="J2451" s="21"/>
      <c r="K2451" s="21"/>
      <c r="L2451" s="21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</row>
    <row r="2452" spans="2:22" x14ac:dyDescent="0.2">
      <c r="B2452" s="21"/>
      <c r="C2452" s="21"/>
      <c r="D2452" s="21"/>
      <c r="E2452" s="21"/>
      <c r="F2452" s="21"/>
      <c r="G2452" s="21"/>
      <c r="H2452" s="21"/>
      <c r="I2452" s="21"/>
      <c r="J2452" s="21"/>
      <c r="K2452" s="21"/>
      <c r="L2452" s="21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</row>
    <row r="2453" spans="2:22" x14ac:dyDescent="0.2">
      <c r="B2453" s="21"/>
      <c r="C2453" s="21"/>
      <c r="D2453" s="21"/>
      <c r="E2453" s="21"/>
      <c r="F2453" s="21"/>
      <c r="G2453" s="21"/>
      <c r="H2453" s="21"/>
      <c r="I2453" s="21"/>
      <c r="J2453" s="21"/>
      <c r="K2453" s="21"/>
      <c r="L2453" s="21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</row>
    <row r="2454" spans="2:22" x14ac:dyDescent="0.2">
      <c r="B2454" s="21"/>
      <c r="C2454" s="21"/>
      <c r="D2454" s="21"/>
      <c r="E2454" s="21"/>
      <c r="F2454" s="21"/>
      <c r="G2454" s="21"/>
      <c r="H2454" s="21"/>
      <c r="I2454" s="21"/>
      <c r="J2454" s="21"/>
      <c r="K2454" s="21"/>
      <c r="L2454" s="21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</row>
    <row r="2455" spans="2:22" x14ac:dyDescent="0.2">
      <c r="B2455" s="21"/>
      <c r="C2455" s="21"/>
      <c r="D2455" s="21"/>
      <c r="E2455" s="21"/>
      <c r="F2455" s="21"/>
      <c r="G2455" s="21"/>
      <c r="H2455" s="21"/>
      <c r="I2455" s="21"/>
      <c r="J2455" s="21"/>
      <c r="K2455" s="21"/>
      <c r="L2455" s="21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</row>
    <row r="2456" spans="2:22" x14ac:dyDescent="0.2">
      <c r="B2456" s="21"/>
      <c r="C2456" s="21"/>
      <c r="D2456" s="21"/>
      <c r="E2456" s="21"/>
      <c r="F2456" s="21"/>
      <c r="G2456" s="21"/>
      <c r="H2456" s="21"/>
      <c r="I2456" s="21"/>
      <c r="J2456" s="21"/>
      <c r="K2456" s="21"/>
      <c r="L2456" s="21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</row>
    <row r="2457" spans="2:22" x14ac:dyDescent="0.2">
      <c r="B2457" s="21"/>
      <c r="C2457" s="21"/>
      <c r="D2457" s="21"/>
      <c r="E2457" s="21"/>
      <c r="F2457" s="21"/>
      <c r="G2457" s="21"/>
      <c r="H2457" s="21"/>
      <c r="I2457" s="21"/>
      <c r="J2457" s="21"/>
      <c r="K2457" s="21"/>
      <c r="L2457" s="21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</row>
    <row r="2458" spans="2:22" x14ac:dyDescent="0.2">
      <c r="B2458" s="21"/>
      <c r="C2458" s="21"/>
      <c r="D2458" s="21"/>
      <c r="E2458" s="21"/>
      <c r="F2458" s="21"/>
      <c r="G2458" s="21"/>
      <c r="H2458" s="21"/>
      <c r="I2458" s="21"/>
      <c r="J2458" s="21"/>
      <c r="K2458" s="21"/>
      <c r="L2458" s="21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</row>
    <row r="2459" spans="2:22" x14ac:dyDescent="0.2">
      <c r="B2459" s="21"/>
      <c r="C2459" s="21"/>
      <c r="D2459" s="21"/>
      <c r="E2459" s="21"/>
      <c r="F2459" s="21"/>
      <c r="G2459" s="21"/>
      <c r="H2459" s="21"/>
      <c r="I2459" s="21"/>
      <c r="J2459" s="21"/>
      <c r="K2459" s="21"/>
      <c r="L2459" s="21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</row>
    <row r="2460" spans="2:22" x14ac:dyDescent="0.2">
      <c r="B2460" s="21"/>
      <c r="C2460" s="21"/>
      <c r="D2460" s="21"/>
      <c r="E2460" s="21"/>
      <c r="F2460" s="21"/>
      <c r="G2460" s="21"/>
      <c r="H2460" s="21"/>
      <c r="I2460" s="21"/>
      <c r="J2460" s="21"/>
      <c r="K2460" s="21"/>
      <c r="L2460" s="21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</row>
    <row r="2461" spans="2:22" x14ac:dyDescent="0.2">
      <c r="B2461" s="21"/>
      <c r="C2461" s="21"/>
      <c r="D2461" s="21"/>
      <c r="E2461" s="21"/>
      <c r="F2461" s="21"/>
      <c r="G2461" s="21"/>
      <c r="H2461" s="21"/>
      <c r="I2461" s="21"/>
      <c r="J2461" s="21"/>
      <c r="K2461" s="21"/>
      <c r="L2461" s="21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</row>
    <row r="2462" spans="2:22" x14ac:dyDescent="0.2">
      <c r="B2462" s="21"/>
      <c r="C2462" s="21"/>
      <c r="D2462" s="21"/>
      <c r="E2462" s="21"/>
      <c r="F2462" s="21"/>
      <c r="G2462" s="21"/>
      <c r="H2462" s="21"/>
      <c r="I2462" s="21"/>
      <c r="J2462" s="21"/>
      <c r="K2462" s="21"/>
      <c r="L2462" s="21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</row>
    <row r="2463" spans="2:22" x14ac:dyDescent="0.2">
      <c r="B2463" s="21"/>
      <c r="C2463" s="21"/>
      <c r="D2463" s="21"/>
      <c r="E2463" s="21"/>
      <c r="F2463" s="21"/>
      <c r="G2463" s="21"/>
      <c r="H2463" s="21"/>
      <c r="I2463" s="21"/>
      <c r="J2463" s="21"/>
      <c r="K2463" s="21"/>
      <c r="L2463" s="21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</row>
    <row r="2464" spans="2:22" x14ac:dyDescent="0.2">
      <c r="B2464" s="21"/>
      <c r="C2464" s="21"/>
      <c r="D2464" s="21"/>
      <c r="E2464" s="21"/>
      <c r="F2464" s="21"/>
      <c r="G2464" s="21"/>
      <c r="H2464" s="21"/>
      <c r="I2464" s="21"/>
      <c r="J2464" s="21"/>
      <c r="K2464" s="21"/>
      <c r="L2464" s="21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</row>
    <row r="2465" spans="2:22" x14ac:dyDescent="0.2">
      <c r="B2465" s="21"/>
      <c r="C2465" s="21"/>
      <c r="D2465" s="21"/>
      <c r="E2465" s="21"/>
      <c r="F2465" s="21"/>
      <c r="G2465" s="21"/>
      <c r="H2465" s="21"/>
      <c r="I2465" s="21"/>
      <c r="J2465" s="21"/>
      <c r="K2465" s="21"/>
      <c r="L2465" s="21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</row>
    <row r="2466" spans="2:22" x14ac:dyDescent="0.2">
      <c r="B2466" s="21"/>
      <c r="C2466" s="21"/>
      <c r="D2466" s="21"/>
      <c r="E2466" s="21"/>
      <c r="F2466" s="21"/>
      <c r="G2466" s="21"/>
      <c r="H2466" s="21"/>
      <c r="I2466" s="21"/>
      <c r="J2466" s="21"/>
      <c r="K2466" s="21"/>
      <c r="L2466" s="21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</row>
    <row r="2467" spans="2:22" x14ac:dyDescent="0.2">
      <c r="B2467" s="21"/>
      <c r="C2467" s="21"/>
      <c r="D2467" s="21"/>
      <c r="E2467" s="21"/>
      <c r="F2467" s="21"/>
      <c r="G2467" s="21"/>
      <c r="H2467" s="21"/>
      <c r="I2467" s="21"/>
      <c r="J2467" s="21"/>
      <c r="K2467" s="21"/>
      <c r="L2467" s="21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</row>
    <row r="2468" spans="2:22" x14ac:dyDescent="0.2">
      <c r="B2468" s="21"/>
      <c r="C2468" s="21"/>
      <c r="D2468" s="21"/>
      <c r="E2468" s="21"/>
      <c r="F2468" s="21"/>
      <c r="G2468" s="21"/>
      <c r="H2468" s="21"/>
      <c r="I2468" s="21"/>
      <c r="J2468" s="21"/>
      <c r="K2468" s="21"/>
      <c r="L2468" s="21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</row>
    <row r="2469" spans="2:22" x14ac:dyDescent="0.2">
      <c r="B2469" s="21"/>
      <c r="C2469" s="21"/>
      <c r="D2469" s="21"/>
      <c r="E2469" s="21"/>
      <c r="F2469" s="21"/>
      <c r="G2469" s="21"/>
      <c r="H2469" s="21"/>
      <c r="I2469" s="21"/>
      <c r="J2469" s="21"/>
      <c r="K2469" s="21"/>
      <c r="L2469" s="21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</row>
    <row r="2470" spans="2:22" x14ac:dyDescent="0.2">
      <c r="B2470" s="21"/>
      <c r="C2470" s="21"/>
      <c r="D2470" s="21"/>
      <c r="E2470" s="21"/>
      <c r="F2470" s="21"/>
      <c r="G2470" s="21"/>
      <c r="H2470" s="21"/>
      <c r="I2470" s="21"/>
      <c r="J2470" s="21"/>
      <c r="K2470" s="21"/>
      <c r="L2470" s="21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</row>
    <row r="2471" spans="2:22" x14ac:dyDescent="0.2">
      <c r="B2471" s="21"/>
      <c r="C2471" s="21"/>
      <c r="D2471" s="21"/>
      <c r="E2471" s="21"/>
      <c r="F2471" s="21"/>
      <c r="G2471" s="21"/>
      <c r="H2471" s="21"/>
      <c r="I2471" s="21"/>
      <c r="J2471" s="21"/>
      <c r="K2471" s="21"/>
      <c r="L2471" s="21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</row>
    <row r="2472" spans="2:22" x14ac:dyDescent="0.2">
      <c r="B2472" s="21"/>
      <c r="C2472" s="21"/>
      <c r="D2472" s="21"/>
      <c r="E2472" s="21"/>
      <c r="F2472" s="21"/>
      <c r="G2472" s="21"/>
      <c r="H2472" s="21"/>
      <c r="I2472" s="21"/>
      <c r="J2472" s="21"/>
      <c r="K2472" s="21"/>
      <c r="L2472" s="21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</row>
    <row r="2473" spans="2:22" x14ac:dyDescent="0.2">
      <c r="B2473" s="21"/>
      <c r="C2473" s="21"/>
      <c r="D2473" s="21"/>
      <c r="E2473" s="21"/>
      <c r="F2473" s="21"/>
      <c r="G2473" s="21"/>
      <c r="H2473" s="21"/>
      <c r="I2473" s="21"/>
      <c r="J2473" s="21"/>
      <c r="K2473" s="21"/>
      <c r="L2473" s="21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</row>
    <row r="2474" spans="2:22" x14ac:dyDescent="0.2">
      <c r="B2474" s="21"/>
      <c r="C2474" s="21"/>
      <c r="D2474" s="21"/>
      <c r="E2474" s="21"/>
      <c r="F2474" s="21"/>
      <c r="G2474" s="21"/>
      <c r="H2474" s="21"/>
      <c r="I2474" s="21"/>
      <c r="J2474" s="21"/>
      <c r="K2474" s="21"/>
      <c r="L2474" s="21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</row>
    <row r="2475" spans="2:22" x14ac:dyDescent="0.2">
      <c r="B2475" s="21"/>
      <c r="C2475" s="21"/>
      <c r="D2475" s="21"/>
      <c r="E2475" s="21"/>
      <c r="F2475" s="21"/>
      <c r="G2475" s="21"/>
      <c r="H2475" s="21"/>
      <c r="I2475" s="21"/>
      <c r="J2475" s="21"/>
      <c r="K2475" s="21"/>
      <c r="L2475" s="21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</row>
    <row r="2476" spans="2:22" x14ac:dyDescent="0.2">
      <c r="B2476" s="21"/>
      <c r="C2476" s="21"/>
      <c r="D2476" s="21"/>
      <c r="E2476" s="21"/>
      <c r="F2476" s="21"/>
      <c r="G2476" s="21"/>
      <c r="H2476" s="21"/>
      <c r="I2476" s="21"/>
      <c r="J2476" s="21"/>
      <c r="K2476" s="21"/>
      <c r="L2476" s="21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</row>
    <row r="2477" spans="2:22" x14ac:dyDescent="0.2">
      <c r="B2477" s="21"/>
      <c r="C2477" s="21"/>
      <c r="D2477" s="21"/>
      <c r="E2477" s="21"/>
      <c r="F2477" s="21"/>
      <c r="G2477" s="21"/>
      <c r="H2477" s="21"/>
      <c r="I2477" s="21"/>
      <c r="J2477" s="21"/>
      <c r="K2477" s="21"/>
      <c r="L2477" s="21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</row>
    <row r="2478" spans="2:22" x14ac:dyDescent="0.2">
      <c r="B2478" s="21"/>
      <c r="C2478" s="21"/>
      <c r="D2478" s="21"/>
      <c r="E2478" s="21"/>
      <c r="F2478" s="21"/>
      <c r="G2478" s="21"/>
      <c r="H2478" s="21"/>
      <c r="I2478" s="21"/>
      <c r="J2478" s="21"/>
      <c r="K2478" s="21"/>
      <c r="L2478" s="21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</row>
    <row r="2479" spans="2:22" x14ac:dyDescent="0.2">
      <c r="B2479" s="21"/>
      <c r="C2479" s="21"/>
      <c r="D2479" s="21"/>
      <c r="E2479" s="21"/>
      <c r="F2479" s="21"/>
      <c r="G2479" s="21"/>
      <c r="H2479" s="21"/>
      <c r="I2479" s="21"/>
      <c r="J2479" s="21"/>
      <c r="K2479" s="21"/>
      <c r="L2479" s="21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</row>
    <row r="2480" spans="2:22" x14ac:dyDescent="0.2">
      <c r="B2480" s="21"/>
      <c r="C2480" s="21"/>
      <c r="D2480" s="21"/>
      <c r="E2480" s="21"/>
      <c r="F2480" s="21"/>
      <c r="G2480" s="21"/>
      <c r="H2480" s="21"/>
      <c r="I2480" s="21"/>
      <c r="J2480" s="21"/>
      <c r="K2480" s="21"/>
      <c r="L2480" s="21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</row>
    <row r="2481" spans="2:22" x14ac:dyDescent="0.2">
      <c r="B2481" s="21"/>
      <c r="C2481" s="21"/>
      <c r="D2481" s="21"/>
      <c r="E2481" s="21"/>
      <c r="F2481" s="21"/>
      <c r="G2481" s="21"/>
      <c r="H2481" s="21"/>
      <c r="I2481" s="21"/>
      <c r="J2481" s="21"/>
      <c r="K2481" s="21"/>
      <c r="L2481" s="21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</row>
    <row r="2482" spans="2:22" x14ac:dyDescent="0.2">
      <c r="B2482" s="21"/>
      <c r="C2482" s="21"/>
      <c r="D2482" s="21"/>
      <c r="E2482" s="21"/>
      <c r="F2482" s="21"/>
      <c r="G2482" s="21"/>
      <c r="H2482" s="21"/>
      <c r="I2482" s="21"/>
      <c r="J2482" s="21"/>
      <c r="K2482" s="21"/>
      <c r="L2482" s="21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</row>
    <row r="2483" spans="2:22" x14ac:dyDescent="0.2">
      <c r="B2483" s="21"/>
      <c r="C2483" s="21"/>
      <c r="D2483" s="21"/>
      <c r="E2483" s="21"/>
      <c r="F2483" s="21"/>
      <c r="G2483" s="21"/>
      <c r="H2483" s="21"/>
      <c r="I2483" s="21"/>
      <c r="J2483" s="21"/>
      <c r="K2483" s="21"/>
      <c r="L2483" s="21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</row>
    <row r="2484" spans="2:22" x14ac:dyDescent="0.2">
      <c r="B2484" s="21"/>
      <c r="C2484" s="21"/>
      <c r="D2484" s="21"/>
      <c r="E2484" s="21"/>
      <c r="F2484" s="21"/>
      <c r="G2484" s="21"/>
      <c r="H2484" s="21"/>
      <c r="I2484" s="21"/>
      <c r="J2484" s="21"/>
      <c r="K2484" s="21"/>
      <c r="L2484" s="21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</row>
    <row r="2485" spans="2:22" x14ac:dyDescent="0.2">
      <c r="B2485" s="21"/>
      <c r="C2485" s="21"/>
      <c r="D2485" s="21"/>
      <c r="E2485" s="21"/>
      <c r="F2485" s="21"/>
      <c r="G2485" s="21"/>
      <c r="H2485" s="21"/>
      <c r="I2485" s="21"/>
      <c r="J2485" s="21"/>
      <c r="K2485" s="21"/>
      <c r="L2485" s="21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</row>
    <row r="2486" spans="2:22" x14ac:dyDescent="0.2">
      <c r="B2486" s="21"/>
      <c r="C2486" s="21"/>
      <c r="D2486" s="21"/>
      <c r="E2486" s="21"/>
      <c r="F2486" s="21"/>
      <c r="G2486" s="21"/>
      <c r="H2486" s="21"/>
      <c r="I2486" s="21"/>
      <c r="J2486" s="21"/>
      <c r="K2486" s="21"/>
      <c r="L2486" s="21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</row>
    <row r="2487" spans="2:22" x14ac:dyDescent="0.2">
      <c r="B2487" s="21"/>
      <c r="C2487" s="21"/>
      <c r="D2487" s="21"/>
      <c r="E2487" s="21"/>
      <c r="F2487" s="21"/>
      <c r="G2487" s="21"/>
      <c r="H2487" s="21"/>
      <c r="I2487" s="21"/>
      <c r="J2487" s="21"/>
      <c r="K2487" s="21"/>
      <c r="L2487" s="21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</row>
    <row r="2488" spans="2:22" x14ac:dyDescent="0.2">
      <c r="B2488" s="21"/>
      <c r="C2488" s="21"/>
      <c r="D2488" s="21"/>
      <c r="E2488" s="21"/>
      <c r="F2488" s="21"/>
      <c r="G2488" s="21"/>
      <c r="H2488" s="21"/>
      <c r="I2488" s="21"/>
      <c r="J2488" s="21"/>
      <c r="K2488" s="21"/>
      <c r="L2488" s="21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</row>
    <row r="2489" spans="2:22" x14ac:dyDescent="0.2">
      <c r="B2489" s="21"/>
      <c r="C2489" s="21"/>
      <c r="D2489" s="21"/>
      <c r="E2489" s="21"/>
      <c r="F2489" s="21"/>
      <c r="G2489" s="21"/>
      <c r="H2489" s="21"/>
      <c r="I2489" s="21"/>
      <c r="J2489" s="21"/>
      <c r="K2489" s="21"/>
      <c r="L2489" s="21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</row>
    <row r="2490" spans="2:22" x14ac:dyDescent="0.2">
      <c r="B2490" s="21"/>
      <c r="C2490" s="21"/>
      <c r="D2490" s="21"/>
      <c r="E2490" s="21"/>
      <c r="F2490" s="21"/>
      <c r="G2490" s="21"/>
      <c r="H2490" s="21"/>
      <c r="I2490" s="21"/>
      <c r="J2490" s="21"/>
      <c r="K2490" s="21"/>
      <c r="L2490" s="21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</row>
    <row r="2491" spans="2:22" x14ac:dyDescent="0.2">
      <c r="B2491" s="21"/>
      <c r="C2491" s="21"/>
      <c r="D2491" s="21"/>
      <c r="E2491" s="21"/>
      <c r="F2491" s="21"/>
      <c r="G2491" s="21"/>
      <c r="H2491" s="21"/>
      <c r="I2491" s="21"/>
      <c r="J2491" s="21"/>
      <c r="K2491" s="21"/>
      <c r="L2491" s="21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</row>
    <row r="2492" spans="2:22" x14ac:dyDescent="0.2">
      <c r="B2492" s="21"/>
      <c r="C2492" s="21"/>
      <c r="D2492" s="21"/>
      <c r="E2492" s="21"/>
      <c r="F2492" s="21"/>
      <c r="G2492" s="21"/>
      <c r="H2492" s="21"/>
      <c r="I2492" s="21"/>
      <c r="J2492" s="21"/>
      <c r="K2492" s="21"/>
      <c r="L2492" s="21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</row>
    <row r="2493" spans="2:22" x14ac:dyDescent="0.2">
      <c r="B2493" s="21"/>
      <c r="C2493" s="21"/>
      <c r="D2493" s="21"/>
      <c r="E2493" s="21"/>
      <c r="F2493" s="21"/>
      <c r="G2493" s="21"/>
      <c r="H2493" s="21"/>
      <c r="I2493" s="21"/>
      <c r="J2493" s="21"/>
      <c r="K2493" s="21"/>
      <c r="L2493" s="21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</row>
    <row r="2494" spans="2:22" x14ac:dyDescent="0.2">
      <c r="B2494" s="21"/>
      <c r="C2494" s="21"/>
      <c r="D2494" s="21"/>
      <c r="E2494" s="21"/>
      <c r="F2494" s="21"/>
      <c r="G2494" s="21"/>
      <c r="H2494" s="21"/>
      <c r="I2494" s="21"/>
      <c r="J2494" s="21"/>
      <c r="K2494" s="21"/>
      <c r="L2494" s="21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</row>
    <row r="2495" spans="2:22" x14ac:dyDescent="0.2">
      <c r="B2495" s="21"/>
      <c r="C2495" s="21"/>
      <c r="D2495" s="21"/>
      <c r="E2495" s="21"/>
      <c r="F2495" s="21"/>
      <c r="G2495" s="21"/>
      <c r="H2495" s="21"/>
      <c r="I2495" s="21"/>
      <c r="J2495" s="21"/>
      <c r="K2495" s="21"/>
      <c r="L2495" s="21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</row>
    <row r="2496" spans="2:22" x14ac:dyDescent="0.2">
      <c r="B2496" s="21"/>
      <c r="C2496" s="21"/>
      <c r="D2496" s="21"/>
      <c r="E2496" s="21"/>
      <c r="F2496" s="21"/>
      <c r="G2496" s="21"/>
      <c r="H2496" s="21"/>
      <c r="I2496" s="21"/>
      <c r="J2496" s="21"/>
      <c r="K2496" s="21"/>
      <c r="L2496" s="21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</row>
    <row r="2497" spans="2:22" x14ac:dyDescent="0.2">
      <c r="B2497" s="21"/>
      <c r="C2497" s="21"/>
      <c r="D2497" s="21"/>
      <c r="E2497" s="21"/>
      <c r="F2497" s="21"/>
      <c r="G2497" s="21"/>
      <c r="H2497" s="21"/>
      <c r="I2497" s="21"/>
      <c r="J2497" s="21"/>
      <c r="K2497" s="21"/>
      <c r="L2497" s="21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</row>
    <row r="2498" spans="2:22" x14ac:dyDescent="0.2">
      <c r="B2498" s="21"/>
      <c r="C2498" s="21"/>
      <c r="D2498" s="21"/>
      <c r="E2498" s="21"/>
      <c r="F2498" s="21"/>
      <c r="G2498" s="21"/>
      <c r="H2498" s="21"/>
      <c r="I2498" s="21"/>
      <c r="J2498" s="21"/>
      <c r="K2498" s="21"/>
      <c r="L2498" s="21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</row>
    <row r="2499" spans="2:22" x14ac:dyDescent="0.2">
      <c r="B2499" s="21"/>
      <c r="C2499" s="21"/>
      <c r="D2499" s="21"/>
      <c r="E2499" s="21"/>
      <c r="F2499" s="21"/>
      <c r="G2499" s="21"/>
      <c r="H2499" s="21"/>
      <c r="I2499" s="21"/>
      <c r="J2499" s="21"/>
      <c r="K2499" s="21"/>
      <c r="L2499" s="21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</row>
    <row r="2500" spans="2:22" x14ac:dyDescent="0.2">
      <c r="B2500" s="21"/>
      <c r="C2500" s="21"/>
      <c r="D2500" s="21"/>
      <c r="E2500" s="21"/>
      <c r="F2500" s="21"/>
      <c r="G2500" s="21"/>
      <c r="H2500" s="21"/>
      <c r="I2500" s="21"/>
      <c r="J2500" s="21"/>
      <c r="K2500" s="21"/>
      <c r="L2500" s="21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</row>
    <row r="2501" spans="2:22" x14ac:dyDescent="0.2">
      <c r="B2501" s="21"/>
      <c r="C2501" s="21"/>
      <c r="D2501" s="21"/>
      <c r="E2501" s="21"/>
      <c r="F2501" s="21"/>
      <c r="G2501" s="21"/>
      <c r="H2501" s="21"/>
      <c r="I2501" s="21"/>
      <c r="J2501" s="21"/>
      <c r="K2501" s="21"/>
      <c r="L2501" s="21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</row>
    <row r="2502" spans="2:22" x14ac:dyDescent="0.2">
      <c r="B2502" s="21"/>
      <c r="C2502" s="21"/>
      <c r="D2502" s="21"/>
      <c r="E2502" s="21"/>
      <c r="F2502" s="21"/>
      <c r="G2502" s="21"/>
      <c r="H2502" s="21"/>
      <c r="I2502" s="21"/>
      <c r="J2502" s="21"/>
      <c r="K2502" s="21"/>
      <c r="L2502" s="21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</row>
    <row r="2503" spans="2:22" x14ac:dyDescent="0.2">
      <c r="B2503" s="21"/>
      <c r="C2503" s="21"/>
      <c r="D2503" s="21"/>
      <c r="E2503" s="21"/>
      <c r="F2503" s="21"/>
      <c r="G2503" s="21"/>
      <c r="H2503" s="21"/>
      <c r="I2503" s="21"/>
      <c r="J2503" s="21"/>
      <c r="K2503" s="21"/>
      <c r="L2503" s="21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</row>
    <row r="2504" spans="2:22" x14ac:dyDescent="0.2">
      <c r="B2504" s="21"/>
      <c r="C2504" s="21"/>
      <c r="D2504" s="21"/>
      <c r="E2504" s="21"/>
      <c r="F2504" s="21"/>
      <c r="G2504" s="21"/>
      <c r="H2504" s="21"/>
      <c r="I2504" s="21"/>
      <c r="J2504" s="21"/>
      <c r="K2504" s="21"/>
      <c r="L2504" s="21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</row>
    <row r="2505" spans="2:22" x14ac:dyDescent="0.2">
      <c r="B2505" s="21"/>
      <c r="C2505" s="21"/>
      <c r="D2505" s="21"/>
      <c r="E2505" s="21"/>
      <c r="F2505" s="21"/>
      <c r="G2505" s="21"/>
      <c r="H2505" s="21"/>
      <c r="I2505" s="21"/>
      <c r="J2505" s="21"/>
      <c r="K2505" s="21"/>
      <c r="L2505" s="21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</row>
    <row r="2506" spans="2:22" x14ac:dyDescent="0.2">
      <c r="B2506" s="21"/>
      <c r="C2506" s="21"/>
      <c r="D2506" s="21"/>
      <c r="E2506" s="21"/>
      <c r="F2506" s="21"/>
      <c r="G2506" s="21"/>
      <c r="H2506" s="21"/>
      <c r="I2506" s="21"/>
      <c r="J2506" s="21"/>
      <c r="K2506" s="21"/>
      <c r="L2506" s="21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</row>
    <row r="2507" spans="2:22" x14ac:dyDescent="0.2">
      <c r="B2507" s="21"/>
      <c r="C2507" s="21"/>
      <c r="D2507" s="21"/>
      <c r="E2507" s="21"/>
      <c r="F2507" s="21"/>
      <c r="G2507" s="21"/>
      <c r="H2507" s="21"/>
      <c r="I2507" s="21"/>
      <c r="J2507" s="21"/>
      <c r="K2507" s="21"/>
      <c r="L2507" s="21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</row>
    <row r="2508" spans="2:22" x14ac:dyDescent="0.2">
      <c r="B2508" s="21"/>
      <c r="C2508" s="21"/>
      <c r="D2508" s="21"/>
      <c r="E2508" s="21"/>
      <c r="F2508" s="21"/>
      <c r="G2508" s="21"/>
      <c r="H2508" s="21"/>
      <c r="I2508" s="21"/>
      <c r="J2508" s="21"/>
      <c r="K2508" s="21"/>
      <c r="L2508" s="21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</row>
    <row r="2509" spans="2:22" x14ac:dyDescent="0.2">
      <c r="B2509" s="21"/>
      <c r="C2509" s="21"/>
      <c r="D2509" s="21"/>
      <c r="E2509" s="21"/>
      <c r="F2509" s="21"/>
      <c r="G2509" s="21"/>
      <c r="H2509" s="21"/>
      <c r="I2509" s="21"/>
      <c r="J2509" s="21"/>
      <c r="K2509" s="21"/>
      <c r="L2509" s="21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</row>
    <row r="2510" spans="2:22" x14ac:dyDescent="0.2">
      <c r="B2510" s="21"/>
      <c r="C2510" s="21"/>
      <c r="D2510" s="21"/>
      <c r="E2510" s="21"/>
      <c r="F2510" s="21"/>
      <c r="G2510" s="21"/>
      <c r="H2510" s="21"/>
      <c r="I2510" s="21"/>
      <c r="J2510" s="21"/>
      <c r="K2510" s="21"/>
      <c r="L2510" s="21"/>
      <c r="M2510" s="21"/>
      <c r="N2510" s="21"/>
      <c r="O2510" s="21"/>
      <c r="P2510" s="21"/>
      <c r="Q2510" s="21"/>
      <c r="R2510" s="21"/>
      <c r="S2510" s="21"/>
      <c r="T2510" s="21"/>
      <c r="U2510" s="21"/>
      <c r="V2510" s="21"/>
    </row>
    <row r="2511" spans="2:22" x14ac:dyDescent="0.2">
      <c r="B2511" s="21"/>
      <c r="C2511" s="21"/>
      <c r="D2511" s="21"/>
      <c r="E2511" s="21"/>
      <c r="F2511" s="21"/>
      <c r="G2511" s="21"/>
      <c r="H2511" s="21"/>
      <c r="I2511" s="21"/>
      <c r="J2511" s="21"/>
      <c r="K2511" s="21"/>
      <c r="L2511" s="21"/>
      <c r="M2511" s="21"/>
      <c r="N2511" s="21"/>
      <c r="O2511" s="21"/>
      <c r="P2511" s="21"/>
      <c r="Q2511" s="21"/>
      <c r="R2511" s="21"/>
      <c r="S2511" s="21"/>
      <c r="T2511" s="21"/>
      <c r="U2511" s="21"/>
      <c r="V2511" s="21"/>
    </row>
    <row r="2512" spans="2:22" x14ac:dyDescent="0.2">
      <c r="B2512" s="21"/>
      <c r="C2512" s="21"/>
      <c r="D2512" s="21"/>
      <c r="E2512" s="21"/>
      <c r="F2512" s="21"/>
      <c r="G2512" s="21"/>
      <c r="H2512" s="21"/>
      <c r="I2512" s="21"/>
      <c r="J2512" s="21"/>
      <c r="K2512" s="21"/>
      <c r="L2512" s="21"/>
      <c r="M2512" s="21"/>
      <c r="N2512" s="21"/>
      <c r="O2512" s="21"/>
      <c r="P2512" s="21"/>
      <c r="Q2512" s="21"/>
      <c r="R2512" s="21"/>
      <c r="S2512" s="21"/>
      <c r="T2512" s="21"/>
      <c r="U2512" s="21"/>
      <c r="V2512" s="21"/>
    </row>
    <row r="2513" spans="2:22" x14ac:dyDescent="0.2"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  <c r="L2513" s="21"/>
      <c r="M2513" s="21"/>
      <c r="N2513" s="21"/>
      <c r="O2513" s="21"/>
      <c r="P2513" s="21"/>
      <c r="Q2513" s="21"/>
      <c r="R2513" s="21"/>
      <c r="S2513" s="21"/>
      <c r="T2513" s="21"/>
      <c r="U2513" s="21"/>
      <c r="V2513" s="21"/>
    </row>
    <row r="2514" spans="2:22" x14ac:dyDescent="0.2"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  <c r="L2514" s="21"/>
      <c r="M2514" s="21"/>
      <c r="N2514" s="21"/>
      <c r="O2514" s="21"/>
      <c r="P2514" s="21"/>
      <c r="Q2514" s="21"/>
      <c r="R2514" s="21"/>
      <c r="S2514" s="21"/>
      <c r="T2514" s="21"/>
      <c r="U2514" s="21"/>
      <c r="V2514" s="21"/>
    </row>
    <row r="2515" spans="2:22" x14ac:dyDescent="0.2"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  <c r="L2515" s="21"/>
      <c r="M2515" s="21"/>
      <c r="N2515" s="21"/>
      <c r="O2515" s="21"/>
      <c r="P2515" s="21"/>
      <c r="Q2515" s="21"/>
      <c r="R2515" s="21"/>
      <c r="S2515" s="21"/>
      <c r="T2515" s="21"/>
      <c r="U2515" s="21"/>
      <c r="V2515" s="21"/>
    </row>
    <row r="2516" spans="2:22" x14ac:dyDescent="0.2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  <c r="L2516" s="21"/>
      <c r="M2516" s="21"/>
      <c r="N2516" s="21"/>
      <c r="O2516" s="21"/>
      <c r="P2516" s="21"/>
      <c r="Q2516" s="21"/>
      <c r="R2516" s="21"/>
      <c r="S2516" s="21"/>
      <c r="T2516" s="21"/>
      <c r="U2516" s="21"/>
      <c r="V2516" s="21"/>
    </row>
    <row r="2517" spans="2:22" x14ac:dyDescent="0.2">
      <c r="B2517" s="21"/>
      <c r="C2517" s="21"/>
      <c r="D2517" s="21"/>
      <c r="E2517" s="21"/>
      <c r="F2517" s="21"/>
      <c r="G2517" s="21"/>
      <c r="H2517" s="21"/>
      <c r="I2517" s="21"/>
      <c r="J2517" s="21"/>
      <c r="K2517" s="21"/>
      <c r="L2517" s="21"/>
      <c r="M2517" s="21"/>
      <c r="N2517" s="21"/>
      <c r="O2517" s="21"/>
      <c r="P2517" s="21"/>
      <c r="Q2517" s="21"/>
      <c r="R2517" s="21"/>
      <c r="S2517" s="21"/>
      <c r="T2517" s="21"/>
      <c r="U2517" s="21"/>
      <c r="V2517" s="21"/>
    </row>
    <row r="2518" spans="2:22" x14ac:dyDescent="0.2">
      <c r="B2518" s="21"/>
      <c r="C2518" s="21"/>
      <c r="D2518" s="21"/>
      <c r="E2518" s="21"/>
      <c r="F2518" s="21"/>
      <c r="G2518" s="21"/>
      <c r="H2518" s="21"/>
      <c r="I2518" s="21"/>
      <c r="J2518" s="21"/>
      <c r="K2518" s="21"/>
      <c r="L2518" s="21"/>
      <c r="M2518" s="21"/>
      <c r="N2518" s="21"/>
      <c r="O2518" s="21"/>
      <c r="P2518" s="21"/>
      <c r="Q2518" s="21"/>
      <c r="R2518" s="21"/>
      <c r="S2518" s="21"/>
      <c r="T2518" s="21"/>
      <c r="U2518" s="21"/>
      <c r="V2518" s="21"/>
    </row>
    <row r="2519" spans="2:22" x14ac:dyDescent="0.2">
      <c r="B2519" s="21"/>
      <c r="C2519" s="21"/>
      <c r="D2519" s="21"/>
      <c r="E2519" s="21"/>
      <c r="F2519" s="21"/>
      <c r="G2519" s="21"/>
      <c r="H2519" s="21"/>
      <c r="I2519" s="21"/>
      <c r="J2519" s="21"/>
      <c r="K2519" s="21"/>
      <c r="L2519" s="21"/>
      <c r="M2519" s="21"/>
      <c r="N2519" s="21"/>
      <c r="O2519" s="21"/>
      <c r="P2519" s="21"/>
      <c r="Q2519" s="21"/>
      <c r="R2519" s="21"/>
      <c r="S2519" s="21"/>
      <c r="T2519" s="21"/>
      <c r="U2519" s="21"/>
      <c r="V2519" s="21"/>
    </row>
    <row r="2520" spans="2:22" x14ac:dyDescent="0.2">
      <c r="B2520" s="21"/>
      <c r="C2520" s="21"/>
      <c r="D2520" s="21"/>
      <c r="E2520" s="21"/>
      <c r="F2520" s="21"/>
      <c r="G2520" s="21"/>
      <c r="H2520" s="21"/>
      <c r="I2520" s="21"/>
      <c r="J2520" s="21"/>
      <c r="K2520" s="21"/>
      <c r="L2520" s="21"/>
      <c r="M2520" s="21"/>
      <c r="N2520" s="21"/>
      <c r="O2520" s="21"/>
      <c r="P2520" s="21"/>
      <c r="Q2520" s="21"/>
      <c r="R2520" s="21"/>
      <c r="S2520" s="21"/>
      <c r="T2520" s="21"/>
      <c r="U2520" s="21"/>
      <c r="V2520" s="21"/>
    </row>
    <row r="2521" spans="2:22" x14ac:dyDescent="0.2">
      <c r="B2521" s="21"/>
      <c r="C2521" s="21"/>
      <c r="D2521" s="21"/>
      <c r="E2521" s="21"/>
      <c r="F2521" s="21"/>
      <c r="G2521" s="21"/>
      <c r="H2521" s="21"/>
      <c r="I2521" s="21"/>
      <c r="J2521" s="21"/>
      <c r="K2521" s="21"/>
      <c r="L2521" s="21"/>
      <c r="M2521" s="21"/>
      <c r="N2521" s="21"/>
      <c r="O2521" s="21"/>
      <c r="P2521" s="21"/>
      <c r="Q2521" s="21"/>
      <c r="R2521" s="21"/>
      <c r="S2521" s="21"/>
      <c r="T2521" s="21"/>
      <c r="U2521" s="21"/>
      <c r="V2521" s="21"/>
    </row>
    <row r="2522" spans="2:22" x14ac:dyDescent="0.2">
      <c r="B2522" s="21"/>
      <c r="C2522" s="21"/>
      <c r="D2522" s="21"/>
      <c r="E2522" s="21"/>
      <c r="F2522" s="21"/>
      <c r="G2522" s="21"/>
      <c r="H2522" s="21"/>
      <c r="I2522" s="21"/>
      <c r="J2522" s="21"/>
      <c r="K2522" s="21"/>
      <c r="L2522" s="21"/>
      <c r="M2522" s="21"/>
      <c r="N2522" s="21"/>
      <c r="O2522" s="21"/>
      <c r="P2522" s="21"/>
      <c r="Q2522" s="21"/>
      <c r="R2522" s="21"/>
      <c r="S2522" s="21"/>
      <c r="T2522" s="21"/>
      <c r="U2522" s="21"/>
      <c r="V2522" s="21"/>
    </row>
    <row r="2523" spans="2:22" x14ac:dyDescent="0.2">
      <c r="B2523" s="21"/>
      <c r="C2523" s="21"/>
      <c r="D2523" s="21"/>
      <c r="E2523" s="21"/>
      <c r="F2523" s="21"/>
      <c r="G2523" s="21"/>
      <c r="H2523" s="21"/>
      <c r="I2523" s="21"/>
      <c r="J2523" s="21"/>
      <c r="K2523" s="21"/>
      <c r="L2523" s="21"/>
      <c r="M2523" s="21"/>
      <c r="N2523" s="21"/>
      <c r="O2523" s="21"/>
      <c r="P2523" s="21"/>
      <c r="Q2523" s="21"/>
      <c r="R2523" s="21"/>
      <c r="S2523" s="21"/>
      <c r="T2523" s="21"/>
      <c r="U2523" s="21"/>
      <c r="V2523" s="21"/>
    </row>
    <row r="2524" spans="2:22" x14ac:dyDescent="0.2">
      <c r="B2524" s="21"/>
      <c r="C2524" s="21"/>
      <c r="D2524" s="21"/>
      <c r="E2524" s="21"/>
      <c r="F2524" s="21"/>
      <c r="G2524" s="21"/>
      <c r="H2524" s="21"/>
      <c r="I2524" s="21"/>
      <c r="J2524" s="21"/>
      <c r="K2524" s="21"/>
      <c r="L2524" s="21"/>
      <c r="M2524" s="21"/>
      <c r="N2524" s="21"/>
      <c r="O2524" s="21"/>
      <c r="P2524" s="21"/>
      <c r="Q2524" s="21"/>
      <c r="R2524" s="21"/>
      <c r="S2524" s="21"/>
      <c r="T2524" s="21"/>
      <c r="U2524" s="21"/>
      <c r="V2524" s="21"/>
    </row>
    <row r="2525" spans="2:22" x14ac:dyDescent="0.2">
      <c r="B2525" s="21"/>
      <c r="C2525" s="21"/>
      <c r="D2525" s="21"/>
      <c r="E2525" s="21"/>
      <c r="F2525" s="21"/>
      <c r="G2525" s="21"/>
      <c r="H2525" s="21"/>
      <c r="I2525" s="21"/>
      <c r="J2525" s="21"/>
      <c r="K2525" s="21"/>
      <c r="L2525" s="21"/>
      <c r="M2525" s="21"/>
      <c r="N2525" s="21"/>
      <c r="O2525" s="21"/>
      <c r="P2525" s="21"/>
      <c r="Q2525" s="21"/>
      <c r="R2525" s="21"/>
      <c r="S2525" s="21"/>
      <c r="T2525" s="21"/>
      <c r="U2525" s="21"/>
      <c r="V2525" s="21"/>
    </row>
    <row r="2526" spans="2:22" x14ac:dyDescent="0.2">
      <c r="B2526" s="21"/>
      <c r="C2526" s="21"/>
      <c r="D2526" s="21"/>
      <c r="E2526" s="21"/>
      <c r="F2526" s="21"/>
      <c r="G2526" s="21"/>
      <c r="H2526" s="21"/>
      <c r="I2526" s="21"/>
      <c r="J2526" s="21"/>
      <c r="K2526" s="21"/>
      <c r="L2526" s="21"/>
      <c r="M2526" s="21"/>
      <c r="N2526" s="21"/>
      <c r="O2526" s="21"/>
      <c r="P2526" s="21"/>
      <c r="Q2526" s="21"/>
      <c r="R2526" s="21"/>
      <c r="S2526" s="21"/>
      <c r="T2526" s="21"/>
      <c r="U2526" s="21"/>
      <c r="V2526" s="21"/>
    </row>
    <row r="2527" spans="2:22" x14ac:dyDescent="0.2">
      <c r="B2527" s="21"/>
      <c r="C2527" s="21"/>
      <c r="D2527" s="21"/>
      <c r="E2527" s="21"/>
      <c r="F2527" s="21"/>
      <c r="G2527" s="21"/>
      <c r="H2527" s="21"/>
      <c r="I2527" s="21"/>
      <c r="J2527" s="21"/>
      <c r="K2527" s="21"/>
      <c r="L2527" s="21"/>
      <c r="M2527" s="21"/>
      <c r="N2527" s="21"/>
      <c r="O2527" s="21"/>
      <c r="P2527" s="21"/>
      <c r="Q2527" s="21"/>
      <c r="R2527" s="21"/>
      <c r="S2527" s="21"/>
      <c r="T2527" s="21"/>
      <c r="U2527" s="21"/>
      <c r="V2527" s="21"/>
    </row>
    <row r="2528" spans="2:22" x14ac:dyDescent="0.2">
      <c r="B2528" s="21"/>
      <c r="C2528" s="21"/>
      <c r="D2528" s="21"/>
      <c r="E2528" s="21"/>
      <c r="F2528" s="21"/>
      <c r="G2528" s="21"/>
      <c r="H2528" s="21"/>
      <c r="I2528" s="21"/>
      <c r="J2528" s="21"/>
      <c r="K2528" s="21"/>
      <c r="L2528" s="21"/>
      <c r="M2528" s="21"/>
      <c r="N2528" s="21"/>
      <c r="O2528" s="21"/>
      <c r="P2528" s="21"/>
      <c r="Q2528" s="21"/>
      <c r="R2528" s="21"/>
      <c r="S2528" s="21"/>
      <c r="T2528" s="21"/>
      <c r="U2528" s="21"/>
      <c r="V2528" s="21"/>
    </row>
    <row r="2529" spans="2:22" x14ac:dyDescent="0.2">
      <c r="B2529" s="21"/>
      <c r="C2529" s="21"/>
      <c r="D2529" s="21"/>
      <c r="E2529" s="21"/>
      <c r="F2529" s="21"/>
      <c r="G2529" s="21"/>
      <c r="H2529" s="21"/>
      <c r="I2529" s="21"/>
      <c r="J2529" s="21"/>
      <c r="K2529" s="21"/>
      <c r="L2529" s="21"/>
      <c r="M2529" s="21"/>
      <c r="N2529" s="21"/>
      <c r="O2529" s="21"/>
      <c r="P2529" s="21"/>
      <c r="Q2529" s="21"/>
      <c r="R2529" s="21"/>
      <c r="S2529" s="21"/>
      <c r="T2529" s="21"/>
      <c r="U2529" s="21"/>
      <c r="V2529" s="21"/>
    </row>
    <row r="2530" spans="2:22" x14ac:dyDescent="0.2">
      <c r="B2530" s="21"/>
      <c r="C2530" s="21"/>
      <c r="D2530" s="21"/>
      <c r="E2530" s="21"/>
      <c r="F2530" s="21"/>
      <c r="G2530" s="21"/>
      <c r="H2530" s="21"/>
      <c r="I2530" s="21"/>
      <c r="J2530" s="21"/>
      <c r="K2530" s="21"/>
      <c r="L2530" s="21"/>
      <c r="M2530" s="21"/>
      <c r="N2530" s="21"/>
      <c r="O2530" s="21"/>
      <c r="P2530" s="21"/>
      <c r="Q2530" s="21"/>
      <c r="R2530" s="21"/>
      <c r="S2530" s="21"/>
      <c r="T2530" s="21"/>
      <c r="U2530" s="21"/>
      <c r="V2530" s="21"/>
    </row>
    <row r="2531" spans="2:22" x14ac:dyDescent="0.2">
      <c r="B2531" s="21"/>
      <c r="C2531" s="21"/>
      <c r="D2531" s="21"/>
      <c r="E2531" s="21"/>
      <c r="F2531" s="21"/>
      <c r="G2531" s="21"/>
      <c r="H2531" s="21"/>
      <c r="I2531" s="21"/>
      <c r="J2531" s="21"/>
      <c r="K2531" s="21"/>
      <c r="L2531" s="21"/>
      <c r="M2531" s="21"/>
      <c r="N2531" s="21"/>
      <c r="O2531" s="21"/>
      <c r="P2531" s="21"/>
      <c r="Q2531" s="21"/>
      <c r="R2531" s="21"/>
      <c r="S2531" s="21"/>
      <c r="T2531" s="21"/>
      <c r="U2531" s="21"/>
      <c r="V2531" s="21"/>
    </row>
    <row r="2532" spans="2:22" x14ac:dyDescent="0.2">
      <c r="B2532" s="21"/>
      <c r="C2532" s="21"/>
      <c r="D2532" s="21"/>
      <c r="E2532" s="21"/>
      <c r="F2532" s="21"/>
      <c r="G2532" s="21"/>
      <c r="H2532" s="21"/>
      <c r="I2532" s="21"/>
      <c r="J2532" s="21"/>
      <c r="K2532" s="21"/>
      <c r="L2532" s="21"/>
      <c r="M2532" s="21"/>
      <c r="N2532" s="21"/>
      <c r="O2532" s="21"/>
      <c r="P2532" s="21"/>
      <c r="Q2532" s="21"/>
      <c r="R2532" s="21"/>
      <c r="S2532" s="21"/>
      <c r="T2532" s="21"/>
      <c r="U2532" s="21"/>
      <c r="V2532" s="21"/>
    </row>
    <row r="2533" spans="2:22" x14ac:dyDescent="0.2">
      <c r="B2533" s="21"/>
      <c r="C2533" s="21"/>
      <c r="D2533" s="21"/>
      <c r="E2533" s="21"/>
      <c r="F2533" s="21"/>
      <c r="G2533" s="21"/>
      <c r="H2533" s="21"/>
      <c r="I2533" s="21"/>
      <c r="J2533" s="21"/>
      <c r="K2533" s="21"/>
      <c r="L2533" s="21"/>
      <c r="M2533" s="21"/>
      <c r="N2533" s="21"/>
      <c r="O2533" s="21"/>
      <c r="P2533" s="21"/>
      <c r="Q2533" s="21"/>
      <c r="R2533" s="21"/>
      <c r="S2533" s="21"/>
      <c r="T2533" s="21"/>
      <c r="U2533" s="21"/>
      <c r="V2533" s="21"/>
    </row>
    <row r="2534" spans="2:22" x14ac:dyDescent="0.2">
      <c r="B2534" s="21"/>
      <c r="C2534" s="21"/>
      <c r="D2534" s="21"/>
      <c r="E2534" s="21"/>
      <c r="F2534" s="21"/>
      <c r="G2534" s="21"/>
      <c r="H2534" s="21"/>
      <c r="I2534" s="21"/>
      <c r="J2534" s="21"/>
      <c r="K2534" s="21"/>
      <c r="L2534" s="21"/>
      <c r="M2534" s="21"/>
      <c r="N2534" s="21"/>
      <c r="O2534" s="21"/>
      <c r="P2534" s="21"/>
      <c r="Q2534" s="21"/>
      <c r="R2534" s="21"/>
      <c r="S2534" s="21"/>
      <c r="T2534" s="21"/>
      <c r="U2534" s="21"/>
      <c r="V2534" s="21"/>
    </row>
    <row r="2535" spans="2:22" x14ac:dyDescent="0.2">
      <c r="B2535" s="21"/>
      <c r="C2535" s="21"/>
      <c r="D2535" s="21"/>
      <c r="E2535" s="21"/>
      <c r="F2535" s="21"/>
      <c r="G2535" s="21"/>
      <c r="H2535" s="21"/>
      <c r="I2535" s="21"/>
      <c r="J2535" s="21"/>
      <c r="K2535" s="21"/>
      <c r="L2535" s="21"/>
      <c r="M2535" s="21"/>
      <c r="N2535" s="21"/>
      <c r="O2535" s="21"/>
      <c r="P2535" s="21"/>
      <c r="Q2535" s="21"/>
      <c r="R2535" s="21"/>
      <c r="S2535" s="21"/>
      <c r="T2535" s="21"/>
      <c r="U2535" s="21"/>
      <c r="V2535" s="21"/>
    </row>
    <row r="2536" spans="2:22" x14ac:dyDescent="0.2">
      <c r="B2536" s="21"/>
      <c r="C2536" s="21"/>
      <c r="D2536" s="21"/>
      <c r="E2536" s="21"/>
      <c r="F2536" s="21"/>
      <c r="G2536" s="21"/>
      <c r="H2536" s="21"/>
      <c r="I2536" s="21"/>
      <c r="J2536" s="21"/>
      <c r="K2536" s="21"/>
      <c r="L2536" s="21"/>
      <c r="M2536" s="21"/>
      <c r="N2536" s="21"/>
      <c r="O2536" s="21"/>
      <c r="P2536" s="21"/>
      <c r="Q2536" s="21"/>
      <c r="R2536" s="21"/>
      <c r="S2536" s="21"/>
      <c r="T2536" s="21"/>
      <c r="U2536" s="21"/>
      <c r="V2536" s="21"/>
    </row>
    <row r="2537" spans="2:22" x14ac:dyDescent="0.2">
      <c r="B2537" s="21"/>
      <c r="C2537" s="21"/>
      <c r="D2537" s="21"/>
      <c r="E2537" s="21"/>
      <c r="F2537" s="21"/>
      <c r="G2537" s="21"/>
      <c r="H2537" s="21"/>
      <c r="I2537" s="21"/>
      <c r="J2537" s="21"/>
      <c r="K2537" s="21"/>
      <c r="L2537" s="21"/>
      <c r="M2537" s="21"/>
      <c r="N2537" s="21"/>
      <c r="O2537" s="21"/>
      <c r="P2537" s="21"/>
      <c r="Q2537" s="21"/>
      <c r="R2537" s="21"/>
      <c r="S2537" s="21"/>
      <c r="T2537" s="21"/>
      <c r="U2537" s="21"/>
      <c r="V2537" s="21"/>
    </row>
  </sheetData>
  <sheetProtection algorithmName="SHA-512" hashValue="G0t427XEG7CIKRmNF2926xbEz31MroD2amEPbDm4u1c3MCe8g0PoyZ2LwXBjl6r8a6hJ51QKBLpNmFvsCdyoPg==" saltValue="5GRLElrThUs/tHpa6UWSOg==" spinCount="100000" sheet="1" objects="1" scenarios="1"/>
  <protectedRanges>
    <protectedRange sqref="B10:D10" name="Range5"/>
    <protectedRange sqref="R7:T9 R4:T5" name="Range3"/>
    <protectedRange sqref="D4:E9" name="Range1"/>
    <protectedRange sqref="J8:M8" name="Range2"/>
    <protectedRange sqref="D12:T42" name="Range4"/>
  </protectedRanges>
  <mergeCells count="32">
    <mergeCell ref="E3:Q3"/>
    <mergeCell ref="B2:D3"/>
    <mergeCell ref="E2:Q2"/>
    <mergeCell ref="B4:C4"/>
    <mergeCell ref="B43:D43"/>
    <mergeCell ref="D4:E4"/>
    <mergeCell ref="D5:E5"/>
    <mergeCell ref="D6:E6"/>
    <mergeCell ref="G8:I8"/>
    <mergeCell ref="G7:I7"/>
    <mergeCell ref="G5:I5"/>
    <mergeCell ref="D7:E7"/>
    <mergeCell ref="D8:E8"/>
    <mergeCell ref="E10:G10"/>
    <mergeCell ref="H10:J10"/>
    <mergeCell ref="K10:M10"/>
    <mergeCell ref="W18:AA18"/>
    <mergeCell ref="B9:C9"/>
    <mergeCell ref="F4:N4"/>
    <mergeCell ref="F9:N9"/>
    <mergeCell ref="O4:Q4"/>
    <mergeCell ref="O5:Q5"/>
    <mergeCell ref="D9:E9"/>
    <mergeCell ref="B5:C5"/>
    <mergeCell ref="B6:C6"/>
    <mergeCell ref="B7:C7"/>
    <mergeCell ref="B8:C8"/>
    <mergeCell ref="W12:AA12"/>
    <mergeCell ref="R5:T5"/>
    <mergeCell ref="R4:T4"/>
    <mergeCell ref="R10:T10"/>
    <mergeCell ref="N10:Q10"/>
  </mergeCells>
  <conditionalFormatting sqref="B10">
    <cfRule type="containsBlanks" dxfId="7" priority="3">
      <formula>LEN(TRIM(B10))=0</formula>
    </cfRule>
  </conditionalFormatting>
  <conditionalFormatting sqref="C12:C42">
    <cfRule type="containsText" dxfId="6" priority="9" operator="containsText" text="SUN">
      <formula>NOT(ISERROR(SEARCH("SUN",C12)))</formula>
    </cfRule>
  </conditionalFormatting>
  <conditionalFormatting sqref="D12:D42">
    <cfRule type="notContainsBlanks" dxfId="5" priority="1">
      <formula>LEN(TRIM(D12))&gt;0</formula>
    </cfRule>
    <cfRule type="containsBlanks" dxfId="4" priority="5">
      <formula>LEN(TRIM(D12))=0</formula>
    </cfRule>
    <cfRule type="containsBlanks" dxfId="3" priority="11">
      <formula>LEN(TRIM(D12))=0</formula>
    </cfRule>
  </conditionalFormatting>
  <conditionalFormatting sqref="R12:T42">
    <cfRule type="containsBlanks" dxfId="2" priority="4">
      <formula>LEN(TRIM(R12))=0</formula>
    </cfRule>
    <cfRule type="containsBlanks" dxfId="1" priority="10">
      <formula>LEN(TRIM(R12))=0</formula>
    </cfRule>
  </conditionalFormatting>
  <conditionalFormatting sqref="U12:V42">
    <cfRule type="containsText" dxfId="0" priority="2" operator="containsText" text="SUN">
      <formula>NOT(ISERROR(SEARCH("SUN",U12)))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E73AB2B-5A6D-4741-BF3A-84C3BC7E5797}">
          <x14:formula1>
            <xm:f>FORMULA!$GZ$27:$GZ$29</xm:f>
          </x14:formula1>
          <xm:sqref>R12:T42</xm:sqref>
        </x14:dataValidation>
        <x14:dataValidation type="list" allowBlank="1" showInputMessage="1" showErrorMessage="1" xr:uid="{EEAF9DF4-BCB5-4AA3-A0DC-CEBBC4055AD4}">
          <x14:formula1>
            <xm:f>FORMULA!$GZ$12:$GZ$23</xm:f>
          </x14:formula1>
          <xm:sqref>D10</xm:sqref>
        </x14:dataValidation>
        <x14:dataValidation type="list" allowBlank="1" showInputMessage="1" showErrorMessage="1" xr:uid="{2D6064D3-04A6-4AF5-906B-3892EBBC6AB3}">
          <x14:formula1>
            <xm:f>FORMULA!$HA$12:$HA$23</xm:f>
          </x14:formula1>
          <xm:sqref>B10</xm:sqref>
        </x14:dataValidation>
        <x14:dataValidation type="list" allowBlank="1" showInputMessage="1" showErrorMessage="1" xr:uid="{2791ECB2-B24B-4D7A-A999-BBF1274946D3}">
          <x14:formula1>
            <xm:f>FORMULA!$HC$17:$HC$62</xm:f>
          </x14:formula1>
          <xm:sqref>D12:D42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AC92A-CA18-4002-8C02-B8C92E181814}">
  <sheetPr codeName="Sheet9">
    <tabColor rgb="FFFF0000"/>
  </sheetPr>
  <dimension ref="B1:V305"/>
  <sheetViews>
    <sheetView showGridLines="0" showRowColHeaders="0" workbookViewId="0">
      <selection activeCell="D59" sqref="D59"/>
    </sheetView>
  </sheetViews>
  <sheetFormatPr defaultRowHeight="12.75" x14ac:dyDescent="0.2"/>
  <cols>
    <col min="1" max="1" width="2.7109375" customWidth="1"/>
    <col min="2" max="2" width="6.7109375" customWidth="1"/>
    <col min="3" max="3" width="5.7109375" customWidth="1"/>
    <col min="4" max="4" width="13.7109375" customWidth="1"/>
    <col min="5" max="6" width="10.7109375" customWidth="1"/>
    <col min="7" max="7" width="9.7109375" customWidth="1"/>
    <col min="8" max="8" width="10.28515625" customWidth="1"/>
    <col min="9" max="9" width="9.140625" customWidth="1"/>
    <col min="10" max="11" width="9.7109375" customWidth="1"/>
    <col min="12" max="12" width="10.7109375" customWidth="1"/>
    <col min="13" max="13" width="10.7109375" hidden="1" customWidth="1"/>
    <col min="14" max="14" width="10.7109375" customWidth="1"/>
  </cols>
  <sheetData>
    <row r="1" spans="2:22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22" ht="23.25" customHeight="1" x14ac:dyDescent="0.35">
      <c r="B2" s="712"/>
      <c r="C2" s="712"/>
      <c r="D2" s="719" t="str">
        <f>FORMULA!A1</f>
        <v>Dokka Sithamma Mid Day Meal - PM Poshan</v>
      </c>
      <c r="E2" s="719"/>
      <c r="F2" s="719"/>
      <c r="G2" s="719"/>
      <c r="H2" s="719"/>
      <c r="I2" s="719"/>
      <c r="J2" s="719"/>
      <c r="K2" s="339" t="s">
        <v>280</v>
      </c>
      <c r="L2" s="142"/>
      <c r="M2" s="111"/>
      <c r="N2" s="111"/>
      <c r="O2" s="713"/>
      <c r="P2" s="713"/>
      <c r="Q2" s="713"/>
      <c r="R2" s="713"/>
      <c r="S2" s="713"/>
      <c r="T2" s="713"/>
      <c r="U2" s="713"/>
      <c r="V2" s="713"/>
    </row>
    <row r="3" spans="2:22" ht="17.25" customHeight="1" x14ac:dyDescent="0.3">
      <c r="B3" s="712"/>
      <c r="C3" s="712"/>
      <c r="D3" s="720" t="str">
        <f>FORMULA!A2</f>
        <v>DAY WISE DETAILED VOCHER FOR SERVICING MID-DAY MEAL PROGRAMME</v>
      </c>
      <c r="E3" s="720"/>
      <c r="F3" s="720"/>
      <c r="G3" s="720"/>
      <c r="H3" s="720"/>
      <c r="I3" s="720"/>
      <c r="J3" s="720"/>
      <c r="K3" s="385" t="s">
        <v>12</v>
      </c>
      <c r="L3" s="143"/>
      <c r="M3" s="112"/>
      <c r="N3" s="112"/>
      <c r="O3" s="713"/>
      <c r="P3" s="713"/>
      <c r="Q3" s="713"/>
      <c r="R3" s="713"/>
      <c r="S3" s="713"/>
      <c r="T3" s="713"/>
      <c r="U3" s="713"/>
      <c r="V3" s="713"/>
    </row>
    <row r="4" spans="2:22" ht="9" customHeight="1" thickBot="1" x14ac:dyDescent="0.25">
      <c r="B4" s="109"/>
      <c r="C4" s="109"/>
      <c r="D4" s="109"/>
      <c r="E4" s="109"/>
      <c r="F4" s="109"/>
      <c r="G4" s="109"/>
      <c r="H4" s="109"/>
      <c r="I4" s="109"/>
      <c r="J4" s="109"/>
      <c r="K4" s="340"/>
      <c r="L4" s="145"/>
      <c r="M4" s="109"/>
      <c r="N4" s="109"/>
    </row>
    <row r="5" spans="2:22" ht="14.1" customHeight="1" x14ac:dyDescent="0.2">
      <c r="B5" s="714" t="s">
        <v>295</v>
      </c>
      <c r="C5" s="715"/>
      <c r="D5" s="715"/>
      <c r="E5" s="716" t="str">
        <f>FORMULA!F4</f>
        <v/>
      </c>
      <c r="F5" s="717"/>
      <c r="G5" s="721" t="str">
        <f>FORMULA!K4</f>
        <v>DISE Code</v>
      </c>
      <c r="H5" s="715"/>
      <c r="I5" s="715"/>
      <c r="J5" s="715">
        <f>FORMULA!O4</f>
        <v>0</v>
      </c>
      <c r="K5" s="718"/>
      <c r="L5" s="149"/>
      <c r="M5" s="113"/>
      <c r="N5" s="113"/>
    </row>
    <row r="6" spans="2:22" ht="14.1" customHeight="1" x14ac:dyDescent="0.2">
      <c r="B6" s="722" t="s">
        <v>8</v>
      </c>
      <c r="C6" s="708"/>
      <c r="D6" s="708"/>
      <c r="E6" s="723" t="str">
        <f>FORMULA!F5</f>
        <v/>
      </c>
      <c r="F6" s="724"/>
      <c r="G6" s="725" t="str">
        <f>FORMULA!K5</f>
        <v>Month</v>
      </c>
      <c r="H6" s="708"/>
      <c r="I6" s="708"/>
      <c r="J6" s="706" t="str">
        <f>FORMULA!O5</f>
        <v>NOVEMBER</v>
      </c>
      <c r="K6" s="707"/>
      <c r="L6" s="149"/>
      <c r="M6" s="113"/>
      <c r="N6" s="113"/>
    </row>
    <row r="7" spans="2:22" ht="14.1" customHeight="1" x14ac:dyDescent="0.2">
      <c r="B7" s="722" t="s">
        <v>9</v>
      </c>
      <c r="C7" s="708"/>
      <c r="D7" s="708"/>
      <c r="E7" s="723" t="str">
        <f>FORMULA!F6</f>
        <v/>
      </c>
      <c r="F7" s="724"/>
      <c r="G7" s="725" t="str">
        <f>FORMULA!K6</f>
        <v>Year</v>
      </c>
      <c r="H7" s="708"/>
      <c r="I7" s="708"/>
      <c r="J7" s="706">
        <f>FORMULA!O6</f>
        <v>2024</v>
      </c>
      <c r="K7" s="707"/>
      <c r="L7" s="149"/>
      <c r="M7" s="113"/>
      <c r="N7" s="113"/>
    </row>
    <row r="8" spans="2:22" ht="14.1" customHeight="1" x14ac:dyDescent="0.2">
      <c r="B8" s="722" t="s">
        <v>296</v>
      </c>
      <c r="C8" s="708"/>
      <c r="D8" s="708"/>
      <c r="E8" s="723" t="str">
        <f>FORMULA!F7</f>
        <v/>
      </c>
      <c r="F8" s="724"/>
      <c r="G8" s="725" t="str">
        <f>FORMULA!K7</f>
        <v>No of Cook cum helpers</v>
      </c>
      <c r="H8" s="708"/>
      <c r="I8" s="708"/>
      <c r="J8" s="708">
        <f>FORMULA!O7</f>
        <v>0</v>
      </c>
      <c r="K8" s="709"/>
      <c r="L8" s="149"/>
      <c r="M8" s="113"/>
      <c r="N8" s="113"/>
    </row>
    <row r="9" spans="2:22" ht="14.1" customHeight="1" x14ac:dyDescent="0.2">
      <c r="B9" s="722" t="s">
        <v>10</v>
      </c>
      <c r="C9" s="708"/>
      <c r="D9" s="708"/>
      <c r="E9" s="726" t="str">
        <f>FORMULA!F8</f>
        <v/>
      </c>
      <c r="F9" s="727"/>
      <c r="G9" s="725" t="str">
        <f>FORMULA!K8</f>
        <v>No of Days Meals taken</v>
      </c>
      <c r="H9" s="708"/>
      <c r="I9" s="708"/>
      <c r="J9" s="708">
        <f>FORMULA!DQ46</f>
        <v>0</v>
      </c>
      <c r="K9" s="709"/>
      <c r="L9" s="149"/>
      <c r="M9" s="113"/>
      <c r="N9" s="113"/>
    </row>
    <row r="10" spans="2:22" ht="14.1" customHeight="1" thickBot="1" x14ac:dyDescent="0.25">
      <c r="B10" s="742" t="s">
        <v>295</v>
      </c>
      <c r="C10" s="710"/>
      <c r="D10" s="710"/>
      <c r="E10" s="743" t="str">
        <f>FORMULA!F9</f>
        <v/>
      </c>
      <c r="F10" s="744"/>
      <c r="G10" s="749" t="str">
        <f>FORMULA!K9</f>
        <v>Average Meals Taken</v>
      </c>
      <c r="H10" s="710"/>
      <c r="I10" s="710"/>
      <c r="J10" s="710" t="e">
        <f>FORMULA!DQ48</f>
        <v>#DIV/0!</v>
      </c>
      <c r="K10" s="711"/>
      <c r="L10" s="149"/>
      <c r="M10" s="113"/>
      <c r="N10" s="113"/>
    </row>
    <row r="11" spans="2:22" ht="14.1" customHeight="1" thickBot="1" x14ac:dyDescent="0.3"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44"/>
      <c r="M11" s="109"/>
      <c r="N11" s="109"/>
    </row>
    <row r="12" spans="2:22" ht="14.1" customHeight="1" x14ac:dyDescent="0.2">
      <c r="B12" s="745" t="str">
        <f>FORMULA!A11</f>
        <v>NOVEMBER</v>
      </c>
      <c r="C12" s="746"/>
      <c r="D12" s="379" t="str">
        <f>FORMULA!C11</f>
        <v>ROLL</v>
      </c>
      <c r="E12" s="379" t="s">
        <v>197</v>
      </c>
      <c r="F12" s="379" t="s">
        <v>5</v>
      </c>
      <c r="G12" s="380" t="s">
        <v>312</v>
      </c>
      <c r="H12" s="380" t="s">
        <v>313</v>
      </c>
      <c r="I12" s="380" t="s">
        <v>314</v>
      </c>
      <c r="J12" s="380" t="s">
        <v>299</v>
      </c>
      <c r="K12" s="381" t="s">
        <v>191</v>
      </c>
      <c r="L12" s="152"/>
      <c r="M12" s="114"/>
      <c r="N12" s="114"/>
    </row>
    <row r="13" spans="2:22" ht="14.1" customHeight="1" thickBot="1" x14ac:dyDescent="0.25">
      <c r="B13" s="406">
        <f>J7</f>
        <v>2024</v>
      </c>
      <c r="C13" s="392" t="s">
        <v>198</v>
      </c>
      <c r="D13" s="382" t="str">
        <f>"1-2"&amp;" "&amp;"CLASSES"</f>
        <v>1-2 CLASSES</v>
      </c>
      <c r="E13" s="382" t="str">
        <f>"1-2"&amp;" "&amp;"CLASSES"</f>
        <v>1-2 CLASSES</v>
      </c>
      <c r="F13" s="382" t="str">
        <f>"1-2"&amp;" "&amp;"CLASSES"</f>
        <v>1-2 CLASSES</v>
      </c>
      <c r="G13" s="383" t="s">
        <v>315</v>
      </c>
      <c r="H13" s="383" t="s">
        <v>315</v>
      </c>
      <c r="I13" s="383" t="s">
        <v>300</v>
      </c>
      <c r="J13" s="383" t="s">
        <v>300</v>
      </c>
      <c r="K13" s="384" t="s">
        <v>316</v>
      </c>
      <c r="L13" s="152"/>
      <c r="M13" s="114">
        <f>'DATA ON MOBILE'!S7</f>
        <v>5.88</v>
      </c>
      <c r="N13" s="114"/>
    </row>
    <row r="14" spans="2:22" ht="14.1" customHeight="1" x14ac:dyDescent="0.2">
      <c r="B14" s="386">
        <f>FORMULA!A13</f>
        <v>45597</v>
      </c>
      <c r="C14" s="389" t="str">
        <f>TEXT(B14,"DDD")</f>
        <v>Fri</v>
      </c>
      <c r="D14" s="554" t="str">
        <f>FORMULA!AH13</f>
        <v/>
      </c>
      <c r="E14" s="344" t="str">
        <f>FORMULA!AT13</f>
        <v/>
      </c>
      <c r="F14" s="344" t="str">
        <f>IF(FORMULA!CZ13&gt;0,FORMULA!CZ13,"")</f>
        <v/>
      </c>
      <c r="G14" s="344" t="str">
        <f>IF(FORMULA!DM13&gt;0,FORMULA!DM13,"")</f>
        <v/>
      </c>
      <c r="H14" s="345" t="str">
        <f>IF(FORMULA!DN13&gt;0,FORMULA!DN13,"")</f>
        <v/>
      </c>
      <c r="I14" s="346" t="str">
        <f>IF(FORMULA!DP13&gt;0,FORMULA!DP13,"")</f>
        <v/>
      </c>
      <c r="J14" s="346" t="str">
        <f>IF(FORMULA!DQ13&gt;0,FORMULA!DQ13,"")</f>
        <v/>
      </c>
      <c r="K14" s="347" t="str">
        <f>IFERROR(M14,"")</f>
        <v/>
      </c>
      <c r="L14" s="150"/>
      <c r="M14" s="115" t="str">
        <f>IFERROR($M$13*F14,"")</f>
        <v/>
      </c>
      <c r="N14" s="115"/>
    </row>
    <row r="15" spans="2:22" ht="14.1" customHeight="1" x14ac:dyDescent="0.2">
      <c r="B15" s="387">
        <f>FORMULA!A14</f>
        <v>45598</v>
      </c>
      <c r="C15" s="390" t="str">
        <f t="shared" ref="C15:C44" si="0">TEXT(B15,"DDD")</f>
        <v>Sat</v>
      </c>
      <c r="D15" s="555" t="str">
        <f>FORMULA!AH14</f>
        <v/>
      </c>
      <c r="E15" s="348" t="str">
        <f>FORMULA!AT14</f>
        <v/>
      </c>
      <c r="F15" s="348" t="str">
        <f>IF(FORMULA!CZ14&gt;0,FORMULA!CZ14,"")</f>
        <v/>
      </c>
      <c r="G15" s="348" t="str">
        <f>IF(FORMULA!DM14&gt;0,FORMULA!DM14,"")</f>
        <v/>
      </c>
      <c r="H15" s="349" t="str">
        <f>IF(FORMULA!DN14&gt;0,FORMULA!DN14,"")</f>
        <v/>
      </c>
      <c r="I15" s="350" t="str">
        <f>IF(FORMULA!DP14&gt;0,FORMULA!DP14,"")</f>
        <v/>
      </c>
      <c r="J15" s="350" t="str">
        <f>IF(FORMULA!DQ14&gt;0,FORMULA!DQ14,"")</f>
        <v/>
      </c>
      <c r="K15" s="351" t="str">
        <f t="shared" ref="K15:K44" si="1">IFERROR(M15,"")</f>
        <v/>
      </c>
      <c r="L15" s="150"/>
      <c r="M15" s="115" t="str">
        <f t="shared" ref="M15:M44" si="2">IFERROR($M$13*F15,"")</f>
        <v/>
      </c>
      <c r="N15" s="115"/>
    </row>
    <row r="16" spans="2:22" ht="14.1" customHeight="1" x14ac:dyDescent="0.2">
      <c r="B16" s="387">
        <f>FORMULA!A15</f>
        <v>45599</v>
      </c>
      <c r="C16" s="390" t="str">
        <f t="shared" si="0"/>
        <v>Sun</v>
      </c>
      <c r="D16" s="555" t="str">
        <f>FORMULA!AH15</f>
        <v>Sunday</v>
      </c>
      <c r="E16" s="348" t="str">
        <f>FORMULA!AT15</f>
        <v/>
      </c>
      <c r="F16" s="348" t="str">
        <f>IF(FORMULA!CZ15&gt;0,FORMULA!CZ15,"")</f>
        <v/>
      </c>
      <c r="G16" s="348" t="str">
        <f>IF(FORMULA!DM15&gt;0,FORMULA!DM15,"")</f>
        <v/>
      </c>
      <c r="H16" s="349" t="str">
        <f>IF(FORMULA!DN15&gt;0,FORMULA!DN15,"")</f>
        <v/>
      </c>
      <c r="I16" s="350" t="str">
        <f>IF(FORMULA!DP15&gt;0,FORMULA!DP15,"")</f>
        <v/>
      </c>
      <c r="J16" s="350" t="str">
        <f>IF(FORMULA!DQ15&gt;0,FORMULA!DQ15,"")</f>
        <v/>
      </c>
      <c r="K16" s="351" t="str">
        <f t="shared" si="1"/>
        <v/>
      </c>
      <c r="L16" s="150"/>
      <c r="M16" s="115" t="str">
        <f t="shared" si="2"/>
        <v/>
      </c>
      <c r="N16" s="115"/>
    </row>
    <row r="17" spans="2:14" ht="14.1" customHeight="1" x14ac:dyDescent="0.2">
      <c r="B17" s="387">
        <f>FORMULA!A16</f>
        <v>45600</v>
      </c>
      <c r="C17" s="390" t="str">
        <f t="shared" si="0"/>
        <v>Mon</v>
      </c>
      <c r="D17" s="555" t="str">
        <f>FORMULA!AH16</f>
        <v/>
      </c>
      <c r="E17" s="348" t="str">
        <f>FORMULA!AT16</f>
        <v/>
      </c>
      <c r="F17" s="348" t="str">
        <f>IF(FORMULA!CZ16&gt;0,FORMULA!CZ16,"")</f>
        <v/>
      </c>
      <c r="G17" s="348" t="str">
        <f>IF(FORMULA!DM16&gt;0,FORMULA!DM16,"")</f>
        <v/>
      </c>
      <c r="H17" s="349" t="str">
        <f>IF(FORMULA!DN16&gt;0,FORMULA!DN16,"")</f>
        <v/>
      </c>
      <c r="I17" s="350" t="str">
        <f>IF(FORMULA!DP16&gt;0,FORMULA!DP16,"")</f>
        <v/>
      </c>
      <c r="J17" s="350" t="str">
        <f>IF(FORMULA!DQ16&gt;0,FORMULA!DQ16,"")</f>
        <v/>
      </c>
      <c r="K17" s="351" t="str">
        <f t="shared" si="1"/>
        <v/>
      </c>
      <c r="L17" s="150"/>
      <c r="M17" s="115" t="str">
        <f t="shared" si="2"/>
        <v/>
      </c>
      <c r="N17" s="115"/>
    </row>
    <row r="18" spans="2:14" ht="14.1" customHeight="1" x14ac:dyDescent="0.2">
      <c r="B18" s="387">
        <f>FORMULA!A17</f>
        <v>45601</v>
      </c>
      <c r="C18" s="390" t="str">
        <f t="shared" si="0"/>
        <v>Tue</v>
      </c>
      <c r="D18" s="555" t="str">
        <f>FORMULA!AH17</f>
        <v/>
      </c>
      <c r="E18" s="348" t="str">
        <f>FORMULA!AT17</f>
        <v/>
      </c>
      <c r="F18" s="348" t="str">
        <f>IF(FORMULA!CZ17&gt;0,FORMULA!CZ17,"")</f>
        <v/>
      </c>
      <c r="G18" s="348" t="str">
        <f>IF(FORMULA!DM17&gt;0,FORMULA!DM17,"")</f>
        <v/>
      </c>
      <c r="H18" s="349" t="str">
        <f>IF(FORMULA!DN17&gt;0,FORMULA!DN17,"")</f>
        <v/>
      </c>
      <c r="I18" s="350" t="str">
        <f>IF(FORMULA!DP17&gt;0,FORMULA!DP17,"")</f>
        <v/>
      </c>
      <c r="J18" s="350" t="str">
        <f>IF(FORMULA!DQ17&gt;0,FORMULA!DQ17,"")</f>
        <v/>
      </c>
      <c r="K18" s="351" t="str">
        <f t="shared" si="1"/>
        <v/>
      </c>
      <c r="L18" s="150"/>
      <c r="M18" s="115" t="str">
        <f t="shared" si="2"/>
        <v/>
      </c>
      <c r="N18" s="115"/>
    </row>
    <row r="19" spans="2:14" ht="14.1" customHeight="1" x14ac:dyDescent="0.2">
      <c r="B19" s="387">
        <f>FORMULA!A18</f>
        <v>45602</v>
      </c>
      <c r="C19" s="390" t="str">
        <f t="shared" si="0"/>
        <v>Wed</v>
      </c>
      <c r="D19" s="555" t="str">
        <f>FORMULA!AH18</f>
        <v/>
      </c>
      <c r="E19" s="348" t="str">
        <f>FORMULA!AT18</f>
        <v/>
      </c>
      <c r="F19" s="348" t="str">
        <f>IF(FORMULA!CZ18&gt;0,FORMULA!CZ18,"")</f>
        <v/>
      </c>
      <c r="G19" s="348" t="str">
        <f>IF(FORMULA!DM18&gt;0,FORMULA!DM18,"")</f>
        <v/>
      </c>
      <c r="H19" s="349" t="str">
        <f>IF(FORMULA!DN18&gt;0,FORMULA!DN18,"")</f>
        <v/>
      </c>
      <c r="I19" s="350" t="str">
        <f>IF(FORMULA!DP18&gt;0,FORMULA!DP18,"")</f>
        <v/>
      </c>
      <c r="J19" s="350" t="str">
        <f>IF(FORMULA!DQ18&gt;0,FORMULA!DQ18,"")</f>
        <v/>
      </c>
      <c r="K19" s="351" t="str">
        <f t="shared" si="1"/>
        <v/>
      </c>
      <c r="L19" s="150"/>
      <c r="M19" s="115" t="str">
        <f t="shared" si="2"/>
        <v/>
      </c>
      <c r="N19" s="115"/>
    </row>
    <row r="20" spans="2:14" ht="14.1" customHeight="1" x14ac:dyDescent="0.2">
      <c r="B20" s="387">
        <f>FORMULA!A19</f>
        <v>45603</v>
      </c>
      <c r="C20" s="390" t="str">
        <f t="shared" si="0"/>
        <v>Thu</v>
      </c>
      <c r="D20" s="555" t="str">
        <f>FORMULA!AH19</f>
        <v/>
      </c>
      <c r="E20" s="348" t="str">
        <f>FORMULA!AT19</f>
        <v/>
      </c>
      <c r="F20" s="348" t="str">
        <f>IF(FORMULA!CZ19&gt;0,FORMULA!CZ19,"")</f>
        <v/>
      </c>
      <c r="G20" s="348" t="str">
        <f>IF(FORMULA!DM19&gt;0,FORMULA!DM19,"")</f>
        <v/>
      </c>
      <c r="H20" s="349" t="str">
        <f>IF(FORMULA!DN19&gt;0,FORMULA!DN19,"")</f>
        <v/>
      </c>
      <c r="I20" s="350" t="str">
        <f>IF(FORMULA!DP19&gt;0,FORMULA!DP19,"")</f>
        <v/>
      </c>
      <c r="J20" s="350" t="str">
        <f>IF(FORMULA!DQ19&gt;0,FORMULA!DQ19,"")</f>
        <v/>
      </c>
      <c r="K20" s="351" t="str">
        <f t="shared" si="1"/>
        <v/>
      </c>
      <c r="L20" s="150"/>
      <c r="M20" s="115" t="str">
        <f t="shared" si="2"/>
        <v/>
      </c>
      <c r="N20" s="115"/>
    </row>
    <row r="21" spans="2:14" ht="14.1" customHeight="1" x14ac:dyDescent="0.2">
      <c r="B21" s="387">
        <f>FORMULA!A20</f>
        <v>45604</v>
      </c>
      <c r="C21" s="390" t="str">
        <f t="shared" si="0"/>
        <v>Fri</v>
      </c>
      <c r="D21" s="555" t="str">
        <f>FORMULA!AH20</f>
        <v/>
      </c>
      <c r="E21" s="348" t="str">
        <f>FORMULA!AT20</f>
        <v/>
      </c>
      <c r="F21" s="348" t="str">
        <f>IF(FORMULA!CZ20&gt;0,FORMULA!CZ20,"")</f>
        <v/>
      </c>
      <c r="G21" s="348" t="str">
        <f>IF(FORMULA!DM20&gt;0,FORMULA!DM20,"")</f>
        <v/>
      </c>
      <c r="H21" s="349" t="str">
        <f>IF(FORMULA!DN20&gt;0,FORMULA!DN20,"")</f>
        <v/>
      </c>
      <c r="I21" s="350" t="str">
        <f>IF(FORMULA!DP20&gt;0,FORMULA!DP20,"")</f>
        <v/>
      </c>
      <c r="J21" s="350" t="str">
        <f>IF(FORMULA!DQ20&gt;0,FORMULA!DQ20,"")</f>
        <v/>
      </c>
      <c r="K21" s="351" t="str">
        <f t="shared" si="1"/>
        <v/>
      </c>
      <c r="L21" s="150"/>
      <c r="M21" s="115" t="str">
        <f t="shared" si="2"/>
        <v/>
      </c>
      <c r="N21" s="115"/>
    </row>
    <row r="22" spans="2:14" ht="14.1" customHeight="1" x14ac:dyDescent="0.2">
      <c r="B22" s="387">
        <f>FORMULA!A21</f>
        <v>45605</v>
      </c>
      <c r="C22" s="390" t="str">
        <f t="shared" si="0"/>
        <v>Sat</v>
      </c>
      <c r="D22" s="555" t="str">
        <f>FORMULA!AH21</f>
        <v/>
      </c>
      <c r="E22" s="348" t="str">
        <f>FORMULA!AT21</f>
        <v/>
      </c>
      <c r="F22" s="348" t="str">
        <f>IF(FORMULA!CZ21&gt;0,FORMULA!CZ21,"")</f>
        <v/>
      </c>
      <c r="G22" s="348" t="str">
        <f>IF(FORMULA!DM21&gt;0,FORMULA!DM21,"")</f>
        <v/>
      </c>
      <c r="H22" s="349" t="str">
        <f>IF(FORMULA!DN21&gt;0,FORMULA!DN21,"")</f>
        <v/>
      </c>
      <c r="I22" s="350" t="str">
        <f>IF(FORMULA!DP21&gt;0,FORMULA!DP21,"")</f>
        <v/>
      </c>
      <c r="J22" s="350" t="str">
        <f>IF(FORMULA!DQ21&gt;0,FORMULA!DQ21,"")</f>
        <v/>
      </c>
      <c r="K22" s="351" t="str">
        <f t="shared" si="1"/>
        <v/>
      </c>
      <c r="L22" s="150"/>
      <c r="M22" s="115" t="str">
        <f t="shared" si="2"/>
        <v/>
      </c>
      <c r="N22" s="115"/>
    </row>
    <row r="23" spans="2:14" ht="14.1" customHeight="1" x14ac:dyDescent="0.2">
      <c r="B23" s="387">
        <f>FORMULA!A22</f>
        <v>45606</v>
      </c>
      <c r="C23" s="390" t="str">
        <f t="shared" si="0"/>
        <v>Sun</v>
      </c>
      <c r="D23" s="555" t="str">
        <f>FORMULA!AH22</f>
        <v/>
      </c>
      <c r="E23" s="348" t="str">
        <f>FORMULA!AT22</f>
        <v/>
      </c>
      <c r="F23" s="348" t="str">
        <f>IF(FORMULA!CZ22&gt;0,FORMULA!CZ22,"")</f>
        <v/>
      </c>
      <c r="G23" s="348" t="str">
        <f>IF(FORMULA!DM22&gt;0,FORMULA!DM22,"")</f>
        <v/>
      </c>
      <c r="H23" s="349" t="str">
        <f>IF(FORMULA!DN22&gt;0,FORMULA!DN22,"")</f>
        <v/>
      </c>
      <c r="I23" s="350" t="str">
        <f>IF(FORMULA!DP22&gt;0,FORMULA!DP22,"")</f>
        <v/>
      </c>
      <c r="J23" s="350" t="str">
        <f>IF(FORMULA!DQ22&gt;0,FORMULA!DQ22,"")</f>
        <v/>
      </c>
      <c r="K23" s="351" t="str">
        <f t="shared" si="1"/>
        <v/>
      </c>
      <c r="L23" s="150"/>
      <c r="M23" s="115" t="str">
        <f t="shared" si="2"/>
        <v/>
      </c>
      <c r="N23" s="115"/>
    </row>
    <row r="24" spans="2:14" ht="14.1" customHeight="1" x14ac:dyDescent="0.2">
      <c r="B24" s="387">
        <f>FORMULA!A23</f>
        <v>45607</v>
      </c>
      <c r="C24" s="390" t="str">
        <f t="shared" si="0"/>
        <v>Mon</v>
      </c>
      <c r="D24" s="555" t="str">
        <f>FORMULA!AH23</f>
        <v/>
      </c>
      <c r="E24" s="348" t="str">
        <f>FORMULA!AT23</f>
        <v/>
      </c>
      <c r="F24" s="348" t="str">
        <f>IF(FORMULA!CZ23&gt;0,FORMULA!CZ23,"")</f>
        <v/>
      </c>
      <c r="G24" s="348" t="str">
        <f>IF(FORMULA!DM23&gt;0,FORMULA!DM23,"")</f>
        <v/>
      </c>
      <c r="H24" s="349" t="str">
        <f>IF(FORMULA!DN23&gt;0,FORMULA!DN23,"")</f>
        <v/>
      </c>
      <c r="I24" s="350" t="str">
        <f>IF(FORMULA!DP23&gt;0,FORMULA!DP23,"")</f>
        <v/>
      </c>
      <c r="J24" s="350" t="str">
        <f>IF(FORMULA!DQ23&gt;0,FORMULA!DQ23,"")</f>
        <v/>
      </c>
      <c r="K24" s="351" t="str">
        <f t="shared" si="1"/>
        <v/>
      </c>
      <c r="L24" s="150"/>
      <c r="M24" s="115" t="str">
        <f t="shared" si="2"/>
        <v/>
      </c>
      <c r="N24" s="115"/>
    </row>
    <row r="25" spans="2:14" ht="14.1" customHeight="1" x14ac:dyDescent="0.2">
      <c r="B25" s="387">
        <f>FORMULA!A24</f>
        <v>45608</v>
      </c>
      <c r="C25" s="390" t="str">
        <f t="shared" si="0"/>
        <v>Tue</v>
      </c>
      <c r="D25" s="555" t="str">
        <f>FORMULA!AH24</f>
        <v/>
      </c>
      <c r="E25" s="348" t="str">
        <f>FORMULA!AT24</f>
        <v/>
      </c>
      <c r="F25" s="348" t="str">
        <f>IF(FORMULA!CZ24&gt;0,FORMULA!CZ24,"")</f>
        <v/>
      </c>
      <c r="G25" s="348" t="str">
        <f>IF(FORMULA!DM24&gt;0,FORMULA!DM24,"")</f>
        <v/>
      </c>
      <c r="H25" s="349" t="str">
        <f>IF(FORMULA!DN24&gt;0,FORMULA!DN24,"")</f>
        <v/>
      </c>
      <c r="I25" s="350" t="str">
        <f>IF(FORMULA!DP24&gt;0,FORMULA!DP24,"")</f>
        <v/>
      </c>
      <c r="J25" s="350" t="str">
        <f>IF(FORMULA!DQ24&gt;0,FORMULA!DQ24,"")</f>
        <v/>
      </c>
      <c r="K25" s="351" t="str">
        <f t="shared" si="1"/>
        <v/>
      </c>
      <c r="L25" s="150"/>
      <c r="M25" s="115" t="str">
        <f t="shared" si="2"/>
        <v/>
      </c>
      <c r="N25" s="115"/>
    </row>
    <row r="26" spans="2:14" ht="14.1" customHeight="1" x14ac:dyDescent="0.2">
      <c r="B26" s="387">
        <f>FORMULA!A25</f>
        <v>45609</v>
      </c>
      <c r="C26" s="390" t="str">
        <f t="shared" si="0"/>
        <v>Wed</v>
      </c>
      <c r="D26" s="555" t="str">
        <f>FORMULA!AH25</f>
        <v/>
      </c>
      <c r="E26" s="348" t="str">
        <f>FORMULA!AT25</f>
        <v/>
      </c>
      <c r="F26" s="348" t="str">
        <f>IF(FORMULA!CZ25&gt;0,FORMULA!CZ25,"")</f>
        <v/>
      </c>
      <c r="G26" s="348" t="str">
        <f>IF(FORMULA!DM25&gt;0,FORMULA!DM25,"")</f>
        <v/>
      </c>
      <c r="H26" s="349" t="str">
        <f>IF(FORMULA!DN25&gt;0,FORMULA!DN25,"")</f>
        <v/>
      </c>
      <c r="I26" s="350" t="str">
        <f>IF(FORMULA!DP25&gt;0,FORMULA!DP25,"")</f>
        <v/>
      </c>
      <c r="J26" s="350" t="str">
        <f>IF(FORMULA!DQ25&gt;0,FORMULA!DQ25,"")</f>
        <v/>
      </c>
      <c r="K26" s="351" t="str">
        <f t="shared" si="1"/>
        <v/>
      </c>
      <c r="L26" s="150"/>
      <c r="M26" s="115" t="str">
        <f t="shared" si="2"/>
        <v/>
      </c>
      <c r="N26" s="115"/>
    </row>
    <row r="27" spans="2:14" ht="14.1" customHeight="1" x14ac:dyDescent="0.2">
      <c r="B27" s="387">
        <f>FORMULA!A26</f>
        <v>45610</v>
      </c>
      <c r="C27" s="390" t="str">
        <f t="shared" si="0"/>
        <v>Thu</v>
      </c>
      <c r="D27" s="555" t="str">
        <f>FORMULA!AH26</f>
        <v/>
      </c>
      <c r="E27" s="348" t="str">
        <f>FORMULA!AT26</f>
        <v/>
      </c>
      <c r="F27" s="348" t="str">
        <f>IF(FORMULA!CZ26&gt;0,FORMULA!CZ26,"")</f>
        <v/>
      </c>
      <c r="G27" s="348" t="str">
        <f>IF(FORMULA!DM26&gt;0,FORMULA!DM26,"")</f>
        <v/>
      </c>
      <c r="H27" s="349" t="str">
        <f>IF(FORMULA!DN26&gt;0,FORMULA!DN26,"")</f>
        <v/>
      </c>
      <c r="I27" s="350" t="str">
        <f>IF(FORMULA!DP26&gt;0,FORMULA!DP26,"")</f>
        <v/>
      </c>
      <c r="J27" s="350" t="str">
        <f>IF(FORMULA!DQ26&gt;0,FORMULA!DQ26,"")</f>
        <v/>
      </c>
      <c r="K27" s="351" t="str">
        <f t="shared" si="1"/>
        <v/>
      </c>
      <c r="L27" s="150"/>
      <c r="M27" s="115" t="str">
        <f t="shared" si="2"/>
        <v/>
      </c>
      <c r="N27" s="115"/>
    </row>
    <row r="28" spans="2:14" ht="14.1" customHeight="1" x14ac:dyDescent="0.2">
      <c r="B28" s="387">
        <f>FORMULA!A27</f>
        <v>45611</v>
      </c>
      <c r="C28" s="390" t="str">
        <f t="shared" si="0"/>
        <v>Fri</v>
      </c>
      <c r="D28" s="555" t="str">
        <f>FORMULA!AH27</f>
        <v/>
      </c>
      <c r="E28" s="348" t="str">
        <f>FORMULA!AT27</f>
        <v/>
      </c>
      <c r="F28" s="348" t="str">
        <f>IF(FORMULA!CZ27&gt;0,FORMULA!CZ27,"")</f>
        <v/>
      </c>
      <c r="G28" s="348" t="str">
        <f>IF(FORMULA!DM27&gt;0,FORMULA!DM27,"")</f>
        <v/>
      </c>
      <c r="H28" s="349" t="str">
        <f>IF(FORMULA!DN27&gt;0,FORMULA!DN27,"")</f>
        <v/>
      </c>
      <c r="I28" s="350" t="str">
        <f>IF(FORMULA!DP27&gt;0,FORMULA!DP27,"")</f>
        <v/>
      </c>
      <c r="J28" s="350" t="str">
        <f>IF(FORMULA!DQ27&gt;0,FORMULA!DQ27,"")</f>
        <v/>
      </c>
      <c r="K28" s="351" t="str">
        <f t="shared" si="1"/>
        <v/>
      </c>
      <c r="L28" s="150"/>
      <c r="M28" s="115" t="str">
        <f t="shared" si="2"/>
        <v/>
      </c>
      <c r="N28" s="115"/>
    </row>
    <row r="29" spans="2:14" ht="14.1" customHeight="1" x14ac:dyDescent="0.2">
      <c r="B29" s="387">
        <f>FORMULA!A28</f>
        <v>45612</v>
      </c>
      <c r="C29" s="390" t="str">
        <f t="shared" si="0"/>
        <v>Sat</v>
      </c>
      <c r="D29" s="555" t="str">
        <f>FORMULA!AH28</f>
        <v/>
      </c>
      <c r="E29" s="348" t="str">
        <f>FORMULA!AT28</f>
        <v/>
      </c>
      <c r="F29" s="348" t="str">
        <f>IF(FORMULA!CZ28&gt;0,FORMULA!CZ28,"")</f>
        <v/>
      </c>
      <c r="G29" s="348" t="str">
        <f>IF(FORMULA!DM28&gt;0,FORMULA!DM28,"")</f>
        <v/>
      </c>
      <c r="H29" s="349" t="str">
        <f>IF(FORMULA!DN28&gt;0,FORMULA!DN28,"")</f>
        <v/>
      </c>
      <c r="I29" s="350" t="str">
        <f>IF(FORMULA!DP28&gt;0,FORMULA!DP28,"")</f>
        <v/>
      </c>
      <c r="J29" s="350" t="str">
        <f>IF(FORMULA!DQ28&gt;0,FORMULA!DQ28,"")</f>
        <v/>
      </c>
      <c r="K29" s="351" t="str">
        <f t="shared" si="1"/>
        <v/>
      </c>
      <c r="L29" s="150"/>
      <c r="M29" s="115" t="str">
        <f t="shared" si="2"/>
        <v/>
      </c>
      <c r="N29" s="115"/>
    </row>
    <row r="30" spans="2:14" ht="14.1" customHeight="1" x14ac:dyDescent="0.2">
      <c r="B30" s="387">
        <f>FORMULA!A29</f>
        <v>45613</v>
      </c>
      <c r="C30" s="390" t="str">
        <f t="shared" si="0"/>
        <v>Sun</v>
      </c>
      <c r="D30" s="555" t="str">
        <f>FORMULA!AH29</f>
        <v/>
      </c>
      <c r="E30" s="348" t="str">
        <f>FORMULA!AT29</f>
        <v/>
      </c>
      <c r="F30" s="348" t="str">
        <f>IF(FORMULA!CZ29&gt;0,FORMULA!CZ29,"")</f>
        <v/>
      </c>
      <c r="G30" s="348" t="str">
        <f>IF(FORMULA!DM29&gt;0,FORMULA!DM29,"")</f>
        <v/>
      </c>
      <c r="H30" s="349" t="str">
        <f>IF(FORMULA!DN29&gt;0,FORMULA!DN29,"")</f>
        <v/>
      </c>
      <c r="I30" s="350" t="str">
        <f>IF(FORMULA!DP29&gt;0,FORMULA!DP29,"")</f>
        <v/>
      </c>
      <c r="J30" s="350" t="str">
        <f>IF(FORMULA!DQ29&gt;0,FORMULA!DQ29,"")</f>
        <v/>
      </c>
      <c r="K30" s="351" t="str">
        <f t="shared" si="1"/>
        <v/>
      </c>
      <c r="L30" s="150"/>
      <c r="M30" s="115" t="str">
        <f t="shared" si="2"/>
        <v/>
      </c>
      <c r="N30" s="115"/>
    </row>
    <row r="31" spans="2:14" ht="14.1" customHeight="1" x14ac:dyDescent="0.2">
      <c r="B31" s="387">
        <f>FORMULA!A30</f>
        <v>45614</v>
      </c>
      <c r="C31" s="390" t="str">
        <f t="shared" si="0"/>
        <v>Mon</v>
      </c>
      <c r="D31" s="555" t="str">
        <f>FORMULA!AH30</f>
        <v/>
      </c>
      <c r="E31" s="348" t="str">
        <f>FORMULA!AT30</f>
        <v/>
      </c>
      <c r="F31" s="348" t="str">
        <f>IF(FORMULA!CZ30&gt;0,FORMULA!CZ30,"")</f>
        <v/>
      </c>
      <c r="G31" s="348" t="str">
        <f>IF(FORMULA!DM30&gt;0,FORMULA!DM30,"")</f>
        <v/>
      </c>
      <c r="H31" s="349" t="str">
        <f>IF(FORMULA!DN30&gt;0,FORMULA!DN30,"")</f>
        <v/>
      </c>
      <c r="I31" s="350" t="str">
        <f>IF(FORMULA!DP30&gt;0,FORMULA!DP30,"")</f>
        <v/>
      </c>
      <c r="J31" s="350" t="str">
        <f>IF(FORMULA!DQ30&gt;0,FORMULA!DQ30,"")</f>
        <v/>
      </c>
      <c r="K31" s="351" t="str">
        <f t="shared" si="1"/>
        <v/>
      </c>
      <c r="L31" s="150"/>
      <c r="M31" s="115" t="str">
        <f t="shared" si="2"/>
        <v/>
      </c>
      <c r="N31" s="115"/>
    </row>
    <row r="32" spans="2:14" ht="14.1" customHeight="1" x14ac:dyDescent="0.2">
      <c r="B32" s="387">
        <f>FORMULA!A31</f>
        <v>45615</v>
      </c>
      <c r="C32" s="390" t="str">
        <f t="shared" si="0"/>
        <v>Tue</v>
      </c>
      <c r="D32" s="555" t="str">
        <f>FORMULA!AH31</f>
        <v/>
      </c>
      <c r="E32" s="348" t="str">
        <f>FORMULA!AT31</f>
        <v/>
      </c>
      <c r="F32" s="348" t="str">
        <f>IF(FORMULA!CZ31&gt;0,FORMULA!CZ31,"")</f>
        <v/>
      </c>
      <c r="G32" s="348" t="str">
        <f>IF(FORMULA!DM31&gt;0,FORMULA!DM31,"")</f>
        <v/>
      </c>
      <c r="H32" s="349" t="str">
        <f>IF(FORMULA!DN31&gt;0,FORMULA!DN31,"")</f>
        <v/>
      </c>
      <c r="I32" s="350" t="str">
        <f>IF(FORMULA!DP31&gt;0,FORMULA!DP31,"")</f>
        <v/>
      </c>
      <c r="J32" s="350" t="str">
        <f>IF(FORMULA!DQ31&gt;0,FORMULA!DQ31,"")</f>
        <v/>
      </c>
      <c r="K32" s="351" t="str">
        <f t="shared" si="1"/>
        <v/>
      </c>
      <c r="L32" s="150"/>
      <c r="M32" s="115" t="str">
        <f t="shared" si="2"/>
        <v/>
      </c>
      <c r="N32" s="115"/>
    </row>
    <row r="33" spans="2:14" ht="14.1" customHeight="1" x14ac:dyDescent="0.2">
      <c r="B33" s="387">
        <f>FORMULA!A32</f>
        <v>45616</v>
      </c>
      <c r="C33" s="390" t="str">
        <f t="shared" si="0"/>
        <v>Wed</v>
      </c>
      <c r="D33" s="555" t="str">
        <f>FORMULA!AH32</f>
        <v/>
      </c>
      <c r="E33" s="348" t="str">
        <f>FORMULA!AT32</f>
        <v/>
      </c>
      <c r="F33" s="348" t="str">
        <f>IF(FORMULA!CZ32&gt;0,FORMULA!CZ32,"")</f>
        <v/>
      </c>
      <c r="G33" s="348" t="str">
        <f>IF(FORMULA!DM32&gt;0,FORMULA!DM32,"")</f>
        <v/>
      </c>
      <c r="H33" s="349" t="str">
        <f>IF(FORMULA!DN32&gt;0,FORMULA!DN32,"")</f>
        <v/>
      </c>
      <c r="I33" s="350" t="str">
        <f>IF(FORMULA!DP32&gt;0,FORMULA!DP32,"")</f>
        <v/>
      </c>
      <c r="J33" s="350" t="str">
        <f>IF(FORMULA!DQ32&gt;0,FORMULA!DQ32,"")</f>
        <v/>
      </c>
      <c r="K33" s="351" t="str">
        <f t="shared" si="1"/>
        <v/>
      </c>
      <c r="L33" s="150"/>
      <c r="M33" s="115" t="str">
        <f t="shared" si="2"/>
        <v/>
      </c>
      <c r="N33" s="115"/>
    </row>
    <row r="34" spans="2:14" ht="14.1" customHeight="1" x14ac:dyDescent="0.2">
      <c r="B34" s="387">
        <f>FORMULA!A33</f>
        <v>45617</v>
      </c>
      <c r="C34" s="390" t="str">
        <f t="shared" si="0"/>
        <v>Thu</v>
      </c>
      <c r="D34" s="555" t="str">
        <f>FORMULA!AH33</f>
        <v/>
      </c>
      <c r="E34" s="348" t="str">
        <f>FORMULA!AT33</f>
        <v/>
      </c>
      <c r="F34" s="348" t="str">
        <f>IF(FORMULA!CZ33&gt;0,FORMULA!CZ33,"")</f>
        <v/>
      </c>
      <c r="G34" s="348" t="str">
        <f>IF(FORMULA!DM33&gt;0,FORMULA!DM33,"")</f>
        <v/>
      </c>
      <c r="H34" s="349" t="str">
        <f>IF(FORMULA!DN33&gt;0,FORMULA!DN33,"")</f>
        <v/>
      </c>
      <c r="I34" s="350" t="str">
        <f>IF(FORMULA!DP33&gt;0,FORMULA!DP33,"")</f>
        <v/>
      </c>
      <c r="J34" s="350" t="str">
        <f>IF(FORMULA!DQ33&gt;0,FORMULA!DQ33,"")</f>
        <v/>
      </c>
      <c r="K34" s="351" t="str">
        <f t="shared" si="1"/>
        <v/>
      </c>
      <c r="L34" s="150"/>
      <c r="M34" s="115" t="str">
        <f t="shared" si="2"/>
        <v/>
      </c>
      <c r="N34" s="661"/>
    </row>
    <row r="35" spans="2:14" ht="14.1" customHeight="1" x14ac:dyDescent="0.2">
      <c r="B35" s="387">
        <f>FORMULA!A34</f>
        <v>45618</v>
      </c>
      <c r="C35" s="390" t="str">
        <f t="shared" si="0"/>
        <v>Fri</v>
      </c>
      <c r="D35" s="555" t="str">
        <f>FORMULA!AH34</f>
        <v/>
      </c>
      <c r="E35" s="348" t="str">
        <f>FORMULA!AT34</f>
        <v/>
      </c>
      <c r="F35" s="348" t="str">
        <f>IF(FORMULA!CZ34&gt;0,FORMULA!CZ34,"")</f>
        <v/>
      </c>
      <c r="G35" s="348" t="str">
        <f>IF(FORMULA!DM34&gt;0,FORMULA!DM34,"")</f>
        <v/>
      </c>
      <c r="H35" s="349" t="str">
        <f>IF(FORMULA!DN34&gt;0,FORMULA!DN34,"")</f>
        <v/>
      </c>
      <c r="I35" s="350" t="str">
        <f>IF(FORMULA!DP34&gt;0,FORMULA!DP34,"")</f>
        <v/>
      </c>
      <c r="J35" s="350" t="str">
        <f>IF(FORMULA!DQ34&gt;0,FORMULA!DQ34,"")</f>
        <v/>
      </c>
      <c r="K35" s="351" t="str">
        <f t="shared" si="1"/>
        <v/>
      </c>
      <c r="L35" s="150"/>
      <c r="M35" s="115" t="str">
        <f t="shared" si="2"/>
        <v/>
      </c>
      <c r="N35" s="115"/>
    </row>
    <row r="36" spans="2:14" ht="14.1" customHeight="1" x14ac:dyDescent="0.2">
      <c r="B36" s="387">
        <f>FORMULA!A35</f>
        <v>45619</v>
      </c>
      <c r="C36" s="390" t="str">
        <f t="shared" si="0"/>
        <v>Sat</v>
      </c>
      <c r="D36" s="555" t="str">
        <f>FORMULA!AH35</f>
        <v/>
      </c>
      <c r="E36" s="348" t="str">
        <f>FORMULA!AT35</f>
        <v/>
      </c>
      <c r="F36" s="348" t="str">
        <f>IF(FORMULA!CZ35&gt;0,FORMULA!CZ35,"")</f>
        <v/>
      </c>
      <c r="G36" s="348" t="str">
        <f>IF(FORMULA!DM35&gt;0,FORMULA!DM35,"")</f>
        <v/>
      </c>
      <c r="H36" s="349" t="str">
        <f>IF(FORMULA!DN35&gt;0,FORMULA!DN35,"")</f>
        <v/>
      </c>
      <c r="I36" s="350" t="str">
        <f>IF(FORMULA!DP35&gt;0,FORMULA!DP35,"")</f>
        <v/>
      </c>
      <c r="J36" s="350" t="str">
        <f>IF(FORMULA!DQ35&gt;0,FORMULA!DQ35,"")</f>
        <v/>
      </c>
      <c r="K36" s="351" t="str">
        <f t="shared" si="1"/>
        <v/>
      </c>
      <c r="L36" s="150"/>
      <c r="M36" s="115" t="str">
        <f t="shared" si="2"/>
        <v/>
      </c>
      <c r="N36" s="115"/>
    </row>
    <row r="37" spans="2:14" ht="14.1" customHeight="1" x14ac:dyDescent="0.2">
      <c r="B37" s="387">
        <f>FORMULA!A36</f>
        <v>45620</v>
      </c>
      <c r="C37" s="390" t="str">
        <f t="shared" si="0"/>
        <v>Sun</v>
      </c>
      <c r="D37" s="555" t="str">
        <f>FORMULA!AH36</f>
        <v>Sunday</v>
      </c>
      <c r="E37" s="348" t="str">
        <f>FORMULA!AT36</f>
        <v/>
      </c>
      <c r="F37" s="348" t="str">
        <f>IF(FORMULA!CZ36&gt;0,FORMULA!CZ36,"")</f>
        <v/>
      </c>
      <c r="G37" s="348" t="str">
        <f>IF(FORMULA!DM36&gt;0,FORMULA!DM36,"")</f>
        <v/>
      </c>
      <c r="H37" s="349" t="str">
        <f>IF(FORMULA!DN36&gt;0,FORMULA!DN36,"")</f>
        <v/>
      </c>
      <c r="I37" s="350" t="str">
        <f>IF(FORMULA!DP36&gt;0,FORMULA!DP36,"")</f>
        <v/>
      </c>
      <c r="J37" s="350" t="str">
        <f>IF(FORMULA!DQ36&gt;0,FORMULA!DQ36,"")</f>
        <v/>
      </c>
      <c r="K37" s="351" t="str">
        <f t="shared" si="1"/>
        <v/>
      </c>
      <c r="L37" s="150"/>
      <c r="M37" s="115" t="str">
        <f t="shared" si="2"/>
        <v/>
      </c>
      <c r="N37" s="115"/>
    </row>
    <row r="38" spans="2:14" ht="14.1" customHeight="1" x14ac:dyDescent="0.2">
      <c r="B38" s="387">
        <f>FORMULA!A37</f>
        <v>45621</v>
      </c>
      <c r="C38" s="390" t="str">
        <f t="shared" si="0"/>
        <v>Mon</v>
      </c>
      <c r="D38" s="555" t="str">
        <f>FORMULA!AH37</f>
        <v/>
      </c>
      <c r="E38" s="348" t="str">
        <f>FORMULA!AT37</f>
        <v/>
      </c>
      <c r="F38" s="348" t="str">
        <f>IF(FORMULA!CZ37&gt;0,FORMULA!CZ37,"")</f>
        <v/>
      </c>
      <c r="G38" s="348" t="str">
        <f>IF(FORMULA!DM37&gt;0,FORMULA!DM37,"")</f>
        <v/>
      </c>
      <c r="H38" s="349" t="str">
        <f>IF(FORMULA!DN37&gt;0,FORMULA!DN37,"")</f>
        <v/>
      </c>
      <c r="I38" s="350" t="str">
        <f>IF(FORMULA!DP37&gt;0,FORMULA!DP37,"")</f>
        <v/>
      </c>
      <c r="J38" s="350" t="str">
        <f>IF(FORMULA!DQ37&gt;0,FORMULA!DQ37,"")</f>
        <v/>
      </c>
      <c r="K38" s="351" t="str">
        <f t="shared" si="1"/>
        <v/>
      </c>
      <c r="L38" s="150"/>
      <c r="M38" s="115" t="str">
        <f t="shared" si="2"/>
        <v/>
      </c>
      <c r="N38" s="115"/>
    </row>
    <row r="39" spans="2:14" ht="14.1" customHeight="1" x14ac:dyDescent="0.2">
      <c r="B39" s="387">
        <f>FORMULA!A38</f>
        <v>45622</v>
      </c>
      <c r="C39" s="390" t="str">
        <f t="shared" si="0"/>
        <v>Tue</v>
      </c>
      <c r="D39" s="555" t="str">
        <f>FORMULA!AH38</f>
        <v/>
      </c>
      <c r="E39" s="348" t="str">
        <f>FORMULA!AT38</f>
        <v/>
      </c>
      <c r="F39" s="348" t="str">
        <f>IF(FORMULA!CZ38&gt;0,FORMULA!CZ38,"")</f>
        <v/>
      </c>
      <c r="G39" s="348" t="str">
        <f>IF(FORMULA!DM38&gt;0,FORMULA!DM38,"")</f>
        <v/>
      </c>
      <c r="H39" s="349" t="str">
        <f>IF(FORMULA!DN38&gt;0,FORMULA!DN38,"")</f>
        <v/>
      </c>
      <c r="I39" s="350" t="str">
        <f>IF(FORMULA!DP38&gt;0,FORMULA!DP38,"")</f>
        <v/>
      </c>
      <c r="J39" s="350" t="str">
        <f>IF(FORMULA!DQ38&gt;0,FORMULA!DQ38,"")</f>
        <v/>
      </c>
      <c r="K39" s="351" t="str">
        <f t="shared" si="1"/>
        <v/>
      </c>
      <c r="L39" s="150"/>
      <c r="M39" s="115" t="str">
        <f t="shared" si="2"/>
        <v/>
      </c>
      <c r="N39" s="115"/>
    </row>
    <row r="40" spans="2:14" ht="14.1" customHeight="1" x14ac:dyDescent="0.2">
      <c r="B40" s="387">
        <f>FORMULA!A39</f>
        <v>45623</v>
      </c>
      <c r="C40" s="390" t="str">
        <f t="shared" si="0"/>
        <v>Wed</v>
      </c>
      <c r="D40" s="555" t="str">
        <f>FORMULA!AH39</f>
        <v/>
      </c>
      <c r="E40" s="348" t="str">
        <f>FORMULA!AT39</f>
        <v/>
      </c>
      <c r="F40" s="348" t="str">
        <f>IF(FORMULA!CZ39&gt;0,FORMULA!CZ39,"")</f>
        <v/>
      </c>
      <c r="G40" s="348" t="str">
        <f>IF(FORMULA!DM39&gt;0,FORMULA!DM39,"")</f>
        <v/>
      </c>
      <c r="H40" s="349" t="str">
        <f>IF(FORMULA!DN39&gt;0,FORMULA!DN39,"")</f>
        <v/>
      </c>
      <c r="I40" s="350" t="str">
        <f>IF(FORMULA!DP39&gt;0,FORMULA!DP39,"")</f>
        <v/>
      </c>
      <c r="J40" s="350" t="str">
        <f>IF(FORMULA!DQ39&gt;0,FORMULA!DQ39,"")</f>
        <v/>
      </c>
      <c r="K40" s="351" t="str">
        <f t="shared" si="1"/>
        <v/>
      </c>
      <c r="L40" s="150"/>
      <c r="M40" s="115" t="str">
        <f t="shared" si="2"/>
        <v/>
      </c>
      <c r="N40" s="115"/>
    </row>
    <row r="41" spans="2:14" ht="14.1" customHeight="1" x14ac:dyDescent="0.2">
      <c r="B41" s="387">
        <f>FORMULA!A40</f>
        <v>45624</v>
      </c>
      <c r="C41" s="390" t="str">
        <f t="shared" si="0"/>
        <v>Thu</v>
      </c>
      <c r="D41" s="555" t="str">
        <f>FORMULA!AH40</f>
        <v/>
      </c>
      <c r="E41" s="348" t="str">
        <f>FORMULA!AT40</f>
        <v/>
      </c>
      <c r="F41" s="348" t="str">
        <f>IF(FORMULA!CZ40&gt;0,FORMULA!CZ40,"")</f>
        <v/>
      </c>
      <c r="G41" s="348" t="str">
        <f>IF(FORMULA!DM40&gt;0,FORMULA!DM40,"")</f>
        <v/>
      </c>
      <c r="H41" s="349" t="str">
        <f>IF(FORMULA!DN40&gt;0,FORMULA!DN40,"")</f>
        <v/>
      </c>
      <c r="I41" s="350" t="str">
        <f>IF(FORMULA!DP40&gt;0,FORMULA!DP40,"")</f>
        <v/>
      </c>
      <c r="J41" s="350" t="str">
        <f>IF(FORMULA!DQ40&gt;0,FORMULA!DQ40,"")</f>
        <v/>
      </c>
      <c r="K41" s="351" t="str">
        <f t="shared" si="1"/>
        <v/>
      </c>
      <c r="L41" s="150"/>
      <c r="M41" s="115" t="str">
        <f t="shared" si="2"/>
        <v/>
      </c>
      <c r="N41" s="115"/>
    </row>
    <row r="42" spans="2:14" ht="14.1" customHeight="1" x14ac:dyDescent="0.2">
      <c r="B42" s="387">
        <f>FORMULA!A41</f>
        <v>45625</v>
      </c>
      <c r="C42" s="390" t="str">
        <f t="shared" si="0"/>
        <v>Fri</v>
      </c>
      <c r="D42" s="555" t="str">
        <f>FORMULA!AH41</f>
        <v/>
      </c>
      <c r="E42" s="348" t="str">
        <f>FORMULA!AT41</f>
        <v/>
      </c>
      <c r="F42" s="348" t="str">
        <f>IF(FORMULA!CZ41&gt;0,FORMULA!CZ41,"")</f>
        <v/>
      </c>
      <c r="G42" s="348" t="str">
        <f>IF(FORMULA!DM41&gt;0,FORMULA!DM41,"")</f>
        <v/>
      </c>
      <c r="H42" s="349" t="str">
        <f>IF(FORMULA!DN41&gt;0,FORMULA!DN41,"")</f>
        <v/>
      </c>
      <c r="I42" s="350" t="str">
        <f>IF(FORMULA!DP41&gt;0,FORMULA!DP41,"")</f>
        <v/>
      </c>
      <c r="J42" s="350" t="str">
        <f>IF(FORMULA!DQ41&gt;0,FORMULA!DQ41,"")</f>
        <v/>
      </c>
      <c r="K42" s="351" t="str">
        <f t="shared" si="1"/>
        <v/>
      </c>
      <c r="L42" s="150"/>
      <c r="M42" s="115" t="str">
        <f t="shared" si="2"/>
        <v/>
      </c>
      <c r="N42" s="115"/>
    </row>
    <row r="43" spans="2:14" ht="14.1" customHeight="1" x14ac:dyDescent="0.2">
      <c r="B43" s="387">
        <f>FORMULA!A42</f>
        <v>45626</v>
      </c>
      <c r="C43" s="390" t="str">
        <f t="shared" si="0"/>
        <v>Sat</v>
      </c>
      <c r="D43" s="555" t="str">
        <f>FORMULA!AH42</f>
        <v/>
      </c>
      <c r="E43" s="348" t="str">
        <f>FORMULA!AT42</f>
        <v/>
      </c>
      <c r="F43" s="348" t="str">
        <f>IF(FORMULA!CZ42&gt;0,FORMULA!CZ42,"")</f>
        <v/>
      </c>
      <c r="G43" s="348" t="str">
        <f>IF(FORMULA!DM42&gt;0,FORMULA!DM42,"")</f>
        <v/>
      </c>
      <c r="H43" s="349" t="str">
        <f>IF(FORMULA!DN42&gt;0,FORMULA!DN42,"")</f>
        <v/>
      </c>
      <c r="I43" s="350" t="str">
        <f>IF(FORMULA!DP42&gt;0,FORMULA!DP42,"")</f>
        <v/>
      </c>
      <c r="J43" s="350" t="str">
        <f>IF(FORMULA!DQ42&gt;0,FORMULA!DQ42,"")</f>
        <v/>
      </c>
      <c r="K43" s="351" t="str">
        <f t="shared" si="1"/>
        <v/>
      </c>
      <c r="L43" s="150"/>
      <c r="M43" s="115" t="str">
        <f t="shared" si="2"/>
        <v/>
      </c>
      <c r="N43" s="115"/>
    </row>
    <row r="44" spans="2:14" ht="14.1" customHeight="1" thickBot="1" x14ac:dyDescent="0.25">
      <c r="B44" s="388" t="str">
        <f>FORMULA!A43</f>
        <v/>
      </c>
      <c r="C44" s="391" t="str">
        <f t="shared" si="0"/>
        <v/>
      </c>
      <c r="D44" s="556" t="str">
        <f>FORMULA!AH43</f>
        <v/>
      </c>
      <c r="E44" s="352" t="str">
        <f>FORMULA!AT43</f>
        <v/>
      </c>
      <c r="F44" s="352" t="str">
        <f>IF(FORMULA!CZ43&gt;0,FORMULA!CZ43,"")</f>
        <v/>
      </c>
      <c r="G44" s="352" t="str">
        <f>IF(FORMULA!DM43&gt;0,FORMULA!DM43,"")</f>
        <v/>
      </c>
      <c r="H44" s="353" t="str">
        <f>IF(FORMULA!DN43&gt;0,FORMULA!DN43,"")</f>
        <v/>
      </c>
      <c r="I44" s="354" t="str">
        <f>IF(FORMULA!DP43&gt;0,FORMULA!DP43,"")</f>
        <v/>
      </c>
      <c r="J44" s="354" t="str">
        <f>IF(FORMULA!DQ43&gt;0,FORMULA!DQ43,"")</f>
        <v/>
      </c>
      <c r="K44" s="355" t="str">
        <f t="shared" si="1"/>
        <v/>
      </c>
      <c r="L44" s="150"/>
      <c r="M44" s="115" t="str">
        <f t="shared" si="2"/>
        <v/>
      </c>
      <c r="N44" s="115"/>
    </row>
    <row r="45" spans="2:14" ht="15" customHeight="1" thickBot="1" x14ac:dyDescent="0.25">
      <c r="B45" s="747" t="s">
        <v>13</v>
      </c>
      <c r="C45" s="748"/>
      <c r="D45" s="356">
        <f>FORMULA!CL44</f>
        <v>0</v>
      </c>
      <c r="E45" s="357">
        <f>SUM(E14:E44)</f>
        <v>0</v>
      </c>
      <c r="F45" s="357">
        <f t="shared" ref="F45:J45" si="3">SUM(F14:F44)</f>
        <v>0</v>
      </c>
      <c r="G45" s="357">
        <f t="shared" si="3"/>
        <v>0</v>
      </c>
      <c r="H45" s="358">
        <f t="shared" si="3"/>
        <v>0</v>
      </c>
      <c r="I45" s="359">
        <f t="shared" si="3"/>
        <v>0</v>
      </c>
      <c r="J45" s="359">
        <f t="shared" si="3"/>
        <v>0</v>
      </c>
      <c r="K45" s="360">
        <f>M45</f>
        <v>0</v>
      </c>
      <c r="L45" s="153"/>
      <c r="M45" s="116">
        <f>ROUND(SUM(M14:M44),0)</f>
        <v>0</v>
      </c>
      <c r="N45" s="116"/>
    </row>
    <row r="46" spans="2:14" ht="14.1" customHeight="1" x14ac:dyDescent="0.2">
      <c r="B46" s="361"/>
      <c r="C46" s="361"/>
      <c r="D46" s="362"/>
      <c r="E46" s="362"/>
      <c r="F46" s="362"/>
      <c r="G46" s="362"/>
      <c r="H46" s="362"/>
      <c r="I46" s="362"/>
      <c r="J46" s="362"/>
      <c r="K46" s="154"/>
      <c r="L46" s="146"/>
      <c r="M46" s="154"/>
      <c r="N46" s="154"/>
    </row>
    <row r="47" spans="2:14" ht="14.1" customHeight="1" x14ac:dyDescent="0.3">
      <c r="B47" s="733" t="str">
        <f>"Amount in words"&amp;"  "&amp;"Rs"&amp;" "&amp;K45&amp;" "&amp;"/-"&amp;"  "&amp;Rs!G107</f>
        <v>Amount in words  Rs 0 /-  Zero</v>
      </c>
      <c r="C47" s="733"/>
      <c r="D47" s="733"/>
      <c r="E47" s="733"/>
      <c r="F47" s="733"/>
      <c r="G47" s="733"/>
      <c r="H47" s="733"/>
      <c r="I47" s="733"/>
      <c r="J47" s="733"/>
      <c r="K47" s="733"/>
      <c r="L47" s="148"/>
      <c r="M47" s="155"/>
      <c r="N47" s="155"/>
    </row>
    <row r="48" spans="2:14" ht="14.1" customHeight="1" thickBot="1" x14ac:dyDescent="0.3"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44"/>
      <c r="M48" s="110"/>
      <c r="N48" s="110"/>
    </row>
    <row r="49" spans="2:14" ht="15" customHeight="1" thickBot="1" x14ac:dyDescent="0.25">
      <c r="B49" s="740" t="s">
        <v>55</v>
      </c>
      <c r="C49" s="741"/>
      <c r="D49" s="741"/>
      <c r="E49" s="415" t="s">
        <v>196</v>
      </c>
      <c r="F49" s="415" t="s">
        <v>192</v>
      </c>
      <c r="G49" s="416" t="s">
        <v>193</v>
      </c>
      <c r="H49" s="415" t="s">
        <v>194</v>
      </c>
      <c r="I49" s="728" t="s">
        <v>195</v>
      </c>
      <c r="J49" s="729"/>
      <c r="K49" s="730"/>
      <c r="L49" s="152"/>
      <c r="M49" s="117"/>
      <c r="N49" s="117"/>
    </row>
    <row r="50" spans="2:14" ht="14.1" customHeight="1" x14ac:dyDescent="0.2">
      <c r="B50" s="731" t="str">
        <f>FORMULA!A49</f>
        <v>Eggs (No.s)</v>
      </c>
      <c r="C50" s="732"/>
      <c r="D50" s="732"/>
      <c r="E50" s="363">
        <f>FORMULA!E49</f>
        <v>0</v>
      </c>
      <c r="F50" s="363">
        <f>FORMULA!H49</f>
        <v>0</v>
      </c>
      <c r="G50" s="364">
        <f>FORMULA!K49</f>
        <v>0</v>
      </c>
      <c r="H50" s="365">
        <f>FORMULA!N49</f>
        <v>0</v>
      </c>
      <c r="I50" s="734">
        <f>FORMULA!P49</f>
        <v>0</v>
      </c>
      <c r="J50" s="735"/>
      <c r="K50" s="366" t="s">
        <v>309</v>
      </c>
      <c r="L50" s="151"/>
      <c r="M50" s="119"/>
      <c r="N50" s="119"/>
    </row>
    <row r="51" spans="2:14" ht="14.1" customHeight="1" x14ac:dyDescent="0.2">
      <c r="B51" s="738" t="str">
        <f>FORMULA!A50</f>
        <v>Chikkies (No.s)</v>
      </c>
      <c r="C51" s="739"/>
      <c r="D51" s="739"/>
      <c r="E51" s="367">
        <f>FORMULA!E50</f>
        <v>0</v>
      </c>
      <c r="F51" s="367">
        <f>FORMULA!H50</f>
        <v>0</v>
      </c>
      <c r="G51" s="368">
        <f>FORMULA!K50</f>
        <v>0</v>
      </c>
      <c r="H51" s="369">
        <f>FORMULA!N50</f>
        <v>0</v>
      </c>
      <c r="I51" s="736">
        <f>FORMULA!P50</f>
        <v>0</v>
      </c>
      <c r="J51" s="737"/>
      <c r="K51" s="370" t="s">
        <v>309</v>
      </c>
      <c r="L51" s="151"/>
      <c r="M51" s="119"/>
      <c r="N51" s="119"/>
    </row>
    <row r="52" spans="2:14" ht="14.1" customHeight="1" x14ac:dyDescent="0.2">
      <c r="B52" s="738" t="str">
        <f>FORMULA!A51</f>
        <v>Ragi Floor (kgs)</v>
      </c>
      <c r="C52" s="739"/>
      <c r="D52" s="739"/>
      <c r="E52" s="371">
        <f>FORMULA!E51</f>
        <v>0</v>
      </c>
      <c r="F52" s="371">
        <f>FORMULA!H51</f>
        <v>0</v>
      </c>
      <c r="G52" s="372">
        <f>FORMULA!K51</f>
        <v>0</v>
      </c>
      <c r="H52" s="373">
        <f>FORMULA!N51</f>
        <v>0</v>
      </c>
      <c r="I52" s="752">
        <f>FORMULA!P51</f>
        <v>0</v>
      </c>
      <c r="J52" s="753"/>
      <c r="K52" s="374" t="s">
        <v>308</v>
      </c>
      <c r="L52" s="151"/>
      <c r="M52" s="118"/>
      <c r="N52" s="118"/>
    </row>
    <row r="53" spans="2:14" ht="14.1" customHeight="1" x14ac:dyDescent="0.2">
      <c r="B53" s="738" t="str">
        <f>FORMULA!A52</f>
        <v>Jaggery (kgs)</v>
      </c>
      <c r="C53" s="739"/>
      <c r="D53" s="739"/>
      <c r="E53" s="371">
        <f>FORMULA!E52</f>
        <v>0</v>
      </c>
      <c r="F53" s="371">
        <f>FORMULA!H52</f>
        <v>0</v>
      </c>
      <c r="G53" s="372">
        <f>FORMULA!K52</f>
        <v>0</v>
      </c>
      <c r="H53" s="373">
        <f>FORMULA!N52</f>
        <v>0</v>
      </c>
      <c r="I53" s="752">
        <f>FORMULA!P52</f>
        <v>0</v>
      </c>
      <c r="J53" s="753"/>
      <c r="K53" s="374" t="s">
        <v>308</v>
      </c>
      <c r="L53" s="151"/>
      <c r="M53" s="118"/>
      <c r="N53" s="118"/>
    </row>
    <row r="54" spans="2:14" ht="14.1" customHeight="1" thickBot="1" x14ac:dyDescent="0.25">
      <c r="B54" s="750" t="str">
        <f>FORMULA!A53</f>
        <v>Rice (kgs)</v>
      </c>
      <c r="C54" s="751"/>
      <c r="D54" s="751"/>
      <c r="E54" s="375">
        <f>FORMULA!E53</f>
        <v>0</v>
      </c>
      <c r="F54" s="375">
        <f>FORMULA!H53</f>
        <v>0</v>
      </c>
      <c r="G54" s="376">
        <f>FORMULA!K53</f>
        <v>0</v>
      </c>
      <c r="H54" s="377">
        <f>FORMULA!N53</f>
        <v>0</v>
      </c>
      <c r="I54" s="754">
        <f>FORMULA!P53</f>
        <v>0</v>
      </c>
      <c r="J54" s="755"/>
      <c r="K54" s="378" t="s">
        <v>308</v>
      </c>
      <c r="L54" s="151"/>
      <c r="M54" s="118"/>
      <c r="N54" s="118"/>
    </row>
    <row r="55" spans="2:14" ht="14.1" customHeight="1" x14ac:dyDescent="0.25">
      <c r="B55" s="662" t="s">
        <v>341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10"/>
      <c r="M55" s="110"/>
      <c r="N55" s="110"/>
    </row>
    <row r="56" spans="2:14" ht="14.1" customHeight="1" x14ac:dyDescent="0.25"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10"/>
      <c r="M56" s="110"/>
      <c r="N56" s="110"/>
    </row>
    <row r="57" spans="2:14" ht="14.1" customHeight="1" x14ac:dyDescent="0.3">
      <c r="B57" s="144"/>
      <c r="C57" s="144"/>
      <c r="D57" s="144"/>
      <c r="E57" s="144"/>
      <c r="F57" s="144"/>
      <c r="G57" s="144"/>
      <c r="H57" s="144"/>
      <c r="I57" s="335" t="s">
        <v>25</v>
      </c>
      <c r="J57" s="157"/>
      <c r="K57" s="144"/>
      <c r="L57" s="110"/>
      <c r="M57" s="110"/>
      <c r="N57" s="110"/>
    </row>
    <row r="58" spans="2:14" ht="14.1" customHeight="1" x14ac:dyDescent="0.25">
      <c r="B58" s="144"/>
      <c r="C58" s="144"/>
      <c r="D58" s="144"/>
      <c r="E58" s="144"/>
      <c r="F58" s="144"/>
      <c r="G58" s="157"/>
      <c r="H58" s="157"/>
      <c r="I58" s="157"/>
      <c r="J58" s="157"/>
      <c r="K58" s="144"/>
      <c r="L58" s="110"/>
      <c r="M58" s="110"/>
      <c r="N58" s="110"/>
    </row>
    <row r="59" spans="2:14" ht="14.1" customHeight="1" x14ac:dyDescent="0.25">
      <c r="B59" s="144"/>
      <c r="C59" s="144"/>
      <c r="D59" s="144"/>
      <c r="E59" s="144"/>
      <c r="F59" s="144"/>
      <c r="G59" s="157"/>
      <c r="H59" s="157"/>
      <c r="I59" s="157"/>
      <c r="J59" s="157"/>
      <c r="K59" s="144"/>
      <c r="L59" s="110"/>
      <c r="M59" s="110"/>
      <c r="N59" s="110"/>
    </row>
    <row r="60" spans="2:14" ht="14.1" customHeight="1" x14ac:dyDescent="0.25">
      <c r="B60" s="156"/>
      <c r="C60" s="144"/>
      <c r="D60" s="144"/>
      <c r="E60" s="144"/>
      <c r="F60" s="144"/>
      <c r="G60" s="144"/>
      <c r="H60" s="144"/>
      <c r="I60" s="144"/>
      <c r="J60" s="144"/>
      <c r="K60" s="144"/>
      <c r="L60" s="109"/>
      <c r="M60" s="109"/>
      <c r="N60" s="109"/>
    </row>
    <row r="61" spans="2:14" ht="14.1" customHeight="1" x14ac:dyDescent="0.25"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09"/>
      <c r="M61" s="109"/>
      <c r="N61" s="109"/>
    </row>
    <row r="62" spans="2:14" ht="14.1" customHeight="1" x14ac:dyDescent="0.25"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09"/>
      <c r="M62" s="109"/>
      <c r="N62" s="109"/>
    </row>
    <row r="63" spans="2:14" ht="14.1" customHeight="1" x14ac:dyDescent="0.25"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09"/>
      <c r="M63" s="109"/>
      <c r="N63" s="109"/>
    </row>
    <row r="64" spans="2:14" ht="14.1" customHeight="1" x14ac:dyDescent="0.25"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09"/>
      <c r="M64" s="109"/>
      <c r="N64" s="109"/>
    </row>
    <row r="65" spans="2:14" ht="14.1" customHeight="1" x14ac:dyDescent="0.2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</row>
    <row r="66" spans="2:14" ht="14.1" customHeight="1" x14ac:dyDescent="0.2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</row>
    <row r="67" spans="2:14" ht="14.1" customHeight="1" x14ac:dyDescent="0.2"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</row>
    <row r="68" spans="2:14" ht="14.1" customHeight="1" x14ac:dyDescent="0.2"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</row>
    <row r="69" spans="2:14" ht="14.1" customHeight="1" x14ac:dyDescent="0.2"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</row>
    <row r="70" spans="2:14" ht="14.1" customHeight="1" x14ac:dyDescent="0.2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</row>
    <row r="71" spans="2:14" ht="14.1" customHeight="1" x14ac:dyDescent="0.2"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</row>
    <row r="72" spans="2:14" ht="14.1" customHeight="1" x14ac:dyDescent="0.2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</row>
    <row r="73" spans="2:14" ht="14.1" customHeight="1" x14ac:dyDescent="0.2"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</row>
    <row r="74" spans="2:14" ht="14.1" customHeight="1" x14ac:dyDescent="0.2"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</row>
    <row r="75" spans="2:14" ht="14.1" customHeight="1" x14ac:dyDescent="0.2"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</row>
    <row r="76" spans="2:14" ht="14.1" customHeight="1" x14ac:dyDescent="0.2"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</row>
    <row r="77" spans="2:14" ht="14.1" customHeight="1" x14ac:dyDescent="0.2"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</row>
    <row r="78" spans="2:14" ht="14.1" customHeight="1" x14ac:dyDescent="0.2"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</row>
    <row r="79" spans="2:14" ht="14.1" customHeight="1" x14ac:dyDescent="0.2"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</row>
    <row r="80" spans="2:14" ht="14.1" customHeight="1" x14ac:dyDescent="0.2"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</row>
    <row r="81" spans="2:14" ht="14.1" customHeight="1" x14ac:dyDescent="0.2"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2:14" ht="14.1" customHeight="1" x14ac:dyDescent="0.2"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</row>
    <row r="83" spans="2:14" ht="14.1" customHeight="1" x14ac:dyDescent="0.2"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</row>
    <row r="84" spans="2:14" ht="14.1" customHeight="1" x14ac:dyDescent="0.2"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</row>
    <row r="85" spans="2:14" ht="14.1" customHeight="1" x14ac:dyDescent="0.2"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</row>
    <row r="86" spans="2:14" ht="14.1" customHeight="1" x14ac:dyDescent="0.2"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</row>
    <row r="87" spans="2:14" ht="14.1" customHeight="1" x14ac:dyDescent="0.2"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</row>
    <row r="88" spans="2:14" ht="14.1" customHeight="1" x14ac:dyDescent="0.2"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</row>
    <row r="89" spans="2:14" ht="14.1" customHeight="1" x14ac:dyDescent="0.2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</row>
    <row r="90" spans="2:14" ht="14.1" customHeight="1" x14ac:dyDescent="0.2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</row>
    <row r="91" spans="2:14" ht="14.1" customHeight="1" x14ac:dyDescent="0.2"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</row>
    <row r="92" spans="2:14" ht="14.1" customHeight="1" x14ac:dyDescent="0.2"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</row>
    <row r="93" spans="2:14" ht="14.1" customHeight="1" x14ac:dyDescent="0.2"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</row>
    <row r="94" spans="2:14" ht="14.1" customHeight="1" x14ac:dyDescent="0.2"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</row>
    <row r="95" spans="2:14" ht="14.1" customHeight="1" x14ac:dyDescent="0.2"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</row>
    <row r="96" spans="2:14" ht="14.1" customHeight="1" x14ac:dyDescent="0.2"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</row>
    <row r="97" spans="2:14" ht="14.1" customHeight="1" x14ac:dyDescent="0.2"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</row>
    <row r="98" spans="2:14" ht="14.1" customHeight="1" x14ac:dyDescent="0.2"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</row>
    <row r="99" spans="2:14" ht="14.1" customHeight="1" x14ac:dyDescent="0.2"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</row>
    <row r="100" spans="2:14" ht="14.1" customHeight="1" x14ac:dyDescent="0.2"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</row>
    <row r="101" spans="2:14" ht="14.1" customHeight="1" x14ac:dyDescent="0.2"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</row>
    <row r="102" spans="2:14" ht="14.1" customHeight="1" x14ac:dyDescent="0.2"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</row>
    <row r="103" spans="2:14" ht="14.1" customHeight="1" x14ac:dyDescent="0.2"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</row>
    <row r="104" spans="2:14" ht="14.1" customHeight="1" x14ac:dyDescent="0.2"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</row>
    <row r="105" spans="2:14" ht="14.1" customHeight="1" x14ac:dyDescent="0.2"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</row>
    <row r="106" spans="2:14" ht="14.1" customHeight="1" x14ac:dyDescent="0.2"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</row>
    <row r="107" spans="2:14" ht="14.1" customHeight="1" x14ac:dyDescent="0.2"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</row>
    <row r="108" spans="2:14" ht="14.1" customHeight="1" x14ac:dyDescent="0.2"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</row>
    <row r="109" spans="2:14" ht="14.1" customHeight="1" x14ac:dyDescent="0.2"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</row>
    <row r="110" spans="2:14" ht="14.1" customHeight="1" x14ac:dyDescent="0.2"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</row>
    <row r="111" spans="2:14" ht="14.1" customHeight="1" x14ac:dyDescent="0.2"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</row>
    <row r="112" spans="2:14" ht="14.1" customHeight="1" x14ac:dyDescent="0.2"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</row>
    <row r="113" spans="2:14" ht="14.1" customHeight="1" x14ac:dyDescent="0.2"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</row>
    <row r="114" spans="2:14" ht="14.1" customHeight="1" x14ac:dyDescent="0.2"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</row>
    <row r="115" spans="2:14" ht="14.1" customHeight="1" x14ac:dyDescent="0.2"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</row>
    <row r="116" spans="2:14" ht="14.1" customHeight="1" x14ac:dyDescent="0.2"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</row>
    <row r="117" spans="2:14" ht="14.1" customHeight="1" x14ac:dyDescent="0.2"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</row>
    <row r="118" spans="2:14" ht="14.1" customHeight="1" x14ac:dyDescent="0.2"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</row>
    <row r="119" spans="2:14" ht="14.1" customHeight="1" x14ac:dyDescent="0.2"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</row>
    <row r="120" spans="2:14" ht="14.1" customHeight="1" x14ac:dyDescent="0.2"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</row>
    <row r="121" spans="2:14" ht="14.1" customHeight="1" x14ac:dyDescent="0.2"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</row>
    <row r="122" spans="2:14" ht="14.1" customHeight="1" x14ac:dyDescent="0.2"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</row>
    <row r="123" spans="2:14" ht="14.1" customHeight="1" x14ac:dyDescent="0.2"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</row>
    <row r="124" spans="2:14" ht="14.1" customHeight="1" x14ac:dyDescent="0.2"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</row>
    <row r="125" spans="2:14" ht="14.1" customHeight="1" x14ac:dyDescent="0.2"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</row>
    <row r="126" spans="2:14" ht="14.1" customHeight="1" x14ac:dyDescent="0.2"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</row>
    <row r="127" spans="2:14" ht="14.1" customHeight="1" x14ac:dyDescent="0.2"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</row>
    <row r="128" spans="2:14" ht="14.1" customHeight="1" x14ac:dyDescent="0.2"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</row>
    <row r="129" spans="2:14" ht="14.1" customHeight="1" x14ac:dyDescent="0.2"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</row>
    <row r="130" spans="2:14" ht="14.1" customHeight="1" x14ac:dyDescent="0.2"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</row>
    <row r="131" spans="2:14" x14ac:dyDescent="0.2"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</row>
    <row r="132" spans="2:14" x14ac:dyDescent="0.2"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</row>
    <row r="133" spans="2:14" x14ac:dyDescent="0.2"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</row>
    <row r="134" spans="2:14" x14ac:dyDescent="0.2"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</row>
    <row r="135" spans="2:14" x14ac:dyDescent="0.2"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</row>
    <row r="136" spans="2:14" x14ac:dyDescent="0.2"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</row>
    <row r="137" spans="2:14" x14ac:dyDescent="0.2"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</row>
    <row r="138" spans="2:14" x14ac:dyDescent="0.2"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</row>
    <row r="139" spans="2:14" x14ac:dyDescent="0.2"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</row>
    <row r="140" spans="2:14" x14ac:dyDescent="0.2"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</row>
    <row r="141" spans="2:14" x14ac:dyDescent="0.2"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</row>
    <row r="142" spans="2:14" x14ac:dyDescent="0.2"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</row>
    <row r="143" spans="2:14" x14ac:dyDescent="0.2"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</row>
    <row r="144" spans="2:14" x14ac:dyDescent="0.2"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</row>
    <row r="145" spans="2:14" x14ac:dyDescent="0.2"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</row>
    <row r="146" spans="2:14" x14ac:dyDescent="0.2"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</row>
    <row r="147" spans="2:14" x14ac:dyDescent="0.2"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</row>
    <row r="148" spans="2:14" x14ac:dyDescent="0.2"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</row>
    <row r="149" spans="2:14" x14ac:dyDescent="0.2"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</row>
    <row r="150" spans="2:14" x14ac:dyDescent="0.2"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</row>
    <row r="151" spans="2:14" x14ac:dyDescent="0.2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</row>
    <row r="152" spans="2:14" x14ac:dyDescent="0.2"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</row>
    <row r="153" spans="2:14" x14ac:dyDescent="0.2"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</row>
    <row r="154" spans="2:14" x14ac:dyDescent="0.2"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</row>
    <row r="155" spans="2:14" x14ac:dyDescent="0.2"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</row>
    <row r="156" spans="2:14" x14ac:dyDescent="0.2"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</row>
    <row r="157" spans="2:14" x14ac:dyDescent="0.2"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</row>
    <row r="158" spans="2:14" x14ac:dyDescent="0.2"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</row>
    <row r="159" spans="2:14" x14ac:dyDescent="0.2"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</row>
    <row r="160" spans="2:14" x14ac:dyDescent="0.2"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</row>
    <row r="161" spans="2:14" x14ac:dyDescent="0.2"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</row>
    <row r="162" spans="2:14" x14ac:dyDescent="0.2"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</row>
    <row r="163" spans="2:14" x14ac:dyDescent="0.2"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</row>
    <row r="164" spans="2:14" x14ac:dyDescent="0.2"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</row>
    <row r="165" spans="2:14" x14ac:dyDescent="0.2"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</row>
    <row r="166" spans="2:14" x14ac:dyDescent="0.2"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</row>
    <row r="167" spans="2:14" x14ac:dyDescent="0.2"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</row>
    <row r="168" spans="2:14" x14ac:dyDescent="0.2"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</row>
    <row r="169" spans="2:14" x14ac:dyDescent="0.2"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</row>
    <row r="170" spans="2:14" x14ac:dyDescent="0.2"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</row>
    <row r="171" spans="2:14" x14ac:dyDescent="0.2"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</row>
    <row r="172" spans="2:14" x14ac:dyDescent="0.2"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</row>
    <row r="173" spans="2:14" x14ac:dyDescent="0.2"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</row>
    <row r="174" spans="2:14" x14ac:dyDescent="0.2"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</row>
    <row r="175" spans="2:14" x14ac:dyDescent="0.2"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</row>
    <row r="176" spans="2:14" x14ac:dyDescent="0.2"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</row>
    <row r="177" spans="2:14" x14ac:dyDescent="0.2"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</row>
    <row r="178" spans="2:14" x14ac:dyDescent="0.2"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</row>
    <row r="179" spans="2:14" x14ac:dyDescent="0.2"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</row>
    <row r="180" spans="2:14" x14ac:dyDescent="0.2"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</row>
    <row r="181" spans="2:14" x14ac:dyDescent="0.2"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</row>
    <row r="182" spans="2:14" x14ac:dyDescent="0.2"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</row>
    <row r="183" spans="2:14" x14ac:dyDescent="0.2"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</row>
    <row r="184" spans="2:14" x14ac:dyDescent="0.2"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</row>
    <row r="185" spans="2:14" x14ac:dyDescent="0.2"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</row>
    <row r="186" spans="2:14" x14ac:dyDescent="0.2"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</row>
    <row r="187" spans="2:14" x14ac:dyDescent="0.2"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</row>
    <row r="188" spans="2:14" x14ac:dyDescent="0.2"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</row>
    <row r="189" spans="2:14" x14ac:dyDescent="0.2"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</row>
    <row r="190" spans="2:14" x14ac:dyDescent="0.2"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</row>
    <row r="191" spans="2:14" x14ac:dyDescent="0.2"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</row>
    <row r="192" spans="2:14" x14ac:dyDescent="0.2"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</row>
    <row r="193" spans="2:14" x14ac:dyDescent="0.2"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</row>
    <row r="194" spans="2:14" x14ac:dyDescent="0.2"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</row>
    <row r="195" spans="2:14" x14ac:dyDescent="0.2"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</row>
    <row r="196" spans="2:14" x14ac:dyDescent="0.2"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</row>
    <row r="197" spans="2:14" x14ac:dyDescent="0.2"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</row>
    <row r="198" spans="2:14" x14ac:dyDescent="0.2"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</row>
    <row r="199" spans="2:14" x14ac:dyDescent="0.2"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</row>
    <row r="200" spans="2:14" x14ac:dyDescent="0.2"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</row>
    <row r="201" spans="2:14" x14ac:dyDescent="0.2"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</row>
    <row r="202" spans="2:14" x14ac:dyDescent="0.2"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</row>
    <row r="203" spans="2:14" x14ac:dyDescent="0.2"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</row>
    <row r="204" spans="2:14" x14ac:dyDescent="0.2"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</row>
    <row r="205" spans="2:14" x14ac:dyDescent="0.2"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</row>
    <row r="206" spans="2:14" x14ac:dyDescent="0.2"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</row>
    <row r="207" spans="2:14" x14ac:dyDescent="0.2"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</row>
    <row r="208" spans="2:14" x14ac:dyDescent="0.2"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</row>
    <row r="209" spans="2:14" x14ac:dyDescent="0.2"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</row>
    <row r="210" spans="2:14" x14ac:dyDescent="0.2"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</row>
    <row r="211" spans="2:14" x14ac:dyDescent="0.2"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</row>
    <row r="212" spans="2:14" x14ac:dyDescent="0.2"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</row>
    <row r="213" spans="2:14" x14ac:dyDescent="0.2"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</row>
    <row r="214" spans="2:14" x14ac:dyDescent="0.2"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</row>
    <row r="215" spans="2:14" x14ac:dyDescent="0.2"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</row>
    <row r="216" spans="2:14" x14ac:dyDescent="0.2"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</row>
    <row r="217" spans="2:14" x14ac:dyDescent="0.2"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</row>
    <row r="218" spans="2:14" x14ac:dyDescent="0.2"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</row>
    <row r="219" spans="2:14" x14ac:dyDescent="0.2"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</row>
    <row r="220" spans="2:14" x14ac:dyDescent="0.2"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</row>
    <row r="221" spans="2:14" x14ac:dyDescent="0.2"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</row>
    <row r="222" spans="2:14" x14ac:dyDescent="0.2"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</row>
    <row r="223" spans="2:14" x14ac:dyDescent="0.2"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</row>
    <row r="224" spans="2:14" x14ac:dyDescent="0.2"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</row>
    <row r="225" spans="2:14" x14ac:dyDescent="0.2"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</row>
    <row r="226" spans="2:14" x14ac:dyDescent="0.2"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</row>
    <row r="227" spans="2:14" x14ac:dyDescent="0.2"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</row>
    <row r="228" spans="2:14" x14ac:dyDescent="0.2"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</row>
    <row r="229" spans="2:14" x14ac:dyDescent="0.2"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</row>
    <row r="230" spans="2:14" x14ac:dyDescent="0.2"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</row>
    <row r="231" spans="2:14" x14ac:dyDescent="0.2"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</row>
    <row r="232" spans="2:14" x14ac:dyDescent="0.2"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</row>
    <row r="233" spans="2:14" x14ac:dyDescent="0.2"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</row>
    <row r="234" spans="2:14" x14ac:dyDescent="0.2"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</row>
    <row r="235" spans="2:14" x14ac:dyDescent="0.2"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</row>
    <row r="236" spans="2:14" x14ac:dyDescent="0.2"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</row>
    <row r="237" spans="2:14" x14ac:dyDescent="0.2"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</row>
    <row r="238" spans="2:14" x14ac:dyDescent="0.2"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</row>
    <row r="239" spans="2:14" x14ac:dyDescent="0.2"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</row>
    <row r="240" spans="2:14" x14ac:dyDescent="0.2"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</row>
    <row r="241" spans="2:14" x14ac:dyDescent="0.2"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</row>
    <row r="242" spans="2:14" x14ac:dyDescent="0.2"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</row>
    <row r="243" spans="2:14" x14ac:dyDescent="0.2"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</row>
    <row r="244" spans="2:14" x14ac:dyDescent="0.2"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</row>
    <row r="245" spans="2:14" x14ac:dyDescent="0.2"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</row>
    <row r="246" spans="2:14" x14ac:dyDescent="0.2"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</row>
    <row r="247" spans="2:14" x14ac:dyDescent="0.2"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</row>
    <row r="248" spans="2:14" x14ac:dyDescent="0.2"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</row>
    <row r="249" spans="2:14" x14ac:dyDescent="0.2"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</row>
    <row r="250" spans="2:14" x14ac:dyDescent="0.2"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</row>
    <row r="251" spans="2:14" x14ac:dyDescent="0.2"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</row>
    <row r="252" spans="2:14" x14ac:dyDescent="0.2"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</row>
    <row r="253" spans="2:14" x14ac:dyDescent="0.2"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</row>
    <row r="254" spans="2:14" x14ac:dyDescent="0.2"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</row>
    <row r="255" spans="2:14" x14ac:dyDescent="0.2"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</row>
    <row r="256" spans="2:14" x14ac:dyDescent="0.2"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</row>
    <row r="257" spans="2:14" x14ac:dyDescent="0.2"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</row>
    <row r="258" spans="2:14" x14ac:dyDescent="0.2"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</row>
    <row r="259" spans="2:14" x14ac:dyDescent="0.2"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</row>
    <row r="260" spans="2:14" x14ac:dyDescent="0.2"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</row>
    <row r="261" spans="2:14" x14ac:dyDescent="0.2"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</row>
    <row r="262" spans="2:14" x14ac:dyDescent="0.2"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</row>
    <row r="263" spans="2:14" x14ac:dyDescent="0.2"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</row>
    <row r="264" spans="2:14" x14ac:dyDescent="0.2"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</row>
    <row r="265" spans="2:14" x14ac:dyDescent="0.2"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</row>
    <row r="266" spans="2:14" x14ac:dyDescent="0.2"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</row>
    <row r="267" spans="2:14" x14ac:dyDescent="0.2"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</row>
    <row r="268" spans="2:14" x14ac:dyDescent="0.2"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</row>
    <row r="269" spans="2:14" x14ac:dyDescent="0.2"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</row>
    <row r="270" spans="2:14" x14ac:dyDescent="0.2"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</row>
    <row r="271" spans="2:14" x14ac:dyDescent="0.2"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</row>
    <row r="272" spans="2:14" x14ac:dyDescent="0.2"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</row>
    <row r="273" spans="2:14" x14ac:dyDescent="0.2"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</row>
    <row r="274" spans="2:14" x14ac:dyDescent="0.2"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</row>
    <row r="275" spans="2:14" x14ac:dyDescent="0.2"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</row>
    <row r="276" spans="2:14" x14ac:dyDescent="0.2"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</row>
    <row r="277" spans="2:14" x14ac:dyDescent="0.2"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</row>
    <row r="278" spans="2:14" x14ac:dyDescent="0.2"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</row>
    <row r="279" spans="2:14" x14ac:dyDescent="0.2"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</row>
    <row r="280" spans="2:14" x14ac:dyDescent="0.2"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</row>
    <row r="281" spans="2:14" x14ac:dyDescent="0.2"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</row>
    <row r="282" spans="2:14" x14ac:dyDescent="0.2"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</row>
    <row r="283" spans="2:14" x14ac:dyDescent="0.2"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</row>
    <row r="284" spans="2:14" x14ac:dyDescent="0.2"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</row>
    <row r="285" spans="2:14" x14ac:dyDescent="0.2"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</row>
    <row r="286" spans="2:14" x14ac:dyDescent="0.2"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</row>
    <row r="287" spans="2:14" x14ac:dyDescent="0.2"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</row>
    <row r="288" spans="2:14" x14ac:dyDescent="0.2"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</row>
    <row r="289" spans="2:14" x14ac:dyDescent="0.2"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</row>
    <row r="290" spans="2:14" x14ac:dyDescent="0.2"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</row>
    <row r="291" spans="2:14" x14ac:dyDescent="0.2"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</row>
    <row r="292" spans="2:14" x14ac:dyDescent="0.2"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</row>
    <row r="293" spans="2:14" x14ac:dyDescent="0.2"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</row>
    <row r="294" spans="2:14" x14ac:dyDescent="0.2"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</row>
    <row r="295" spans="2:14" x14ac:dyDescent="0.2"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</row>
    <row r="296" spans="2:14" x14ac:dyDescent="0.2"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</row>
    <row r="297" spans="2:14" x14ac:dyDescent="0.2"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</row>
    <row r="298" spans="2:14" x14ac:dyDescent="0.2"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</row>
    <row r="299" spans="2:14" x14ac:dyDescent="0.2"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</row>
    <row r="300" spans="2:14" x14ac:dyDescent="0.2"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</row>
    <row r="301" spans="2:14" x14ac:dyDescent="0.2"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</row>
    <row r="302" spans="2:14" x14ac:dyDescent="0.2"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</row>
    <row r="303" spans="2:14" x14ac:dyDescent="0.2"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</row>
    <row r="304" spans="2:14" x14ac:dyDescent="0.2"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</row>
    <row r="305" spans="2:14" x14ac:dyDescent="0.2"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</row>
  </sheetData>
  <sheetProtection algorithmName="SHA-512" hashValue="GbrPqpmb6UG+lUzyqgf5+xsDJHsjn3qI+VGQi1h6HS3q7tD7NC6ax9x/8fCFNvkwBmWQ9kmZj5YQdeg1S3F/QA==" saltValue="kokJiyNZSv9Io5leeEME9Q==" spinCount="100000" sheet="1" objects="1" scenarios="1"/>
  <mergeCells count="43">
    <mergeCell ref="B52:D52"/>
    <mergeCell ref="B53:D53"/>
    <mergeCell ref="B54:D54"/>
    <mergeCell ref="I52:J52"/>
    <mergeCell ref="I53:J53"/>
    <mergeCell ref="I54:J54"/>
    <mergeCell ref="B10:D10"/>
    <mergeCell ref="E10:F10"/>
    <mergeCell ref="B12:C12"/>
    <mergeCell ref="B45:C45"/>
    <mergeCell ref="G10:I10"/>
    <mergeCell ref="I49:K49"/>
    <mergeCell ref="B50:D50"/>
    <mergeCell ref="B47:K47"/>
    <mergeCell ref="I50:J50"/>
    <mergeCell ref="I51:J51"/>
    <mergeCell ref="B51:D51"/>
    <mergeCell ref="B49:D49"/>
    <mergeCell ref="B8:D8"/>
    <mergeCell ref="E8:F8"/>
    <mergeCell ref="B9:D9"/>
    <mergeCell ref="E9:F9"/>
    <mergeCell ref="G8:I8"/>
    <mergeCell ref="G9:I9"/>
    <mergeCell ref="B6:D6"/>
    <mergeCell ref="E6:F6"/>
    <mergeCell ref="B7:D7"/>
    <mergeCell ref="E7:F7"/>
    <mergeCell ref="G6:I6"/>
    <mergeCell ref="G7:I7"/>
    <mergeCell ref="B2:C3"/>
    <mergeCell ref="O2:V3"/>
    <mergeCell ref="B5:D5"/>
    <mergeCell ref="E5:F5"/>
    <mergeCell ref="J5:K5"/>
    <mergeCell ref="D2:J2"/>
    <mergeCell ref="D3:J3"/>
    <mergeCell ref="G5:I5"/>
    <mergeCell ref="J6:K6"/>
    <mergeCell ref="J7:K7"/>
    <mergeCell ref="J8:K8"/>
    <mergeCell ref="J9:K9"/>
    <mergeCell ref="J10:K10"/>
  </mergeCells>
  <printOptions horizontalCentered="1"/>
  <pageMargins left="0.39370078740157483" right="0.39370078740157483" top="0" bottom="0" header="0" footer="0"/>
  <pageSetup paperSize="9" orientation="portrait" verticalDpi="0" r:id="rId1"/>
  <colBreaks count="1" manualBreakCount="1">
    <brk id="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8EF72-779A-4AA8-ADE8-E36AE341E7C4}">
  <sheetPr codeName="Sheet8">
    <tabColor rgb="FFFF0000"/>
  </sheetPr>
  <dimension ref="B1:V305"/>
  <sheetViews>
    <sheetView showGridLines="0" showRowColHeaders="0" workbookViewId="0">
      <selection activeCell="B55" sqref="B55"/>
    </sheetView>
  </sheetViews>
  <sheetFormatPr defaultRowHeight="12.75" x14ac:dyDescent="0.2"/>
  <cols>
    <col min="1" max="1" width="2.7109375" customWidth="1"/>
    <col min="2" max="2" width="6.7109375" customWidth="1"/>
    <col min="3" max="3" width="5.7109375" customWidth="1"/>
    <col min="4" max="4" width="13.7109375" customWidth="1"/>
    <col min="5" max="6" width="10.7109375" customWidth="1"/>
    <col min="7" max="7" width="9.7109375" customWidth="1"/>
    <col min="8" max="8" width="10.140625" customWidth="1"/>
    <col min="9" max="9" width="9.28515625" customWidth="1"/>
    <col min="10" max="10" width="9.140625" customWidth="1"/>
    <col min="11" max="11" width="9.7109375" customWidth="1"/>
    <col min="12" max="12" width="10.7109375" customWidth="1"/>
    <col min="13" max="13" width="10.7109375" hidden="1" customWidth="1"/>
    <col min="14" max="14" width="10.7109375" customWidth="1"/>
  </cols>
  <sheetData>
    <row r="1" spans="2:22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22" ht="23.25" customHeight="1" x14ac:dyDescent="0.35">
      <c r="B2" s="712"/>
      <c r="C2" s="712"/>
      <c r="D2" s="719" t="str">
        <f>FORMULA!A1</f>
        <v>Dokka Sithamma Mid Day Meal - PM Poshan</v>
      </c>
      <c r="E2" s="719"/>
      <c r="F2" s="719"/>
      <c r="G2" s="719"/>
      <c r="H2" s="719"/>
      <c r="I2" s="719"/>
      <c r="J2" s="719"/>
      <c r="K2" s="339" t="str">
        <f>'DATA ON MOBILE'!R7</f>
        <v>1-5</v>
      </c>
      <c r="L2" s="142"/>
      <c r="M2" s="111"/>
      <c r="N2" s="111"/>
      <c r="O2" s="713"/>
      <c r="P2" s="713"/>
      <c r="Q2" s="713"/>
      <c r="R2" s="713"/>
      <c r="S2" s="713"/>
      <c r="T2" s="713"/>
      <c r="U2" s="713"/>
      <c r="V2" s="713"/>
    </row>
    <row r="3" spans="2:22" ht="17.25" customHeight="1" x14ac:dyDescent="0.3">
      <c r="B3" s="712"/>
      <c r="C3" s="712"/>
      <c r="D3" s="720" t="str">
        <f>FORMULA!A2</f>
        <v>DAY WISE DETAILED VOCHER FOR SERVICING MID-DAY MEAL PROGRAMME</v>
      </c>
      <c r="E3" s="720"/>
      <c r="F3" s="720"/>
      <c r="G3" s="720"/>
      <c r="H3" s="720"/>
      <c r="I3" s="720"/>
      <c r="J3" s="720"/>
      <c r="K3" s="385" t="s">
        <v>12</v>
      </c>
      <c r="L3" s="143"/>
      <c r="M3" s="112"/>
      <c r="N3" s="112"/>
      <c r="O3" s="713"/>
      <c r="P3" s="713"/>
      <c r="Q3" s="713"/>
      <c r="R3" s="713"/>
      <c r="S3" s="713"/>
      <c r="T3" s="713"/>
      <c r="U3" s="713"/>
      <c r="V3" s="713"/>
    </row>
    <row r="4" spans="2:22" ht="9" customHeight="1" thickBot="1" x14ac:dyDescent="0.25">
      <c r="B4" s="109"/>
      <c r="C4" s="109"/>
      <c r="D4" s="109"/>
      <c r="E4" s="109"/>
      <c r="F4" s="109"/>
      <c r="G4" s="109"/>
      <c r="H4" s="109"/>
      <c r="I4" s="109"/>
      <c r="J4" s="109"/>
      <c r="K4" s="340"/>
      <c r="L4" s="145"/>
      <c r="M4" s="109"/>
      <c r="N4" s="109"/>
    </row>
    <row r="5" spans="2:22" ht="14.1" customHeight="1" x14ac:dyDescent="0.2">
      <c r="B5" s="714" t="s">
        <v>295</v>
      </c>
      <c r="C5" s="715"/>
      <c r="D5" s="715"/>
      <c r="E5" s="716" t="str">
        <f>FORMULA!F4</f>
        <v/>
      </c>
      <c r="F5" s="717"/>
      <c r="G5" s="756" t="str">
        <f>FORMULA!K4</f>
        <v>DISE Code</v>
      </c>
      <c r="H5" s="721"/>
      <c r="I5" s="341"/>
      <c r="J5" s="715">
        <f>FORMULA!O4</f>
        <v>0</v>
      </c>
      <c r="K5" s="718"/>
      <c r="L5" s="149"/>
      <c r="M5" s="113"/>
      <c r="N5" s="113"/>
    </row>
    <row r="6" spans="2:22" ht="14.1" customHeight="1" x14ac:dyDescent="0.2">
      <c r="B6" s="722" t="s">
        <v>8</v>
      </c>
      <c r="C6" s="708"/>
      <c r="D6" s="708"/>
      <c r="E6" s="723" t="str">
        <f>FORMULA!F5</f>
        <v/>
      </c>
      <c r="F6" s="724"/>
      <c r="G6" s="757" t="str">
        <f>FORMULA!K5</f>
        <v>Month</v>
      </c>
      <c r="H6" s="725"/>
      <c r="I6" s="342"/>
      <c r="J6" s="706" t="str">
        <f>FORMULA!O5</f>
        <v>NOVEMBER</v>
      </c>
      <c r="K6" s="707"/>
      <c r="L6" s="149"/>
      <c r="M6" s="113"/>
      <c r="N6" s="113"/>
    </row>
    <row r="7" spans="2:22" ht="14.1" customHeight="1" x14ac:dyDescent="0.2">
      <c r="B7" s="722" t="s">
        <v>9</v>
      </c>
      <c r="C7" s="708"/>
      <c r="D7" s="708"/>
      <c r="E7" s="723" t="str">
        <f>FORMULA!F6</f>
        <v/>
      </c>
      <c r="F7" s="724"/>
      <c r="G7" s="757" t="str">
        <f>FORMULA!K6</f>
        <v>Year</v>
      </c>
      <c r="H7" s="725"/>
      <c r="I7" s="342"/>
      <c r="J7" s="706">
        <f>FORMULA!O6</f>
        <v>2024</v>
      </c>
      <c r="K7" s="707"/>
      <c r="L7" s="149"/>
      <c r="M7" s="113"/>
      <c r="N7" s="113"/>
    </row>
    <row r="8" spans="2:22" ht="14.1" customHeight="1" x14ac:dyDescent="0.2">
      <c r="B8" s="722" t="s">
        <v>296</v>
      </c>
      <c r="C8" s="708"/>
      <c r="D8" s="708"/>
      <c r="E8" s="723" t="str">
        <f>FORMULA!F7</f>
        <v/>
      </c>
      <c r="F8" s="724"/>
      <c r="G8" s="757" t="str">
        <f>FORMULA!K7</f>
        <v>No of Cook cum helpers</v>
      </c>
      <c r="H8" s="725"/>
      <c r="I8" s="342"/>
      <c r="J8" s="708">
        <f>FORMULA!O7</f>
        <v>0</v>
      </c>
      <c r="K8" s="709"/>
      <c r="L8" s="149"/>
      <c r="M8" s="113"/>
      <c r="N8" s="113"/>
    </row>
    <row r="9" spans="2:22" ht="14.1" customHeight="1" x14ac:dyDescent="0.2">
      <c r="B9" s="722" t="s">
        <v>10</v>
      </c>
      <c r="C9" s="708"/>
      <c r="D9" s="708"/>
      <c r="E9" s="726" t="str">
        <f>FORMULA!F8</f>
        <v/>
      </c>
      <c r="F9" s="727"/>
      <c r="G9" s="757" t="str">
        <f>FORMULA!K8</f>
        <v>No of Days Meals taken</v>
      </c>
      <c r="H9" s="725"/>
      <c r="I9" s="342"/>
      <c r="J9" s="708">
        <f>FORMULA!DQ46</f>
        <v>0</v>
      </c>
      <c r="K9" s="709"/>
      <c r="L9" s="149"/>
      <c r="M9" s="113"/>
      <c r="N9" s="113"/>
    </row>
    <row r="10" spans="2:22" ht="14.1" customHeight="1" thickBot="1" x14ac:dyDescent="0.25">
      <c r="B10" s="742" t="s">
        <v>295</v>
      </c>
      <c r="C10" s="710"/>
      <c r="D10" s="710"/>
      <c r="E10" s="743" t="str">
        <f>FORMULA!F9</f>
        <v/>
      </c>
      <c r="F10" s="744"/>
      <c r="G10" s="758" t="str">
        <f>FORMULA!K9</f>
        <v>Average Meals Taken</v>
      </c>
      <c r="H10" s="749"/>
      <c r="I10" s="343"/>
      <c r="J10" s="710" t="e">
        <f>FORMULA!DQ48</f>
        <v>#DIV/0!</v>
      </c>
      <c r="K10" s="711"/>
      <c r="L10" s="149"/>
      <c r="M10" s="113"/>
      <c r="N10" s="113"/>
    </row>
    <row r="11" spans="2:22" ht="14.1" customHeight="1" thickBot="1" x14ac:dyDescent="0.3"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44"/>
      <c r="M11" s="109"/>
      <c r="N11" s="109"/>
    </row>
    <row r="12" spans="2:22" ht="14.1" customHeight="1" x14ac:dyDescent="0.2">
      <c r="B12" s="745" t="str">
        <f>FORMULA!A11</f>
        <v>NOVEMBER</v>
      </c>
      <c r="C12" s="746"/>
      <c r="D12" s="379" t="str">
        <f>FORMULA!C11</f>
        <v>ROLL</v>
      </c>
      <c r="E12" s="379" t="s">
        <v>197</v>
      </c>
      <c r="F12" s="379" t="s">
        <v>5</v>
      </c>
      <c r="G12" s="380" t="s">
        <v>312</v>
      </c>
      <c r="H12" s="380" t="s">
        <v>313</v>
      </c>
      <c r="I12" s="380" t="s">
        <v>314</v>
      </c>
      <c r="J12" s="380" t="s">
        <v>299</v>
      </c>
      <c r="K12" s="381" t="s">
        <v>191</v>
      </c>
      <c r="L12" s="152"/>
      <c r="M12" s="114"/>
      <c r="N12" s="114"/>
    </row>
    <row r="13" spans="2:22" ht="14.1" customHeight="1" thickBot="1" x14ac:dyDescent="0.25">
      <c r="B13" s="406">
        <f>J7</f>
        <v>2024</v>
      </c>
      <c r="C13" s="392" t="s">
        <v>198</v>
      </c>
      <c r="D13" s="382" t="str">
        <f>'DATA ON MOBILE'!R7&amp;" "&amp;"CLASSES"</f>
        <v>1-5 CLASSES</v>
      </c>
      <c r="E13" s="382" t="str">
        <f>'DATA ON MOBILE'!R7&amp;" "&amp;"CLASSES"</f>
        <v>1-5 CLASSES</v>
      </c>
      <c r="F13" s="382" t="str">
        <f>'DATA ON MOBILE'!R7&amp;" "&amp;"CLASSES"</f>
        <v>1-5 CLASSES</v>
      </c>
      <c r="G13" s="383" t="s">
        <v>315</v>
      </c>
      <c r="H13" s="383" t="s">
        <v>315</v>
      </c>
      <c r="I13" s="383" t="s">
        <v>300</v>
      </c>
      <c r="J13" s="383" t="s">
        <v>300</v>
      </c>
      <c r="K13" s="384" t="s">
        <v>316</v>
      </c>
      <c r="L13" s="152"/>
      <c r="M13" s="114">
        <f>'DATA ON MOBILE'!S7</f>
        <v>5.88</v>
      </c>
      <c r="N13" s="114"/>
    </row>
    <row r="14" spans="2:22" ht="14.1" customHeight="1" x14ac:dyDescent="0.2">
      <c r="B14" s="386">
        <f>FORMULA!A13</f>
        <v>45597</v>
      </c>
      <c r="C14" s="557" t="str">
        <f>TEXT(B14,"DDD")</f>
        <v>Fri</v>
      </c>
      <c r="D14" s="554" t="str">
        <f>FORMULA!AH13</f>
        <v/>
      </c>
      <c r="E14" s="344" t="str">
        <f>FORMULA!AT13</f>
        <v/>
      </c>
      <c r="F14" s="344" t="str">
        <f>IF(FORMULA!CZ13&gt;0,FORMULA!CZ13,"")</f>
        <v/>
      </c>
      <c r="G14" s="344" t="str">
        <f>IF(FORMULA!DM13&gt;0,FORMULA!DM13,"")</f>
        <v/>
      </c>
      <c r="H14" s="344" t="str">
        <f>IF(FORMULA!DN13&gt;0,FORMULA!DN13,"")</f>
        <v/>
      </c>
      <c r="I14" s="346" t="str">
        <f>IF(FORMULA!DP13&gt;0,FORMULA!DP13,"")</f>
        <v/>
      </c>
      <c r="J14" s="346" t="str">
        <f>IF(FORMULA!DQ13&gt;0,FORMULA!DQ13,"")</f>
        <v/>
      </c>
      <c r="K14" s="347" t="str">
        <f>IFERROR(M14,"")</f>
        <v/>
      </c>
      <c r="L14" s="150"/>
      <c r="M14" s="115" t="str">
        <f>IFERROR($M$13*F14,"")</f>
        <v/>
      </c>
      <c r="N14" s="115"/>
    </row>
    <row r="15" spans="2:22" ht="14.1" customHeight="1" x14ac:dyDescent="0.2">
      <c r="B15" s="387">
        <f>FORMULA!A14</f>
        <v>45598</v>
      </c>
      <c r="C15" s="558" t="str">
        <f t="shared" ref="C15:C44" si="0">TEXT(B15,"DDD")</f>
        <v>Sat</v>
      </c>
      <c r="D15" s="555" t="str">
        <f>FORMULA!AH14</f>
        <v/>
      </c>
      <c r="E15" s="348" t="str">
        <f>FORMULA!AT14</f>
        <v/>
      </c>
      <c r="F15" s="348" t="str">
        <f>IF(FORMULA!CZ14&gt;0,FORMULA!CZ14,"")</f>
        <v/>
      </c>
      <c r="G15" s="348" t="str">
        <f>IF(FORMULA!DM14&gt;0,FORMULA!DM14,"")</f>
        <v/>
      </c>
      <c r="H15" s="348" t="str">
        <f>IF(FORMULA!DN14&gt;0,FORMULA!DN14,"")</f>
        <v/>
      </c>
      <c r="I15" s="350" t="str">
        <f>IF(FORMULA!DP14&gt;0,FORMULA!DP14,"")</f>
        <v/>
      </c>
      <c r="J15" s="350" t="str">
        <f>IF(FORMULA!DQ14&gt;0,FORMULA!DQ14,"")</f>
        <v/>
      </c>
      <c r="K15" s="351" t="str">
        <f t="shared" ref="K15:K44" si="1">IFERROR(M15,"")</f>
        <v/>
      </c>
      <c r="L15" s="150"/>
      <c r="M15" s="115" t="str">
        <f t="shared" ref="M15:M44" si="2">IFERROR($M$13*F15,"")</f>
        <v/>
      </c>
      <c r="N15" s="115"/>
    </row>
    <row r="16" spans="2:22" ht="14.1" customHeight="1" x14ac:dyDescent="0.2">
      <c r="B16" s="387">
        <f>FORMULA!A15</f>
        <v>45599</v>
      </c>
      <c r="C16" s="558" t="str">
        <f t="shared" si="0"/>
        <v>Sun</v>
      </c>
      <c r="D16" s="555" t="str">
        <f>FORMULA!AH15</f>
        <v>Sunday</v>
      </c>
      <c r="E16" s="348" t="str">
        <f>FORMULA!AT15</f>
        <v/>
      </c>
      <c r="F16" s="348" t="str">
        <f>IF(FORMULA!CZ15&gt;0,FORMULA!CZ15,"")</f>
        <v/>
      </c>
      <c r="G16" s="348" t="str">
        <f>IF(FORMULA!DM15&gt;0,FORMULA!DM15,"")</f>
        <v/>
      </c>
      <c r="H16" s="348" t="str">
        <f>IF(FORMULA!DN15&gt;0,FORMULA!DN15,"")</f>
        <v/>
      </c>
      <c r="I16" s="350" t="str">
        <f>IF(FORMULA!DP15&gt;0,FORMULA!DP15,"")</f>
        <v/>
      </c>
      <c r="J16" s="350" t="str">
        <f>IF(FORMULA!DQ15&gt;0,FORMULA!DQ15,"")</f>
        <v/>
      </c>
      <c r="K16" s="351" t="str">
        <f t="shared" si="1"/>
        <v/>
      </c>
      <c r="L16" s="150"/>
      <c r="M16" s="115" t="str">
        <f t="shared" si="2"/>
        <v/>
      </c>
      <c r="N16" s="115"/>
    </row>
    <row r="17" spans="2:14" ht="14.1" customHeight="1" x14ac:dyDescent="0.2">
      <c r="B17" s="387">
        <f>FORMULA!A16</f>
        <v>45600</v>
      </c>
      <c r="C17" s="558" t="str">
        <f t="shared" si="0"/>
        <v>Mon</v>
      </c>
      <c r="D17" s="555" t="str">
        <f>FORMULA!AH16</f>
        <v/>
      </c>
      <c r="E17" s="348" t="str">
        <f>FORMULA!AT16</f>
        <v/>
      </c>
      <c r="F17" s="348" t="str">
        <f>IF(FORMULA!CZ16&gt;0,FORMULA!CZ16,"")</f>
        <v/>
      </c>
      <c r="G17" s="348" t="str">
        <f>IF(FORMULA!DM16&gt;0,FORMULA!DM16,"")</f>
        <v/>
      </c>
      <c r="H17" s="348" t="str">
        <f>IF(FORMULA!DN16&gt;0,FORMULA!DN16,"")</f>
        <v/>
      </c>
      <c r="I17" s="350" t="str">
        <f>IF(FORMULA!DP16&gt;0,FORMULA!DP16,"")</f>
        <v/>
      </c>
      <c r="J17" s="350" t="str">
        <f>IF(FORMULA!DQ16&gt;0,FORMULA!DQ16,"")</f>
        <v/>
      </c>
      <c r="K17" s="351" t="str">
        <f t="shared" si="1"/>
        <v/>
      </c>
      <c r="L17" s="150"/>
      <c r="M17" s="115" t="str">
        <f t="shared" si="2"/>
        <v/>
      </c>
      <c r="N17" s="115"/>
    </row>
    <row r="18" spans="2:14" ht="14.1" customHeight="1" x14ac:dyDescent="0.2">
      <c r="B18" s="387">
        <f>FORMULA!A17</f>
        <v>45601</v>
      </c>
      <c r="C18" s="558" t="str">
        <f t="shared" si="0"/>
        <v>Tue</v>
      </c>
      <c r="D18" s="555" t="str">
        <f>FORMULA!AH17</f>
        <v/>
      </c>
      <c r="E18" s="348" t="str">
        <f>FORMULA!AT17</f>
        <v/>
      </c>
      <c r="F18" s="348" t="str">
        <f>IF(FORMULA!CZ17&gt;0,FORMULA!CZ17,"")</f>
        <v/>
      </c>
      <c r="G18" s="348" t="str">
        <f>IF(FORMULA!DM17&gt;0,FORMULA!DM17,"")</f>
        <v/>
      </c>
      <c r="H18" s="348" t="str">
        <f>IF(FORMULA!DN17&gt;0,FORMULA!DN17,"")</f>
        <v/>
      </c>
      <c r="I18" s="350" t="str">
        <f>IF(FORMULA!DP17&gt;0,FORMULA!DP17,"")</f>
        <v/>
      </c>
      <c r="J18" s="350" t="str">
        <f>IF(FORMULA!DQ17&gt;0,FORMULA!DQ17,"")</f>
        <v/>
      </c>
      <c r="K18" s="351" t="str">
        <f t="shared" si="1"/>
        <v/>
      </c>
      <c r="L18" s="150"/>
      <c r="M18" s="115" t="str">
        <f t="shared" si="2"/>
        <v/>
      </c>
      <c r="N18" s="115"/>
    </row>
    <row r="19" spans="2:14" ht="14.1" customHeight="1" x14ac:dyDescent="0.2">
      <c r="B19" s="387">
        <f>FORMULA!A18</f>
        <v>45602</v>
      </c>
      <c r="C19" s="558" t="str">
        <f t="shared" si="0"/>
        <v>Wed</v>
      </c>
      <c r="D19" s="555" t="str">
        <f>FORMULA!AH18</f>
        <v/>
      </c>
      <c r="E19" s="348" t="str">
        <f>FORMULA!AT18</f>
        <v/>
      </c>
      <c r="F19" s="348" t="str">
        <f>IF(FORMULA!CZ18&gt;0,FORMULA!CZ18,"")</f>
        <v/>
      </c>
      <c r="G19" s="348" t="str">
        <f>IF(FORMULA!DM18&gt;0,FORMULA!DM18,"")</f>
        <v/>
      </c>
      <c r="H19" s="348" t="str">
        <f>IF(FORMULA!DN18&gt;0,FORMULA!DN18,"")</f>
        <v/>
      </c>
      <c r="I19" s="350" t="str">
        <f>IF(FORMULA!DP18&gt;0,FORMULA!DP18,"")</f>
        <v/>
      </c>
      <c r="J19" s="350" t="str">
        <f>IF(FORMULA!DQ18&gt;0,FORMULA!DQ18,"")</f>
        <v/>
      </c>
      <c r="K19" s="351" t="str">
        <f t="shared" si="1"/>
        <v/>
      </c>
      <c r="L19" s="150"/>
      <c r="M19" s="115" t="str">
        <f t="shared" si="2"/>
        <v/>
      </c>
      <c r="N19" s="115"/>
    </row>
    <row r="20" spans="2:14" ht="14.1" customHeight="1" x14ac:dyDescent="0.2">
      <c r="B20" s="387">
        <f>FORMULA!A19</f>
        <v>45603</v>
      </c>
      <c r="C20" s="558" t="str">
        <f t="shared" si="0"/>
        <v>Thu</v>
      </c>
      <c r="D20" s="555" t="str">
        <f>FORMULA!AH19</f>
        <v/>
      </c>
      <c r="E20" s="348" t="str">
        <f>FORMULA!AT19</f>
        <v/>
      </c>
      <c r="F20" s="348" t="str">
        <f>IF(FORMULA!CZ19&gt;0,FORMULA!CZ19,"")</f>
        <v/>
      </c>
      <c r="G20" s="348" t="str">
        <f>IF(FORMULA!DM19&gt;0,FORMULA!DM19,"")</f>
        <v/>
      </c>
      <c r="H20" s="348" t="str">
        <f>IF(FORMULA!DN19&gt;0,FORMULA!DN19,"")</f>
        <v/>
      </c>
      <c r="I20" s="350" t="str">
        <f>IF(FORMULA!DP19&gt;0,FORMULA!DP19,"")</f>
        <v/>
      </c>
      <c r="J20" s="350" t="str">
        <f>IF(FORMULA!DQ19&gt;0,FORMULA!DQ19,"")</f>
        <v/>
      </c>
      <c r="K20" s="351" t="str">
        <f t="shared" si="1"/>
        <v/>
      </c>
      <c r="L20" s="150"/>
      <c r="M20" s="115" t="str">
        <f t="shared" si="2"/>
        <v/>
      </c>
      <c r="N20" s="115"/>
    </row>
    <row r="21" spans="2:14" ht="14.1" customHeight="1" x14ac:dyDescent="0.2">
      <c r="B21" s="387">
        <f>FORMULA!A20</f>
        <v>45604</v>
      </c>
      <c r="C21" s="558" t="str">
        <f t="shared" si="0"/>
        <v>Fri</v>
      </c>
      <c r="D21" s="555" t="str">
        <f>FORMULA!AH20</f>
        <v/>
      </c>
      <c r="E21" s="348" t="str">
        <f>FORMULA!AT20</f>
        <v/>
      </c>
      <c r="F21" s="348" t="str">
        <f>IF(FORMULA!CZ20&gt;0,FORMULA!CZ20,"")</f>
        <v/>
      </c>
      <c r="G21" s="348" t="str">
        <f>IF(FORMULA!DM20&gt;0,FORMULA!DM20,"")</f>
        <v/>
      </c>
      <c r="H21" s="348" t="str">
        <f>IF(FORMULA!DN20&gt;0,FORMULA!DN20,"")</f>
        <v/>
      </c>
      <c r="I21" s="350" t="str">
        <f>IF(FORMULA!DP20&gt;0,FORMULA!DP20,"")</f>
        <v/>
      </c>
      <c r="J21" s="350" t="str">
        <f>IF(FORMULA!DQ20&gt;0,FORMULA!DQ20,"")</f>
        <v/>
      </c>
      <c r="K21" s="351" t="str">
        <f t="shared" si="1"/>
        <v/>
      </c>
      <c r="L21" s="150"/>
      <c r="M21" s="115" t="str">
        <f t="shared" si="2"/>
        <v/>
      </c>
      <c r="N21" s="115"/>
    </row>
    <row r="22" spans="2:14" ht="14.1" customHeight="1" x14ac:dyDescent="0.2">
      <c r="B22" s="387">
        <f>FORMULA!A21</f>
        <v>45605</v>
      </c>
      <c r="C22" s="558" t="str">
        <f t="shared" si="0"/>
        <v>Sat</v>
      </c>
      <c r="D22" s="555" t="str">
        <f>FORMULA!AH21</f>
        <v/>
      </c>
      <c r="E22" s="348" t="str">
        <f>FORMULA!AT21</f>
        <v/>
      </c>
      <c r="F22" s="348" t="str">
        <f>IF(FORMULA!CZ21&gt;0,FORMULA!CZ21,"")</f>
        <v/>
      </c>
      <c r="G22" s="348" t="str">
        <f>IF(FORMULA!DM21&gt;0,FORMULA!DM21,"")</f>
        <v/>
      </c>
      <c r="H22" s="348" t="str">
        <f>IF(FORMULA!DN21&gt;0,FORMULA!DN21,"")</f>
        <v/>
      </c>
      <c r="I22" s="350" t="str">
        <f>IF(FORMULA!DP21&gt;0,FORMULA!DP21,"")</f>
        <v/>
      </c>
      <c r="J22" s="350" t="str">
        <f>IF(FORMULA!DQ21&gt;0,FORMULA!DQ21,"")</f>
        <v/>
      </c>
      <c r="K22" s="351" t="str">
        <f t="shared" si="1"/>
        <v/>
      </c>
      <c r="L22" s="150"/>
      <c r="M22" s="115" t="str">
        <f t="shared" si="2"/>
        <v/>
      </c>
      <c r="N22" s="115"/>
    </row>
    <row r="23" spans="2:14" ht="14.1" customHeight="1" x14ac:dyDescent="0.2">
      <c r="B23" s="387">
        <f>FORMULA!A22</f>
        <v>45606</v>
      </c>
      <c r="C23" s="558" t="str">
        <f t="shared" si="0"/>
        <v>Sun</v>
      </c>
      <c r="D23" s="555" t="str">
        <f>FORMULA!AH22</f>
        <v/>
      </c>
      <c r="E23" s="348" t="str">
        <f>FORMULA!AT22</f>
        <v/>
      </c>
      <c r="F23" s="348" t="str">
        <f>IF(FORMULA!CZ22&gt;0,FORMULA!CZ22,"")</f>
        <v/>
      </c>
      <c r="G23" s="348" t="str">
        <f>IF(FORMULA!DM22&gt;0,FORMULA!DM22,"")</f>
        <v/>
      </c>
      <c r="H23" s="348" t="str">
        <f>IF(FORMULA!DN22&gt;0,FORMULA!DN22,"")</f>
        <v/>
      </c>
      <c r="I23" s="350" t="str">
        <f>IF(FORMULA!DP22&gt;0,FORMULA!DP22,"")</f>
        <v/>
      </c>
      <c r="J23" s="350" t="str">
        <f>IF(FORMULA!DQ22&gt;0,FORMULA!DQ22,"")</f>
        <v/>
      </c>
      <c r="K23" s="351" t="str">
        <f t="shared" si="1"/>
        <v/>
      </c>
      <c r="L23" s="150"/>
      <c r="M23" s="115" t="str">
        <f t="shared" si="2"/>
        <v/>
      </c>
      <c r="N23" s="115"/>
    </row>
    <row r="24" spans="2:14" ht="14.1" customHeight="1" x14ac:dyDescent="0.2">
      <c r="B24" s="387">
        <f>FORMULA!A23</f>
        <v>45607</v>
      </c>
      <c r="C24" s="558" t="str">
        <f t="shared" si="0"/>
        <v>Mon</v>
      </c>
      <c r="D24" s="555" t="str">
        <f>FORMULA!AH23</f>
        <v/>
      </c>
      <c r="E24" s="348" t="str">
        <f>FORMULA!AT23</f>
        <v/>
      </c>
      <c r="F24" s="348" t="str">
        <f>IF(FORMULA!CZ23&gt;0,FORMULA!CZ23,"")</f>
        <v/>
      </c>
      <c r="G24" s="348" t="str">
        <f>IF(FORMULA!DM23&gt;0,FORMULA!DM23,"")</f>
        <v/>
      </c>
      <c r="H24" s="348" t="str">
        <f>IF(FORMULA!DN23&gt;0,FORMULA!DN23,"")</f>
        <v/>
      </c>
      <c r="I24" s="350" t="str">
        <f>IF(FORMULA!DP23&gt;0,FORMULA!DP23,"")</f>
        <v/>
      </c>
      <c r="J24" s="350" t="str">
        <f>IF(FORMULA!DQ23&gt;0,FORMULA!DQ23,"")</f>
        <v/>
      </c>
      <c r="K24" s="351" t="str">
        <f t="shared" si="1"/>
        <v/>
      </c>
      <c r="L24" s="150"/>
      <c r="M24" s="115" t="str">
        <f t="shared" si="2"/>
        <v/>
      </c>
      <c r="N24" s="115"/>
    </row>
    <row r="25" spans="2:14" ht="14.1" customHeight="1" x14ac:dyDescent="0.2">
      <c r="B25" s="387">
        <f>FORMULA!A24</f>
        <v>45608</v>
      </c>
      <c r="C25" s="558" t="str">
        <f t="shared" si="0"/>
        <v>Tue</v>
      </c>
      <c r="D25" s="555" t="str">
        <f>FORMULA!AH24</f>
        <v/>
      </c>
      <c r="E25" s="348" t="str">
        <f>FORMULA!AT24</f>
        <v/>
      </c>
      <c r="F25" s="348" t="str">
        <f>IF(FORMULA!CZ24&gt;0,FORMULA!CZ24,"")</f>
        <v/>
      </c>
      <c r="G25" s="348" t="str">
        <f>IF(FORMULA!DM24&gt;0,FORMULA!DM24,"")</f>
        <v/>
      </c>
      <c r="H25" s="348" t="str">
        <f>IF(FORMULA!DN24&gt;0,FORMULA!DN24,"")</f>
        <v/>
      </c>
      <c r="I25" s="350" t="str">
        <f>IF(FORMULA!DP24&gt;0,FORMULA!DP24,"")</f>
        <v/>
      </c>
      <c r="J25" s="350" t="str">
        <f>IF(FORMULA!DQ24&gt;0,FORMULA!DQ24,"")</f>
        <v/>
      </c>
      <c r="K25" s="351" t="str">
        <f t="shared" si="1"/>
        <v/>
      </c>
      <c r="L25" s="150"/>
      <c r="M25" s="115" t="str">
        <f t="shared" si="2"/>
        <v/>
      </c>
      <c r="N25" s="115"/>
    </row>
    <row r="26" spans="2:14" ht="14.1" customHeight="1" x14ac:dyDescent="0.2">
      <c r="B26" s="387">
        <f>FORMULA!A25</f>
        <v>45609</v>
      </c>
      <c r="C26" s="558" t="str">
        <f t="shared" si="0"/>
        <v>Wed</v>
      </c>
      <c r="D26" s="555" t="str">
        <f>FORMULA!AH25</f>
        <v/>
      </c>
      <c r="E26" s="348" t="str">
        <f>FORMULA!AT25</f>
        <v/>
      </c>
      <c r="F26" s="348" t="str">
        <f>IF(FORMULA!CZ25&gt;0,FORMULA!CZ25,"")</f>
        <v/>
      </c>
      <c r="G26" s="348" t="str">
        <f>IF(FORMULA!DM25&gt;0,FORMULA!DM25,"")</f>
        <v/>
      </c>
      <c r="H26" s="348" t="str">
        <f>IF(FORMULA!DN25&gt;0,FORMULA!DN25,"")</f>
        <v/>
      </c>
      <c r="I26" s="350" t="str">
        <f>IF(FORMULA!DP25&gt;0,FORMULA!DP25,"")</f>
        <v/>
      </c>
      <c r="J26" s="350" t="str">
        <f>IF(FORMULA!DQ25&gt;0,FORMULA!DQ25,"")</f>
        <v/>
      </c>
      <c r="K26" s="351" t="str">
        <f t="shared" si="1"/>
        <v/>
      </c>
      <c r="L26" s="150"/>
      <c r="M26" s="115" t="str">
        <f t="shared" si="2"/>
        <v/>
      </c>
      <c r="N26" s="115"/>
    </row>
    <row r="27" spans="2:14" ht="14.1" customHeight="1" x14ac:dyDescent="0.2">
      <c r="B27" s="387">
        <f>FORMULA!A26</f>
        <v>45610</v>
      </c>
      <c r="C27" s="558" t="str">
        <f t="shared" si="0"/>
        <v>Thu</v>
      </c>
      <c r="D27" s="555" t="str">
        <f>FORMULA!AH26</f>
        <v/>
      </c>
      <c r="E27" s="348" t="str">
        <f>FORMULA!AT26</f>
        <v/>
      </c>
      <c r="F27" s="348" t="str">
        <f>IF(FORMULA!CZ26&gt;0,FORMULA!CZ26,"")</f>
        <v/>
      </c>
      <c r="G27" s="348" t="str">
        <f>IF(FORMULA!DM26&gt;0,FORMULA!DM26,"")</f>
        <v/>
      </c>
      <c r="H27" s="348" t="str">
        <f>IF(FORMULA!DN26&gt;0,FORMULA!DN26,"")</f>
        <v/>
      </c>
      <c r="I27" s="350" t="str">
        <f>IF(FORMULA!DP26&gt;0,FORMULA!DP26,"")</f>
        <v/>
      </c>
      <c r="J27" s="350" t="str">
        <f>IF(FORMULA!DQ26&gt;0,FORMULA!DQ26,"")</f>
        <v/>
      </c>
      <c r="K27" s="351" t="str">
        <f t="shared" si="1"/>
        <v/>
      </c>
      <c r="L27" s="150"/>
      <c r="M27" s="115" t="str">
        <f t="shared" si="2"/>
        <v/>
      </c>
      <c r="N27" s="115"/>
    </row>
    <row r="28" spans="2:14" ht="14.1" customHeight="1" x14ac:dyDescent="0.2">
      <c r="B28" s="387">
        <f>FORMULA!A27</f>
        <v>45611</v>
      </c>
      <c r="C28" s="558" t="str">
        <f t="shared" si="0"/>
        <v>Fri</v>
      </c>
      <c r="D28" s="555" t="str">
        <f>FORMULA!AH27</f>
        <v/>
      </c>
      <c r="E28" s="348" t="str">
        <f>FORMULA!AT27</f>
        <v/>
      </c>
      <c r="F28" s="348" t="str">
        <f>IF(FORMULA!CZ27&gt;0,FORMULA!CZ27,"")</f>
        <v/>
      </c>
      <c r="G28" s="348" t="str">
        <f>IF(FORMULA!DM27&gt;0,FORMULA!DM27,"")</f>
        <v/>
      </c>
      <c r="H28" s="348" t="str">
        <f>IF(FORMULA!DN27&gt;0,FORMULA!DN27,"")</f>
        <v/>
      </c>
      <c r="I28" s="350" t="str">
        <f>IF(FORMULA!DP27&gt;0,FORMULA!DP27,"")</f>
        <v/>
      </c>
      <c r="J28" s="350" t="str">
        <f>IF(FORMULA!DQ27&gt;0,FORMULA!DQ27,"")</f>
        <v/>
      </c>
      <c r="K28" s="351" t="str">
        <f t="shared" si="1"/>
        <v/>
      </c>
      <c r="L28" s="150"/>
      <c r="M28" s="115" t="str">
        <f t="shared" si="2"/>
        <v/>
      </c>
      <c r="N28" s="115"/>
    </row>
    <row r="29" spans="2:14" ht="14.1" customHeight="1" x14ac:dyDescent="0.2">
      <c r="B29" s="387">
        <f>FORMULA!A28</f>
        <v>45612</v>
      </c>
      <c r="C29" s="558" t="str">
        <f t="shared" si="0"/>
        <v>Sat</v>
      </c>
      <c r="D29" s="555" t="str">
        <f>FORMULA!AH28</f>
        <v/>
      </c>
      <c r="E29" s="348" t="str">
        <f>FORMULA!AT28</f>
        <v/>
      </c>
      <c r="F29" s="348" t="str">
        <f>IF(FORMULA!CZ28&gt;0,FORMULA!CZ28,"")</f>
        <v/>
      </c>
      <c r="G29" s="348" t="str">
        <f>IF(FORMULA!DM28&gt;0,FORMULA!DM28,"")</f>
        <v/>
      </c>
      <c r="H29" s="348" t="str">
        <f>IF(FORMULA!DN28&gt;0,FORMULA!DN28,"")</f>
        <v/>
      </c>
      <c r="I29" s="350" t="str">
        <f>IF(FORMULA!DP28&gt;0,FORMULA!DP28,"")</f>
        <v/>
      </c>
      <c r="J29" s="350" t="str">
        <f>IF(FORMULA!DQ28&gt;0,FORMULA!DQ28,"")</f>
        <v/>
      </c>
      <c r="K29" s="351" t="str">
        <f t="shared" si="1"/>
        <v/>
      </c>
      <c r="L29" s="150"/>
      <c r="M29" s="115" t="str">
        <f t="shared" si="2"/>
        <v/>
      </c>
      <c r="N29" s="115"/>
    </row>
    <row r="30" spans="2:14" ht="14.1" customHeight="1" x14ac:dyDescent="0.2">
      <c r="B30" s="387">
        <f>FORMULA!A29</f>
        <v>45613</v>
      </c>
      <c r="C30" s="558" t="str">
        <f t="shared" si="0"/>
        <v>Sun</v>
      </c>
      <c r="D30" s="555" t="str">
        <f>FORMULA!AH29</f>
        <v/>
      </c>
      <c r="E30" s="348" t="str">
        <f>FORMULA!AT29</f>
        <v/>
      </c>
      <c r="F30" s="348" t="str">
        <f>IF(FORMULA!CZ29&gt;0,FORMULA!CZ29,"")</f>
        <v/>
      </c>
      <c r="G30" s="348" t="str">
        <f>IF(FORMULA!DM29&gt;0,FORMULA!DM29,"")</f>
        <v/>
      </c>
      <c r="H30" s="348" t="str">
        <f>IF(FORMULA!DN29&gt;0,FORMULA!DN29,"")</f>
        <v/>
      </c>
      <c r="I30" s="350" t="str">
        <f>IF(FORMULA!DP29&gt;0,FORMULA!DP29,"")</f>
        <v/>
      </c>
      <c r="J30" s="350" t="str">
        <f>IF(FORMULA!DQ29&gt;0,FORMULA!DQ29,"")</f>
        <v/>
      </c>
      <c r="K30" s="351" t="str">
        <f t="shared" si="1"/>
        <v/>
      </c>
      <c r="L30" s="150"/>
      <c r="M30" s="115" t="str">
        <f t="shared" si="2"/>
        <v/>
      </c>
      <c r="N30" s="115"/>
    </row>
    <row r="31" spans="2:14" ht="14.1" customHeight="1" x14ac:dyDescent="0.2">
      <c r="B31" s="387">
        <f>FORMULA!A30</f>
        <v>45614</v>
      </c>
      <c r="C31" s="558" t="str">
        <f t="shared" si="0"/>
        <v>Mon</v>
      </c>
      <c r="D31" s="555" t="str">
        <f>FORMULA!AH30</f>
        <v/>
      </c>
      <c r="E31" s="348" t="str">
        <f>FORMULA!AT30</f>
        <v/>
      </c>
      <c r="F31" s="348" t="str">
        <f>IF(FORMULA!CZ30&gt;0,FORMULA!CZ30,"")</f>
        <v/>
      </c>
      <c r="G31" s="348" t="str">
        <f>IF(FORMULA!DM30&gt;0,FORMULA!DM30,"")</f>
        <v/>
      </c>
      <c r="H31" s="348" t="str">
        <f>IF(FORMULA!DN30&gt;0,FORMULA!DN30,"")</f>
        <v/>
      </c>
      <c r="I31" s="350" t="str">
        <f>IF(FORMULA!DP30&gt;0,FORMULA!DP30,"")</f>
        <v/>
      </c>
      <c r="J31" s="350" t="str">
        <f>IF(FORMULA!DQ30&gt;0,FORMULA!DQ30,"")</f>
        <v/>
      </c>
      <c r="K31" s="351" t="str">
        <f t="shared" si="1"/>
        <v/>
      </c>
      <c r="L31" s="150"/>
      <c r="M31" s="115" t="str">
        <f t="shared" si="2"/>
        <v/>
      </c>
      <c r="N31" s="115"/>
    </row>
    <row r="32" spans="2:14" ht="14.1" customHeight="1" x14ac:dyDescent="0.2">
      <c r="B32" s="387">
        <f>FORMULA!A31</f>
        <v>45615</v>
      </c>
      <c r="C32" s="558" t="str">
        <f t="shared" si="0"/>
        <v>Tue</v>
      </c>
      <c r="D32" s="555" t="str">
        <f>FORMULA!AH31</f>
        <v/>
      </c>
      <c r="E32" s="348" t="str">
        <f>FORMULA!AT31</f>
        <v/>
      </c>
      <c r="F32" s="348" t="str">
        <f>IF(FORMULA!CZ31&gt;0,FORMULA!CZ31,"")</f>
        <v/>
      </c>
      <c r="G32" s="348" t="str">
        <f>IF(FORMULA!DM31&gt;0,FORMULA!DM31,"")</f>
        <v/>
      </c>
      <c r="H32" s="348" t="str">
        <f>IF(FORMULA!DN31&gt;0,FORMULA!DN31,"")</f>
        <v/>
      </c>
      <c r="I32" s="350" t="str">
        <f>IF(FORMULA!DP31&gt;0,FORMULA!DP31,"")</f>
        <v/>
      </c>
      <c r="J32" s="350" t="str">
        <f>IF(FORMULA!DQ31&gt;0,FORMULA!DQ31,"")</f>
        <v/>
      </c>
      <c r="K32" s="351" t="str">
        <f t="shared" si="1"/>
        <v/>
      </c>
      <c r="L32" s="150"/>
      <c r="M32" s="115" t="str">
        <f t="shared" si="2"/>
        <v/>
      </c>
      <c r="N32" s="115"/>
    </row>
    <row r="33" spans="2:14" ht="14.1" customHeight="1" x14ac:dyDescent="0.2">
      <c r="B33" s="387">
        <f>FORMULA!A32</f>
        <v>45616</v>
      </c>
      <c r="C33" s="558" t="str">
        <f t="shared" si="0"/>
        <v>Wed</v>
      </c>
      <c r="D33" s="555" t="str">
        <f>FORMULA!AH32</f>
        <v/>
      </c>
      <c r="E33" s="348" t="str">
        <f>FORMULA!AT32</f>
        <v/>
      </c>
      <c r="F33" s="348" t="str">
        <f>IF(FORMULA!CZ32&gt;0,FORMULA!CZ32,"")</f>
        <v/>
      </c>
      <c r="G33" s="348" t="str">
        <f>IF(FORMULA!DM32&gt;0,FORMULA!DM32,"")</f>
        <v/>
      </c>
      <c r="H33" s="348" t="str">
        <f>IF(FORMULA!DN32&gt;0,FORMULA!DN32,"")</f>
        <v/>
      </c>
      <c r="I33" s="350" t="str">
        <f>IF(FORMULA!DP32&gt;0,FORMULA!DP32,"")</f>
        <v/>
      </c>
      <c r="J33" s="350" t="str">
        <f>IF(FORMULA!DQ32&gt;0,FORMULA!DQ32,"")</f>
        <v/>
      </c>
      <c r="K33" s="351" t="str">
        <f t="shared" si="1"/>
        <v/>
      </c>
      <c r="L33" s="150"/>
      <c r="M33" s="115" t="str">
        <f t="shared" si="2"/>
        <v/>
      </c>
      <c r="N33" s="115"/>
    </row>
    <row r="34" spans="2:14" ht="14.1" customHeight="1" x14ac:dyDescent="0.2">
      <c r="B34" s="387">
        <f>FORMULA!A33</f>
        <v>45617</v>
      </c>
      <c r="C34" s="558" t="str">
        <f t="shared" si="0"/>
        <v>Thu</v>
      </c>
      <c r="D34" s="555" t="str">
        <f>FORMULA!AH33</f>
        <v/>
      </c>
      <c r="E34" s="348" t="str">
        <f>FORMULA!AT33</f>
        <v/>
      </c>
      <c r="F34" s="348" t="str">
        <f>IF(FORMULA!CZ33&gt;0,FORMULA!CZ33,"")</f>
        <v/>
      </c>
      <c r="G34" s="348" t="str">
        <f>IF(FORMULA!DM33&gt;0,FORMULA!DM33,"")</f>
        <v/>
      </c>
      <c r="H34" s="348" t="str">
        <f>IF(FORMULA!DN33&gt;0,FORMULA!DN33,"")</f>
        <v/>
      </c>
      <c r="I34" s="350" t="str">
        <f>IF(FORMULA!DP33&gt;0,FORMULA!DP33,"")</f>
        <v/>
      </c>
      <c r="J34" s="350" t="str">
        <f>IF(FORMULA!DQ33&gt;0,FORMULA!DQ33,"")</f>
        <v/>
      </c>
      <c r="K34" s="351" t="str">
        <f t="shared" si="1"/>
        <v/>
      </c>
      <c r="L34" s="150"/>
      <c r="M34" s="115" t="str">
        <f t="shared" si="2"/>
        <v/>
      </c>
      <c r="N34" s="115"/>
    </row>
    <row r="35" spans="2:14" ht="14.1" customHeight="1" x14ac:dyDescent="0.2">
      <c r="B35" s="387">
        <f>FORMULA!A34</f>
        <v>45618</v>
      </c>
      <c r="C35" s="558" t="str">
        <f t="shared" si="0"/>
        <v>Fri</v>
      </c>
      <c r="D35" s="555" t="str">
        <f>FORMULA!AH34</f>
        <v/>
      </c>
      <c r="E35" s="348" t="str">
        <f>FORMULA!AT34</f>
        <v/>
      </c>
      <c r="F35" s="348" t="str">
        <f>IF(FORMULA!CZ34&gt;0,FORMULA!CZ34,"")</f>
        <v/>
      </c>
      <c r="G35" s="348" t="str">
        <f>IF(FORMULA!DM34&gt;0,FORMULA!DM34,"")</f>
        <v/>
      </c>
      <c r="H35" s="348" t="str">
        <f>IF(FORMULA!DN34&gt;0,FORMULA!DN34,"")</f>
        <v/>
      </c>
      <c r="I35" s="350" t="str">
        <f>IF(FORMULA!DP34&gt;0,FORMULA!DP34,"")</f>
        <v/>
      </c>
      <c r="J35" s="350" t="str">
        <f>IF(FORMULA!DQ34&gt;0,FORMULA!DQ34,"")</f>
        <v/>
      </c>
      <c r="K35" s="351" t="str">
        <f t="shared" si="1"/>
        <v/>
      </c>
      <c r="L35" s="150"/>
      <c r="M35" s="115" t="str">
        <f t="shared" si="2"/>
        <v/>
      </c>
      <c r="N35" s="115"/>
    </row>
    <row r="36" spans="2:14" ht="14.1" customHeight="1" x14ac:dyDescent="0.2">
      <c r="B36" s="387">
        <f>FORMULA!A35</f>
        <v>45619</v>
      </c>
      <c r="C36" s="558" t="str">
        <f t="shared" si="0"/>
        <v>Sat</v>
      </c>
      <c r="D36" s="555" t="str">
        <f>FORMULA!AH35</f>
        <v/>
      </c>
      <c r="E36" s="348" t="str">
        <f>FORMULA!AT35</f>
        <v/>
      </c>
      <c r="F36" s="348" t="str">
        <f>IF(FORMULA!CZ35&gt;0,FORMULA!CZ35,"")</f>
        <v/>
      </c>
      <c r="G36" s="348" t="str">
        <f>IF(FORMULA!DM35&gt;0,FORMULA!DM35,"")</f>
        <v/>
      </c>
      <c r="H36" s="348" t="str">
        <f>IF(FORMULA!DN35&gt;0,FORMULA!DN35,"")</f>
        <v/>
      </c>
      <c r="I36" s="350" t="str">
        <f>IF(FORMULA!DP35&gt;0,FORMULA!DP35,"")</f>
        <v/>
      </c>
      <c r="J36" s="350" t="str">
        <f>IF(FORMULA!DQ35&gt;0,FORMULA!DQ35,"")</f>
        <v/>
      </c>
      <c r="K36" s="351" t="str">
        <f t="shared" si="1"/>
        <v/>
      </c>
      <c r="L36" s="150"/>
      <c r="M36" s="115" t="str">
        <f t="shared" si="2"/>
        <v/>
      </c>
      <c r="N36" s="115"/>
    </row>
    <row r="37" spans="2:14" ht="14.1" customHeight="1" x14ac:dyDescent="0.2">
      <c r="B37" s="387">
        <f>FORMULA!A36</f>
        <v>45620</v>
      </c>
      <c r="C37" s="558" t="str">
        <f t="shared" si="0"/>
        <v>Sun</v>
      </c>
      <c r="D37" s="555" t="str">
        <f>FORMULA!AH36</f>
        <v>Sunday</v>
      </c>
      <c r="E37" s="348" t="str">
        <f>FORMULA!AT36</f>
        <v/>
      </c>
      <c r="F37" s="348" t="str">
        <f>IF(FORMULA!CZ36&gt;0,FORMULA!CZ36,"")</f>
        <v/>
      </c>
      <c r="G37" s="348" t="str">
        <f>IF(FORMULA!DM36&gt;0,FORMULA!DM36,"")</f>
        <v/>
      </c>
      <c r="H37" s="348" t="str">
        <f>IF(FORMULA!DN36&gt;0,FORMULA!DN36,"")</f>
        <v/>
      </c>
      <c r="I37" s="350" t="str">
        <f>IF(FORMULA!DP36&gt;0,FORMULA!DP36,"")</f>
        <v/>
      </c>
      <c r="J37" s="350" t="str">
        <f>IF(FORMULA!DQ36&gt;0,FORMULA!DQ36,"")</f>
        <v/>
      </c>
      <c r="K37" s="351" t="str">
        <f t="shared" si="1"/>
        <v/>
      </c>
      <c r="L37" s="150"/>
      <c r="M37" s="115" t="str">
        <f t="shared" si="2"/>
        <v/>
      </c>
      <c r="N37" s="115"/>
    </row>
    <row r="38" spans="2:14" ht="14.1" customHeight="1" x14ac:dyDescent="0.2">
      <c r="B38" s="387">
        <f>FORMULA!A37</f>
        <v>45621</v>
      </c>
      <c r="C38" s="558" t="str">
        <f t="shared" si="0"/>
        <v>Mon</v>
      </c>
      <c r="D38" s="555" t="str">
        <f>FORMULA!AH37</f>
        <v/>
      </c>
      <c r="E38" s="348" t="str">
        <f>FORMULA!AT37</f>
        <v/>
      </c>
      <c r="F38" s="348" t="str">
        <f>IF(FORMULA!CZ37&gt;0,FORMULA!CZ37,"")</f>
        <v/>
      </c>
      <c r="G38" s="348" t="str">
        <f>IF(FORMULA!DM37&gt;0,FORMULA!DM37,"")</f>
        <v/>
      </c>
      <c r="H38" s="348" t="str">
        <f>IF(FORMULA!DN37&gt;0,FORMULA!DN37,"")</f>
        <v/>
      </c>
      <c r="I38" s="350" t="str">
        <f>IF(FORMULA!DP37&gt;0,FORMULA!DP37,"")</f>
        <v/>
      </c>
      <c r="J38" s="350" t="str">
        <f>IF(FORMULA!DQ37&gt;0,FORMULA!DQ37,"")</f>
        <v/>
      </c>
      <c r="K38" s="351" t="str">
        <f t="shared" si="1"/>
        <v/>
      </c>
      <c r="L38" s="150"/>
      <c r="M38" s="115" t="str">
        <f t="shared" si="2"/>
        <v/>
      </c>
      <c r="N38" s="115"/>
    </row>
    <row r="39" spans="2:14" ht="14.1" customHeight="1" x14ac:dyDescent="0.2">
      <c r="B39" s="387">
        <f>FORMULA!A38</f>
        <v>45622</v>
      </c>
      <c r="C39" s="558" t="str">
        <f t="shared" si="0"/>
        <v>Tue</v>
      </c>
      <c r="D39" s="555" t="str">
        <f>FORMULA!AH38</f>
        <v/>
      </c>
      <c r="E39" s="348" t="str">
        <f>FORMULA!AT38</f>
        <v/>
      </c>
      <c r="F39" s="348" t="str">
        <f>IF(FORMULA!CZ38&gt;0,FORMULA!CZ38,"")</f>
        <v/>
      </c>
      <c r="G39" s="348" t="str">
        <f>IF(FORMULA!DM38&gt;0,FORMULA!DM38,"")</f>
        <v/>
      </c>
      <c r="H39" s="348" t="str">
        <f>IF(FORMULA!DN38&gt;0,FORMULA!DN38,"")</f>
        <v/>
      </c>
      <c r="I39" s="350" t="str">
        <f>IF(FORMULA!DP38&gt;0,FORMULA!DP38,"")</f>
        <v/>
      </c>
      <c r="J39" s="350" t="str">
        <f>IF(FORMULA!DQ38&gt;0,FORMULA!DQ38,"")</f>
        <v/>
      </c>
      <c r="K39" s="351" t="str">
        <f t="shared" si="1"/>
        <v/>
      </c>
      <c r="L39" s="150"/>
      <c r="M39" s="115" t="str">
        <f t="shared" si="2"/>
        <v/>
      </c>
      <c r="N39" s="115"/>
    </row>
    <row r="40" spans="2:14" ht="14.1" customHeight="1" x14ac:dyDescent="0.2">
      <c r="B40" s="387">
        <f>FORMULA!A39</f>
        <v>45623</v>
      </c>
      <c r="C40" s="558" t="str">
        <f t="shared" si="0"/>
        <v>Wed</v>
      </c>
      <c r="D40" s="555" t="str">
        <f>FORMULA!AH39</f>
        <v/>
      </c>
      <c r="E40" s="348" t="str">
        <f>FORMULA!AT39</f>
        <v/>
      </c>
      <c r="F40" s="348" t="str">
        <f>IF(FORMULA!CZ39&gt;0,FORMULA!CZ39,"")</f>
        <v/>
      </c>
      <c r="G40" s="348" t="str">
        <f>IF(FORMULA!DM39&gt;0,FORMULA!DM39,"")</f>
        <v/>
      </c>
      <c r="H40" s="348" t="str">
        <f>IF(FORMULA!DN39&gt;0,FORMULA!DN39,"")</f>
        <v/>
      </c>
      <c r="I40" s="350" t="str">
        <f>IF(FORMULA!DP39&gt;0,FORMULA!DP39,"")</f>
        <v/>
      </c>
      <c r="J40" s="350" t="str">
        <f>IF(FORMULA!DQ39&gt;0,FORMULA!DQ39,"")</f>
        <v/>
      </c>
      <c r="K40" s="351" t="str">
        <f t="shared" si="1"/>
        <v/>
      </c>
      <c r="L40" s="150"/>
      <c r="M40" s="115" t="str">
        <f t="shared" si="2"/>
        <v/>
      </c>
      <c r="N40" s="115"/>
    </row>
    <row r="41" spans="2:14" ht="14.1" customHeight="1" x14ac:dyDescent="0.2">
      <c r="B41" s="387">
        <f>FORMULA!A40</f>
        <v>45624</v>
      </c>
      <c r="C41" s="558" t="str">
        <f t="shared" si="0"/>
        <v>Thu</v>
      </c>
      <c r="D41" s="555" t="str">
        <f>FORMULA!AH40</f>
        <v/>
      </c>
      <c r="E41" s="348" t="str">
        <f>FORMULA!AT40</f>
        <v/>
      </c>
      <c r="F41" s="348" t="str">
        <f>IF(FORMULA!CZ40&gt;0,FORMULA!CZ40,"")</f>
        <v/>
      </c>
      <c r="G41" s="348" t="str">
        <f>IF(FORMULA!DM40&gt;0,FORMULA!DM40,"")</f>
        <v/>
      </c>
      <c r="H41" s="348" t="str">
        <f>IF(FORMULA!DN40&gt;0,FORMULA!DN40,"")</f>
        <v/>
      </c>
      <c r="I41" s="350" t="str">
        <f>IF(FORMULA!DP40&gt;0,FORMULA!DP40,"")</f>
        <v/>
      </c>
      <c r="J41" s="350" t="str">
        <f>IF(FORMULA!DQ40&gt;0,FORMULA!DQ40,"")</f>
        <v/>
      </c>
      <c r="K41" s="351" t="str">
        <f t="shared" si="1"/>
        <v/>
      </c>
      <c r="L41" s="150"/>
      <c r="M41" s="115" t="str">
        <f t="shared" si="2"/>
        <v/>
      </c>
      <c r="N41" s="115"/>
    </row>
    <row r="42" spans="2:14" ht="14.1" customHeight="1" x14ac:dyDescent="0.2">
      <c r="B42" s="387">
        <f>FORMULA!A41</f>
        <v>45625</v>
      </c>
      <c r="C42" s="558" t="str">
        <f t="shared" si="0"/>
        <v>Fri</v>
      </c>
      <c r="D42" s="555" t="str">
        <f>FORMULA!AH41</f>
        <v/>
      </c>
      <c r="E42" s="348" t="str">
        <f>FORMULA!AT41</f>
        <v/>
      </c>
      <c r="F42" s="348" t="str">
        <f>IF(FORMULA!CZ41&gt;0,FORMULA!CZ41,"")</f>
        <v/>
      </c>
      <c r="G42" s="348" t="str">
        <f>IF(FORMULA!DM41&gt;0,FORMULA!DM41,"")</f>
        <v/>
      </c>
      <c r="H42" s="348" t="str">
        <f>IF(FORMULA!DN41&gt;0,FORMULA!DN41,"")</f>
        <v/>
      </c>
      <c r="I42" s="350" t="str">
        <f>IF(FORMULA!DP41&gt;0,FORMULA!DP41,"")</f>
        <v/>
      </c>
      <c r="J42" s="350" t="str">
        <f>IF(FORMULA!DQ41&gt;0,FORMULA!DQ41,"")</f>
        <v/>
      </c>
      <c r="K42" s="351" t="str">
        <f t="shared" si="1"/>
        <v/>
      </c>
      <c r="L42" s="150"/>
      <c r="M42" s="115" t="str">
        <f t="shared" si="2"/>
        <v/>
      </c>
      <c r="N42" s="115"/>
    </row>
    <row r="43" spans="2:14" ht="14.1" customHeight="1" x14ac:dyDescent="0.2">
      <c r="B43" s="387">
        <f>FORMULA!A42</f>
        <v>45626</v>
      </c>
      <c r="C43" s="558" t="str">
        <f t="shared" si="0"/>
        <v>Sat</v>
      </c>
      <c r="D43" s="555" t="str">
        <f>FORMULA!AH42</f>
        <v/>
      </c>
      <c r="E43" s="348" t="str">
        <f>FORMULA!AT42</f>
        <v/>
      </c>
      <c r="F43" s="348" t="str">
        <f>IF(FORMULA!CZ42&gt;0,FORMULA!CZ42,"")</f>
        <v/>
      </c>
      <c r="G43" s="348" t="str">
        <f>IF(FORMULA!DM42&gt;0,FORMULA!DM42,"")</f>
        <v/>
      </c>
      <c r="H43" s="348" t="str">
        <f>IF(FORMULA!DN42&gt;0,FORMULA!DN42,"")</f>
        <v/>
      </c>
      <c r="I43" s="350" t="str">
        <f>IF(FORMULA!DP42&gt;0,FORMULA!DP42,"")</f>
        <v/>
      </c>
      <c r="J43" s="350" t="str">
        <f>IF(FORMULA!DQ42&gt;0,FORMULA!DQ42,"")</f>
        <v/>
      </c>
      <c r="K43" s="351" t="str">
        <f t="shared" si="1"/>
        <v/>
      </c>
      <c r="L43" s="150"/>
      <c r="M43" s="115" t="str">
        <f t="shared" si="2"/>
        <v/>
      </c>
      <c r="N43" s="115"/>
    </row>
    <row r="44" spans="2:14" ht="14.1" customHeight="1" thickBot="1" x14ac:dyDescent="0.25">
      <c r="B44" s="388" t="str">
        <f>FORMULA!A43</f>
        <v/>
      </c>
      <c r="C44" s="559" t="str">
        <f t="shared" si="0"/>
        <v/>
      </c>
      <c r="D44" s="556" t="str">
        <f>FORMULA!AH43</f>
        <v/>
      </c>
      <c r="E44" s="352" t="str">
        <f>FORMULA!AT43</f>
        <v/>
      </c>
      <c r="F44" s="352" t="str">
        <f>IF(FORMULA!CZ43&gt;0,FORMULA!CZ43,"")</f>
        <v/>
      </c>
      <c r="G44" s="352" t="str">
        <f>IF(FORMULA!DM43&gt;0,FORMULA!DM43,"")</f>
        <v/>
      </c>
      <c r="H44" s="352" t="str">
        <f>IF(FORMULA!DN43&gt;0,FORMULA!DN43,"")</f>
        <v/>
      </c>
      <c r="I44" s="354" t="str">
        <f>IF(FORMULA!DP43&gt;0,FORMULA!DP43,"")</f>
        <v/>
      </c>
      <c r="J44" s="354" t="str">
        <f>IF(FORMULA!DQ43&gt;0,FORMULA!DQ43,"")</f>
        <v/>
      </c>
      <c r="K44" s="355" t="str">
        <f t="shared" si="1"/>
        <v/>
      </c>
      <c r="L44" s="150"/>
      <c r="M44" s="115" t="str">
        <f t="shared" si="2"/>
        <v/>
      </c>
      <c r="N44" s="115"/>
    </row>
    <row r="45" spans="2:14" ht="15" customHeight="1" thickBot="1" x14ac:dyDescent="0.25">
      <c r="B45" s="747" t="s">
        <v>13</v>
      </c>
      <c r="C45" s="748"/>
      <c r="D45" s="356">
        <f>FORMULA!CL44</f>
        <v>0</v>
      </c>
      <c r="E45" s="357">
        <f>SUM(E14:E44)</f>
        <v>0</v>
      </c>
      <c r="F45" s="357">
        <f t="shared" ref="F45:J45" si="3">SUM(F14:F44)</f>
        <v>0</v>
      </c>
      <c r="G45" s="357">
        <f t="shared" si="3"/>
        <v>0</v>
      </c>
      <c r="H45" s="357">
        <f t="shared" si="3"/>
        <v>0</v>
      </c>
      <c r="I45" s="359">
        <f t="shared" si="3"/>
        <v>0</v>
      </c>
      <c r="J45" s="359">
        <f t="shared" si="3"/>
        <v>0</v>
      </c>
      <c r="K45" s="360">
        <f>M45</f>
        <v>0</v>
      </c>
      <c r="L45" s="153"/>
      <c r="M45" s="116">
        <f>ROUND(SUM(M14:M44),0)</f>
        <v>0</v>
      </c>
      <c r="N45" s="116"/>
    </row>
    <row r="46" spans="2:14" ht="14.1" customHeight="1" x14ac:dyDescent="0.2">
      <c r="B46" s="361"/>
      <c r="C46" s="361"/>
      <c r="D46" s="362"/>
      <c r="E46" s="362"/>
      <c r="F46" s="362"/>
      <c r="G46" s="362"/>
      <c r="H46" s="362"/>
      <c r="I46" s="362"/>
      <c r="J46" s="362"/>
      <c r="K46" s="154"/>
      <c r="L46" s="146"/>
      <c r="M46" s="154"/>
      <c r="N46" s="154"/>
    </row>
    <row r="47" spans="2:14" ht="14.1" customHeight="1" x14ac:dyDescent="0.3">
      <c r="B47" s="733" t="str">
        <f>"Amount in words"&amp;"  "&amp;"Rs"&amp;" "&amp;K45&amp;" "&amp;"/-"&amp;"  "&amp;Rs!G115</f>
        <v>Amount in words  Rs 0 /-  Zero</v>
      </c>
      <c r="C47" s="733"/>
      <c r="D47" s="733"/>
      <c r="E47" s="733"/>
      <c r="F47" s="733"/>
      <c r="G47" s="733"/>
      <c r="H47" s="733"/>
      <c r="I47" s="733"/>
      <c r="J47" s="733"/>
      <c r="K47" s="733"/>
      <c r="L47" s="148"/>
      <c r="M47" s="155"/>
      <c r="N47" s="155"/>
    </row>
    <row r="48" spans="2:14" ht="14.1" customHeight="1" thickBot="1" x14ac:dyDescent="0.3"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44"/>
      <c r="M48" s="110"/>
      <c r="N48" s="110"/>
    </row>
    <row r="49" spans="2:14" ht="15" customHeight="1" thickBot="1" x14ac:dyDescent="0.25">
      <c r="B49" s="740" t="s">
        <v>55</v>
      </c>
      <c r="C49" s="741"/>
      <c r="D49" s="741"/>
      <c r="E49" s="415" t="s">
        <v>196</v>
      </c>
      <c r="F49" s="415" t="s">
        <v>192</v>
      </c>
      <c r="G49" s="416" t="s">
        <v>193</v>
      </c>
      <c r="H49" s="415" t="s">
        <v>194</v>
      </c>
      <c r="I49" s="728" t="s">
        <v>195</v>
      </c>
      <c r="J49" s="729"/>
      <c r="K49" s="730"/>
      <c r="L49" s="152"/>
      <c r="M49" s="117"/>
      <c r="N49" s="117"/>
    </row>
    <row r="50" spans="2:14" ht="14.1" customHeight="1" x14ac:dyDescent="0.2">
      <c r="B50" s="731" t="str">
        <f>FORMULA!A49</f>
        <v>Eggs (No.s)</v>
      </c>
      <c r="C50" s="732"/>
      <c r="D50" s="732"/>
      <c r="E50" s="363">
        <f>FORMULA!E49</f>
        <v>0</v>
      </c>
      <c r="F50" s="363">
        <f>FORMULA!H49</f>
        <v>0</v>
      </c>
      <c r="G50" s="393">
        <f>FORMULA!K49</f>
        <v>0</v>
      </c>
      <c r="H50" s="365">
        <f>FORMULA!N49</f>
        <v>0</v>
      </c>
      <c r="I50" s="734">
        <f>FORMULA!P49</f>
        <v>0</v>
      </c>
      <c r="J50" s="735"/>
      <c r="K50" s="366" t="s">
        <v>309</v>
      </c>
      <c r="L50" s="151"/>
      <c r="M50" s="119"/>
      <c r="N50" s="119"/>
    </row>
    <row r="51" spans="2:14" ht="14.1" customHeight="1" x14ac:dyDescent="0.2">
      <c r="B51" s="738" t="str">
        <f>FORMULA!A50</f>
        <v>Chikkies (No.s)</v>
      </c>
      <c r="C51" s="739"/>
      <c r="D51" s="739"/>
      <c r="E51" s="394">
        <f>FORMULA!E50</f>
        <v>0</v>
      </c>
      <c r="F51" s="394">
        <f>FORMULA!H50</f>
        <v>0</v>
      </c>
      <c r="G51" s="395">
        <f>FORMULA!K50</f>
        <v>0</v>
      </c>
      <c r="H51" s="396">
        <f>FORMULA!N50</f>
        <v>0</v>
      </c>
      <c r="I51" s="736">
        <f>FORMULA!P50</f>
        <v>0</v>
      </c>
      <c r="J51" s="737"/>
      <c r="K51" s="370" t="s">
        <v>309</v>
      </c>
      <c r="L51" s="151"/>
      <c r="M51" s="119"/>
      <c r="N51" s="119"/>
    </row>
    <row r="52" spans="2:14" ht="14.1" customHeight="1" x14ac:dyDescent="0.2">
      <c r="B52" s="738" t="str">
        <f>FORMULA!A51</f>
        <v>Ragi Floor (kgs)</v>
      </c>
      <c r="C52" s="739"/>
      <c r="D52" s="739"/>
      <c r="E52" s="397">
        <f>FORMULA!E51</f>
        <v>0</v>
      </c>
      <c r="F52" s="397">
        <f>FORMULA!H51</f>
        <v>0</v>
      </c>
      <c r="G52" s="398">
        <f>FORMULA!K51</f>
        <v>0</v>
      </c>
      <c r="H52" s="399">
        <f>FORMULA!N51</f>
        <v>0</v>
      </c>
      <c r="I52" s="752">
        <f>FORMULA!P51</f>
        <v>0</v>
      </c>
      <c r="J52" s="753"/>
      <c r="K52" s="374" t="s">
        <v>308</v>
      </c>
      <c r="L52" s="151"/>
      <c r="M52" s="118"/>
      <c r="N52" s="118"/>
    </row>
    <row r="53" spans="2:14" ht="14.1" customHeight="1" x14ac:dyDescent="0.2">
      <c r="B53" s="738" t="str">
        <f>FORMULA!A52</f>
        <v>Jaggery (kgs)</v>
      </c>
      <c r="C53" s="739"/>
      <c r="D53" s="739"/>
      <c r="E53" s="397">
        <f>FORMULA!E52</f>
        <v>0</v>
      </c>
      <c r="F53" s="397">
        <f>FORMULA!H52</f>
        <v>0</v>
      </c>
      <c r="G53" s="398">
        <f>FORMULA!K52</f>
        <v>0</v>
      </c>
      <c r="H53" s="399">
        <f>FORMULA!N52</f>
        <v>0</v>
      </c>
      <c r="I53" s="752">
        <f>FORMULA!P52</f>
        <v>0</v>
      </c>
      <c r="J53" s="753"/>
      <c r="K53" s="374" t="s">
        <v>308</v>
      </c>
      <c r="L53" s="151"/>
      <c r="M53" s="118"/>
      <c r="N53" s="118"/>
    </row>
    <row r="54" spans="2:14" ht="14.1" customHeight="1" thickBot="1" x14ac:dyDescent="0.25">
      <c r="B54" s="750" t="str">
        <f>FORMULA!A53</f>
        <v>Rice (kgs)</v>
      </c>
      <c r="C54" s="751"/>
      <c r="D54" s="751"/>
      <c r="E54" s="400">
        <f>FORMULA!E53</f>
        <v>0</v>
      </c>
      <c r="F54" s="400">
        <f>FORMULA!H53</f>
        <v>0</v>
      </c>
      <c r="G54" s="401">
        <f>FORMULA!K53</f>
        <v>0</v>
      </c>
      <c r="H54" s="402">
        <f>FORMULA!N53</f>
        <v>0</v>
      </c>
      <c r="I54" s="754">
        <f>FORMULA!P53</f>
        <v>0</v>
      </c>
      <c r="J54" s="755"/>
      <c r="K54" s="378" t="s">
        <v>308</v>
      </c>
      <c r="L54" s="151"/>
      <c r="M54" s="118"/>
      <c r="N54" s="118"/>
    </row>
    <row r="55" spans="2:14" ht="14.1" customHeight="1" x14ac:dyDescent="0.25">
      <c r="B55" s="662" t="s">
        <v>341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10"/>
      <c r="M55" s="110"/>
      <c r="N55" s="110"/>
    </row>
    <row r="56" spans="2:14" ht="14.1" customHeight="1" x14ac:dyDescent="0.25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10"/>
      <c r="M56" s="110"/>
      <c r="N56" s="110"/>
    </row>
    <row r="57" spans="2:14" ht="14.1" customHeight="1" x14ac:dyDescent="0.25">
      <c r="B57" s="109"/>
      <c r="C57" s="109"/>
      <c r="D57" s="109"/>
      <c r="E57" s="109"/>
      <c r="F57" s="109"/>
      <c r="G57" s="109"/>
      <c r="H57" s="109"/>
      <c r="I57" s="403" t="s">
        <v>25</v>
      </c>
      <c r="J57" s="109"/>
      <c r="K57" s="109"/>
      <c r="L57" s="110"/>
      <c r="M57" s="110"/>
      <c r="N57" s="110"/>
    </row>
    <row r="58" spans="2:14" ht="14.1" customHeight="1" x14ac:dyDescent="0.25">
      <c r="B58" s="109"/>
      <c r="C58" s="109"/>
      <c r="D58" s="109"/>
      <c r="E58" s="109"/>
      <c r="F58" s="109"/>
      <c r="G58" s="404"/>
      <c r="H58" s="404"/>
      <c r="I58" s="404"/>
      <c r="J58" s="404"/>
      <c r="K58" s="109"/>
      <c r="L58" s="110"/>
      <c r="M58" s="110"/>
      <c r="N58" s="110"/>
    </row>
    <row r="59" spans="2:14" ht="14.1" customHeight="1" x14ac:dyDescent="0.25">
      <c r="B59" s="109"/>
      <c r="C59" s="109"/>
      <c r="D59" s="109"/>
      <c r="E59" s="109"/>
      <c r="F59" s="109"/>
      <c r="G59" s="404"/>
      <c r="H59" s="404"/>
      <c r="I59" s="404"/>
      <c r="J59" s="404"/>
      <c r="K59" s="109"/>
      <c r="L59" s="110"/>
      <c r="M59" s="110"/>
      <c r="N59" s="110"/>
    </row>
    <row r="60" spans="2:14" ht="14.1" customHeight="1" x14ac:dyDescent="0.2">
      <c r="B60" s="405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</row>
    <row r="61" spans="2:14" ht="14.1" customHeight="1" x14ac:dyDescent="0.2"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</row>
    <row r="62" spans="2:14" x14ac:dyDescent="0.2"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2:14" x14ac:dyDescent="0.2"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</row>
    <row r="64" spans="2:14" x14ac:dyDescent="0.2"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</row>
    <row r="65" spans="2:14" x14ac:dyDescent="0.2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</row>
    <row r="66" spans="2:14" x14ac:dyDescent="0.2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</row>
    <row r="67" spans="2:14" x14ac:dyDescent="0.2"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</row>
    <row r="68" spans="2:14" x14ac:dyDescent="0.2"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</row>
    <row r="69" spans="2:14" x14ac:dyDescent="0.2"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</row>
    <row r="70" spans="2:14" x14ac:dyDescent="0.2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</row>
    <row r="71" spans="2:14" x14ac:dyDescent="0.2"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</row>
    <row r="72" spans="2:14" x14ac:dyDescent="0.2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</row>
    <row r="73" spans="2:14" x14ac:dyDescent="0.2"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</row>
    <row r="74" spans="2:14" x14ac:dyDescent="0.2"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</row>
    <row r="75" spans="2:14" x14ac:dyDescent="0.2"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</row>
    <row r="76" spans="2:14" x14ac:dyDescent="0.2"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</row>
    <row r="77" spans="2:14" x14ac:dyDescent="0.2"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</row>
    <row r="78" spans="2:14" x14ac:dyDescent="0.2"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</row>
    <row r="79" spans="2:14" x14ac:dyDescent="0.2"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</row>
    <row r="80" spans="2:14" x14ac:dyDescent="0.2"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</row>
    <row r="81" spans="2:14" x14ac:dyDescent="0.2"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2:14" x14ac:dyDescent="0.2"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</row>
    <row r="83" spans="2:14" x14ac:dyDescent="0.2"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</row>
    <row r="84" spans="2:14" x14ac:dyDescent="0.2"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</row>
    <row r="85" spans="2:14" x14ac:dyDescent="0.2"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</row>
    <row r="86" spans="2:14" x14ac:dyDescent="0.2"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</row>
    <row r="87" spans="2:14" x14ac:dyDescent="0.2"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</row>
    <row r="88" spans="2:14" x14ac:dyDescent="0.2"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</row>
    <row r="89" spans="2:14" x14ac:dyDescent="0.2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</row>
    <row r="90" spans="2:14" x14ac:dyDescent="0.2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</row>
    <row r="91" spans="2:14" x14ac:dyDescent="0.2"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</row>
    <row r="92" spans="2:14" x14ac:dyDescent="0.2"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</row>
    <row r="93" spans="2:14" x14ac:dyDescent="0.2"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</row>
    <row r="94" spans="2:14" x14ac:dyDescent="0.2"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</row>
    <row r="95" spans="2:14" x14ac:dyDescent="0.2"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</row>
    <row r="96" spans="2:14" x14ac:dyDescent="0.2"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</row>
    <row r="97" spans="2:14" x14ac:dyDescent="0.2"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</row>
    <row r="98" spans="2:14" x14ac:dyDescent="0.2"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</row>
    <row r="99" spans="2:14" x14ac:dyDescent="0.2"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</row>
    <row r="100" spans="2:14" x14ac:dyDescent="0.2"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</row>
    <row r="101" spans="2:14" x14ac:dyDescent="0.2"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</row>
    <row r="102" spans="2:14" x14ac:dyDescent="0.2"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</row>
    <row r="103" spans="2:14" x14ac:dyDescent="0.2"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</row>
    <row r="104" spans="2:14" x14ac:dyDescent="0.2"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</row>
    <row r="105" spans="2:14" x14ac:dyDescent="0.2"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</row>
    <row r="106" spans="2:14" x14ac:dyDescent="0.2"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</row>
    <row r="107" spans="2:14" x14ac:dyDescent="0.2"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</row>
    <row r="108" spans="2:14" x14ac:dyDescent="0.2"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</row>
    <row r="109" spans="2:14" x14ac:dyDescent="0.2"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</row>
    <row r="110" spans="2:14" x14ac:dyDescent="0.2"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</row>
    <row r="111" spans="2:14" x14ac:dyDescent="0.2"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</row>
    <row r="112" spans="2:14" x14ac:dyDescent="0.2"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</row>
    <row r="113" spans="2:14" x14ac:dyDescent="0.2"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</row>
    <row r="114" spans="2:14" x14ac:dyDescent="0.2"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</row>
    <row r="115" spans="2:14" x14ac:dyDescent="0.2"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</row>
    <row r="116" spans="2:14" x14ac:dyDescent="0.2"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</row>
    <row r="117" spans="2:14" x14ac:dyDescent="0.2"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</row>
    <row r="118" spans="2:14" x14ac:dyDescent="0.2"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</row>
    <row r="119" spans="2:14" x14ac:dyDescent="0.2"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</row>
    <row r="120" spans="2:14" x14ac:dyDescent="0.2"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</row>
    <row r="121" spans="2:14" x14ac:dyDescent="0.2"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</row>
    <row r="122" spans="2:14" x14ac:dyDescent="0.2"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</row>
    <row r="123" spans="2:14" x14ac:dyDescent="0.2"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</row>
    <row r="124" spans="2:14" x14ac:dyDescent="0.2"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</row>
    <row r="125" spans="2:14" x14ac:dyDescent="0.2"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</row>
    <row r="126" spans="2:14" x14ac:dyDescent="0.2"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</row>
    <row r="127" spans="2:14" x14ac:dyDescent="0.2"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</row>
    <row r="128" spans="2:14" x14ac:dyDescent="0.2"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</row>
    <row r="129" spans="2:14" x14ac:dyDescent="0.2"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</row>
    <row r="130" spans="2:14" x14ac:dyDescent="0.2"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</row>
    <row r="131" spans="2:14" x14ac:dyDescent="0.2"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</row>
    <row r="132" spans="2:14" x14ac:dyDescent="0.2"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</row>
    <row r="133" spans="2:14" x14ac:dyDescent="0.2"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</row>
    <row r="134" spans="2:14" x14ac:dyDescent="0.2"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</row>
    <row r="135" spans="2:14" x14ac:dyDescent="0.2"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</row>
    <row r="136" spans="2:14" x14ac:dyDescent="0.2"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</row>
    <row r="137" spans="2:14" x14ac:dyDescent="0.2"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</row>
    <row r="138" spans="2:14" x14ac:dyDescent="0.2"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</row>
    <row r="139" spans="2:14" x14ac:dyDescent="0.2"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</row>
    <row r="140" spans="2:14" x14ac:dyDescent="0.2"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</row>
    <row r="141" spans="2:14" x14ac:dyDescent="0.2"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</row>
    <row r="142" spans="2:14" x14ac:dyDescent="0.2"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</row>
    <row r="143" spans="2:14" x14ac:dyDescent="0.2"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</row>
    <row r="144" spans="2:14" x14ac:dyDescent="0.2"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</row>
    <row r="145" spans="2:14" x14ac:dyDescent="0.2"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</row>
    <row r="146" spans="2:14" x14ac:dyDescent="0.2"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</row>
    <row r="147" spans="2:14" x14ac:dyDescent="0.2"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</row>
    <row r="148" spans="2:14" x14ac:dyDescent="0.2"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</row>
    <row r="149" spans="2:14" x14ac:dyDescent="0.2"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</row>
    <row r="150" spans="2:14" x14ac:dyDescent="0.2"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</row>
    <row r="151" spans="2:14" x14ac:dyDescent="0.2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</row>
    <row r="152" spans="2:14" x14ac:dyDescent="0.2"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</row>
    <row r="153" spans="2:14" x14ac:dyDescent="0.2"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</row>
    <row r="154" spans="2:14" x14ac:dyDescent="0.2"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</row>
    <row r="155" spans="2:14" x14ac:dyDescent="0.2"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</row>
    <row r="156" spans="2:14" x14ac:dyDescent="0.2"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</row>
    <row r="157" spans="2:14" x14ac:dyDescent="0.2"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</row>
    <row r="158" spans="2:14" x14ac:dyDescent="0.2"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</row>
    <row r="159" spans="2:14" x14ac:dyDescent="0.2"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</row>
    <row r="160" spans="2:14" x14ac:dyDescent="0.2"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</row>
    <row r="161" spans="2:14" x14ac:dyDescent="0.2"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</row>
    <row r="162" spans="2:14" x14ac:dyDescent="0.2"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</row>
    <row r="163" spans="2:14" x14ac:dyDescent="0.2"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</row>
    <row r="164" spans="2:14" x14ac:dyDescent="0.2"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</row>
    <row r="165" spans="2:14" x14ac:dyDescent="0.2"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</row>
    <row r="166" spans="2:14" x14ac:dyDescent="0.2"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</row>
    <row r="167" spans="2:14" x14ac:dyDescent="0.2"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</row>
    <row r="168" spans="2:14" x14ac:dyDescent="0.2"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</row>
    <row r="169" spans="2:14" x14ac:dyDescent="0.2"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</row>
    <row r="170" spans="2:14" x14ac:dyDescent="0.2"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</row>
    <row r="171" spans="2:14" x14ac:dyDescent="0.2"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</row>
    <row r="172" spans="2:14" x14ac:dyDescent="0.2"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</row>
    <row r="173" spans="2:14" x14ac:dyDescent="0.2"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</row>
    <row r="174" spans="2:14" x14ac:dyDescent="0.2"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</row>
    <row r="175" spans="2:14" x14ac:dyDescent="0.2"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</row>
    <row r="176" spans="2:14" x14ac:dyDescent="0.2"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</row>
    <row r="177" spans="2:14" x14ac:dyDescent="0.2"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</row>
    <row r="178" spans="2:14" x14ac:dyDescent="0.2"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</row>
    <row r="179" spans="2:14" x14ac:dyDescent="0.2"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</row>
    <row r="180" spans="2:14" x14ac:dyDescent="0.2"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</row>
    <row r="181" spans="2:14" x14ac:dyDescent="0.2"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</row>
    <row r="182" spans="2:14" x14ac:dyDescent="0.2"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</row>
    <row r="183" spans="2:14" x14ac:dyDescent="0.2"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</row>
    <row r="184" spans="2:14" x14ac:dyDescent="0.2"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</row>
    <row r="185" spans="2:14" x14ac:dyDescent="0.2"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</row>
    <row r="186" spans="2:14" x14ac:dyDescent="0.2"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</row>
    <row r="187" spans="2:14" x14ac:dyDescent="0.2"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</row>
    <row r="188" spans="2:14" x14ac:dyDescent="0.2"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</row>
    <row r="189" spans="2:14" x14ac:dyDescent="0.2"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</row>
    <row r="190" spans="2:14" x14ac:dyDescent="0.2"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</row>
    <row r="191" spans="2:14" x14ac:dyDescent="0.2"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</row>
    <row r="192" spans="2:14" x14ac:dyDescent="0.2"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</row>
    <row r="193" spans="2:14" x14ac:dyDescent="0.2"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</row>
    <row r="194" spans="2:14" x14ac:dyDescent="0.2"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</row>
    <row r="195" spans="2:14" x14ac:dyDescent="0.2"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</row>
    <row r="196" spans="2:14" x14ac:dyDescent="0.2"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</row>
    <row r="197" spans="2:14" x14ac:dyDescent="0.2"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</row>
    <row r="198" spans="2:14" x14ac:dyDescent="0.2"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</row>
    <row r="199" spans="2:14" x14ac:dyDescent="0.2"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</row>
    <row r="200" spans="2:14" x14ac:dyDescent="0.2"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</row>
    <row r="201" spans="2:14" x14ac:dyDescent="0.2"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</row>
    <row r="202" spans="2:14" x14ac:dyDescent="0.2"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</row>
    <row r="203" spans="2:14" x14ac:dyDescent="0.2"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</row>
    <row r="204" spans="2:14" x14ac:dyDescent="0.2"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</row>
    <row r="205" spans="2:14" x14ac:dyDescent="0.2"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</row>
    <row r="206" spans="2:14" x14ac:dyDescent="0.2"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</row>
    <row r="207" spans="2:14" x14ac:dyDescent="0.2"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</row>
    <row r="208" spans="2:14" x14ac:dyDescent="0.2"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</row>
    <row r="209" spans="2:14" x14ac:dyDescent="0.2"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</row>
    <row r="210" spans="2:14" x14ac:dyDescent="0.2"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</row>
    <row r="211" spans="2:14" x14ac:dyDescent="0.2"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</row>
    <row r="212" spans="2:14" x14ac:dyDescent="0.2"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</row>
    <row r="213" spans="2:14" x14ac:dyDescent="0.2"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</row>
    <row r="214" spans="2:14" x14ac:dyDescent="0.2"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</row>
    <row r="215" spans="2:14" x14ac:dyDescent="0.2"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</row>
    <row r="216" spans="2:14" x14ac:dyDescent="0.2"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</row>
    <row r="217" spans="2:14" x14ac:dyDescent="0.2"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</row>
    <row r="218" spans="2:14" x14ac:dyDescent="0.2"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</row>
    <row r="219" spans="2:14" x14ac:dyDescent="0.2"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</row>
    <row r="220" spans="2:14" x14ac:dyDescent="0.2"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</row>
    <row r="221" spans="2:14" x14ac:dyDescent="0.2"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</row>
    <row r="222" spans="2:14" x14ac:dyDescent="0.2"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</row>
    <row r="223" spans="2:14" x14ac:dyDescent="0.2"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</row>
    <row r="224" spans="2:14" x14ac:dyDescent="0.2"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</row>
    <row r="225" spans="2:14" x14ac:dyDescent="0.2"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</row>
    <row r="226" spans="2:14" x14ac:dyDescent="0.2"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</row>
    <row r="227" spans="2:14" x14ac:dyDescent="0.2"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</row>
    <row r="228" spans="2:14" x14ac:dyDescent="0.2"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</row>
    <row r="229" spans="2:14" x14ac:dyDescent="0.2"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</row>
    <row r="230" spans="2:14" x14ac:dyDescent="0.2"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</row>
    <row r="231" spans="2:14" x14ac:dyDescent="0.2"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</row>
    <row r="232" spans="2:14" x14ac:dyDescent="0.2"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</row>
    <row r="233" spans="2:14" x14ac:dyDescent="0.2"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</row>
    <row r="234" spans="2:14" x14ac:dyDescent="0.2"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</row>
    <row r="235" spans="2:14" x14ac:dyDescent="0.2"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</row>
    <row r="236" spans="2:14" x14ac:dyDescent="0.2"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</row>
    <row r="237" spans="2:14" x14ac:dyDescent="0.2"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</row>
    <row r="238" spans="2:14" x14ac:dyDescent="0.2"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</row>
    <row r="239" spans="2:14" x14ac:dyDescent="0.2"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</row>
    <row r="240" spans="2:14" x14ac:dyDescent="0.2"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</row>
    <row r="241" spans="2:14" x14ac:dyDescent="0.2"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</row>
    <row r="242" spans="2:14" x14ac:dyDescent="0.2"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</row>
    <row r="243" spans="2:14" x14ac:dyDescent="0.2"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</row>
    <row r="244" spans="2:14" x14ac:dyDescent="0.2"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</row>
    <row r="245" spans="2:14" x14ac:dyDescent="0.2"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</row>
    <row r="246" spans="2:14" x14ac:dyDescent="0.2"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</row>
    <row r="247" spans="2:14" x14ac:dyDescent="0.2"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</row>
    <row r="248" spans="2:14" x14ac:dyDescent="0.2"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</row>
    <row r="249" spans="2:14" x14ac:dyDescent="0.2"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</row>
    <row r="250" spans="2:14" x14ac:dyDescent="0.2"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</row>
    <row r="251" spans="2:14" x14ac:dyDescent="0.2"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</row>
    <row r="252" spans="2:14" x14ac:dyDescent="0.2"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</row>
    <row r="253" spans="2:14" x14ac:dyDescent="0.2"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</row>
    <row r="254" spans="2:14" x14ac:dyDescent="0.2"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</row>
    <row r="255" spans="2:14" x14ac:dyDescent="0.2"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</row>
    <row r="256" spans="2:14" x14ac:dyDescent="0.2"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</row>
    <row r="257" spans="2:14" x14ac:dyDescent="0.2"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</row>
    <row r="258" spans="2:14" x14ac:dyDescent="0.2"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</row>
    <row r="259" spans="2:14" x14ac:dyDescent="0.2"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</row>
    <row r="260" spans="2:14" x14ac:dyDescent="0.2"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</row>
    <row r="261" spans="2:14" x14ac:dyDescent="0.2"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</row>
    <row r="262" spans="2:14" x14ac:dyDescent="0.2"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</row>
    <row r="263" spans="2:14" x14ac:dyDescent="0.2"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</row>
    <row r="264" spans="2:14" x14ac:dyDescent="0.2"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</row>
    <row r="265" spans="2:14" x14ac:dyDescent="0.2"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</row>
    <row r="266" spans="2:14" x14ac:dyDescent="0.2"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</row>
    <row r="267" spans="2:14" x14ac:dyDescent="0.2"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</row>
    <row r="268" spans="2:14" x14ac:dyDescent="0.2"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</row>
    <row r="269" spans="2:14" x14ac:dyDescent="0.2"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</row>
    <row r="270" spans="2:14" x14ac:dyDescent="0.2"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</row>
    <row r="271" spans="2:14" x14ac:dyDescent="0.2"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</row>
    <row r="272" spans="2:14" x14ac:dyDescent="0.2"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</row>
    <row r="273" spans="2:14" x14ac:dyDescent="0.2"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</row>
    <row r="274" spans="2:14" x14ac:dyDescent="0.2"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</row>
    <row r="275" spans="2:14" x14ac:dyDescent="0.2"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</row>
    <row r="276" spans="2:14" x14ac:dyDescent="0.2"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</row>
    <row r="277" spans="2:14" x14ac:dyDescent="0.2"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</row>
    <row r="278" spans="2:14" x14ac:dyDescent="0.2"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</row>
    <row r="279" spans="2:14" x14ac:dyDescent="0.2"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</row>
    <row r="280" spans="2:14" x14ac:dyDescent="0.2"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</row>
    <row r="281" spans="2:14" x14ac:dyDescent="0.2"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</row>
    <row r="282" spans="2:14" x14ac:dyDescent="0.2"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</row>
    <row r="283" spans="2:14" x14ac:dyDescent="0.2"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</row>
    <row r="284" spans="2:14" x14ac:dyDescent="0.2"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</row>
    <row r="285" spans="2:14" x14ac:dyDescent="0.2"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</row>
    <row r="286" spans="2:14" x14ac:dyDescent="0.2"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</row>
    <row r="287" spans="2:14" x14ac:dyDescent="0.2"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</row>
    <row r="288" spans="2:14" x14ac:dyDescent="0.2"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</row>
    <row r="289" spans="2:14" x14ac:dyDescent="0.2"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</row>
    <row r="290" spans="2:14" x14ac:dyDescent="0.2"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</row>
    <row r="291" spans="2:14" x14ac:dyDescent="0.2"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</row>
    <row r="292" spans="2:14" x14ac:dyDescent="0.2"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</row>
    <row r="293" spans="2:14" x14ac:dyDescent="0.2"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</row>
    <row r="294" spans="2:14" x14ac:dyDescent="0.2"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</row>
    <row r="295" spans="2:14" x14ac:dyDescent="0.2"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</row>
    <row r="296" spans="2:14" x14ac:dyDescent="0.2"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</row>
    <row r="297" spans="2:14" x14ac:dyDescent="0.2"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</row>
    <row r="298" spans="2:14" x14ac:dyDescent="0.2"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</row>
    <row r="299" spans="2:14" x14ac:dyDescent="0.2"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</row>
    <row r="300" spans="2:14" x14ac:dyDescent="0.2"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</row>
    <row r="301" spans="2:14" x14ac:dyDescent="0.2"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</row>
    <row r="302" spans="2:14" x14ac:dyDescent="0.2"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</row>
    <row r="303" spans="2:14" x14ac:dyDescent="0.2"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</row>
    <row r="304" spans="2:14" x14ac:dyDescent="0.2"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</row>
    <row r="305" spans="2:14" x14ac:dyDescent="0.2"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</row>
  </sheetData>
  <sheetProtection algorithmName="SHA-512" hashValue="2yBTR2/RRVqyYWQNvpkD06kdhd/rDykAPXxbQiDJIwHGaPHbomgsgxl8aEjld2go2XIp8bFxWmrryrl/e+OyNg==" saltValue="uEwuZ/qaGQ0DhfgQfM6vuA==" spinCount="100000" sheet="1" objects="1" scenarios="1"/>
  <mergeCells count="43">
    <mergeCell ref="I50:J50"/>
    <mergeCell ref="I51:J51"/>
    <mergeCell ref="I52:J52"/>
    <mergeCell ref="I53:J53"/>
    <mergeCell ref="I54:J54"/>
    <mergeCell ref="G8:H8"/>
    <mergeCell ref="G9:H9"/>
    <mergeCell ref="G10:H10"/>
    <mergeCell ref="G6:H6"/>
    <mergeCell ref="G7:H7"/>
    <mergeCell ref="B53:D53"/>
    <mergeCell ref="B52:D52"/>
    <mergeCell ref="B54:D54"/>
    <mergeCell ref="B50:D50"/>
    <mergeCell ref="B51:D51"/>
    <mergeCell ref="B45:C45"/>
    <mergeCell ref="B49:D49"/>
    <mergeCell ref="B10:D10"/>
    <mergeCell ref="E10:F10"/>
    <mergeCell ref="B12:C12"/>
    <mergeCell ref="B47:K47"/>
    <mergeCell ref="I49:K49"/>
    <mergeCell ref="B8:D8"/>
    <mergeCell ref="E8:F8"/>
    <mergeCell ref="B9:D9"/>
    <mergeCell ref="E9:F9"/>
    <mergeCell ref="B6:D6"/>
    <mergeCell ref="E6:F6"/>
    <mergeCell ref="B7:D7"/>
    <mergeCell ref="E7:F7"/>
    <mergeCell ref="O2:V3"/>
    <mergeCell ref="B5:D5"/>
    <mergeCell ref="E5:F5"/>
    <mergeCell ref="G5:H5"/>
    <mergeCell ref="B2:C3"/>
    <mergeCell ref="D2:J2"/>
    <mergeCell ref="D3:J3"/>
    <mergeCell ref="J5:K5"/>
    <mergeCell ref="J6:K6"/>
    <mergeCell ref="J7:K7"/>
    <mergeCell ref="J8:K8"/>
    <mergeCell ref="J9:K9"/>
    <mergeCell ref="J10:K10"/>
  </mergeCells>
  <printOptions horizontalCentered="1"/>
  <pageMargins left="0.39370078740157483" right="0.39370078740157483" top="0" bottom="0" header="0" footer="0"/>
  <pageSetup paperSize="9" orientation="portrait" verticalDpi="0" r:id="rId1"/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64200-9E21-492E-95BC-13CCCC3727A8}">
  <sheetPr codeName="Sheet12">
    <tabColor rgb="FF7030A0"/>
  </sheetPr>
  <dimension ref="B1:V305"/>
  <sheetViews>
    <sheetView showGridLines="0" showRowColHeaders="0" workbookViewId="0">
      <selection activeCell="B55" sqref="B55"/>
    </sheetView>
  </sheetViews>
  <sheetFormatPr defaultRowHeight="12.75" x14ac:dyDescent="0.2"/>
  <cols>
    <col min="1" max="1" width="2.7109375" customWidth="1"/>
    <col min="2" max="2" width="7.42578125" customWidth="1"/>
    <col min="3" max="3" width="5.7109375" customWidth="1"/>
    <col min="4" max="4" width="13.7109375" customWidth="1"/>
    <col min="5" max="6" width="10.7109375" customWidth="1"/>
    <col min="7" max="7" width="9.7109375" customWidth="1"/>
    <col min="8" max="8" width="10.140625" customWidth="1"/>
    <col min="9" max="10" width="9.140625" customWidth="1"/>
    <col min="11" max="11" width="9.7109375" customWidth="1"/>
    <col min="12" max="12" width="2.5703125" customWidth="1"/>
    <col min="13" max="13" width="8.42578125" hidden="1" customWidth="1"/>
    <col min="14" max="14" width="7.7109375" customWidth="1"/>
  </cols>
  <sheetData>
    <row r="1" spans="2:22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22" ht="23.25" customHeight="1" x14ac:dyDescent="0.35">
      <c r="B2" s="712"/>
      <c r="C2" s="712"/>
      <c r="D2" s="719" t="str">
        <f>FORMULA!A1</f>
        <v>Dokka Sithamma Mid Day Meal - PM Poshan</v>
      </c>
      <c r="E2" s="719"/>
      <c r="F2" s="719"/>
      <c r="G2" s="719"/>
      <c r="H2" s="719"/>
      <c r="I2" s="719"/>
      <c r="J2" s="719"/>
      <c r="K2" s="472" t="str">
        <f>'DATA ON MOBILE'!R8</f>
        <v>6-8</v>
      </c>
      <c r="L2" s="142"/>
      <c r="M2" s="111"/>
      <c r="N2" s="111"/>
      <c r="O2" s="713"/>
      <c r="P2" s="713"/>
      <c r="Q2" s="713"/>
      <c r="R2" s="713"/>
      <c r="S2" s="713"/>
      <c r="T2" s="713"/>
      <c r="U2" s="713"/>
      <c r="V2" s="713"/>
    </row>
    <row r="3" spans="2:22" ht="17.25" customHeight="1" x14ac:dyDescent="0.3">
      <c r="B3" s="712"/>
      <c r="C3" s="712"/>
      <c r="D3" s="720" t="str">
        <f>FORMULA!A2</f>
        <v>DAY WISE DETAILED VOCHER FOR SERVICING MID-DAY MEAL PROGRAMME</v>
      </c>
      <c r="E3" s="720"/>
      <c r="F3" s="720"/>
      <c r="G3" s="720"/>
      <c r="H3" s="720"/>
      <c r="I3" s="720"/>
      <c r="J3" s="720"/>
      <c r="K3" s="385" t="s">
        <v>12</v>
      </c>
      <c r="L3" s="143"/>
      <c r="M3" s="112"/>
      <c r="N3" s="112"/>
      <c r="O3" s="713"/>
      <c r="P3" s="713"/>
      <c r="Q3" s="713"/>
      <c r="R3" s="713"/>
      <c r="S3" s="713"/>
      <c r="T3" s="713"/>
      <c r="U3" s="713"/>
      <c r="V3" s="713"/>
    </row>
    <row r="4" spans="2:22" ht="9" customHeight="1" thickBot="1" x14ac:dyDescent="0.25">
      <c r="B4" s="109"/>
      <c r="C4" s="109"/>
      <c r="D4" s="109"/>
      <c r="E4" s="109"/>
      <c r="F4" s="109"/>
      <c r="G4" s="109"/>
      <c r="H4" s="109"/>
      <c r="I4" s="109"/>
      <c r="J4" s="109"/>
      <c r="K4" s="340"/>
      <c r="L4" s="145"/>
      <c r="M4" s="109"/>
      <c r="N4" s="109"/>
    </row>
    <row r="5" spans="2:22" ht="14.1" customHeight="1" x14ac:dyDescent="0.2">
      <c r="B5" s="714" t="s">
        <v>295</v>
      </c>
      <c r="C5" s="715"/>
      <c r="D5" s="715"/>
      <c r="E5" s="716" t="str">
        <f>FORMULA!F4</f>
        <v/>
      </c>
      <c r="F5" s="717"/>
      <c r="G5" s="721" t="str">
        <f>FORMULA!K4</f>
        <v>DISE Code</v>
      </c>
      <c r="H5" s="715"/>
      <c r="I5" s="715"/>
      <c r="J5" s="763">
        <f>FORMULA!O4</f>
        <v>0</v>
      </c>
      <c r="K5" s="764"/>
      <c r="L5" s="149"/>
      <c r="M5" s="113"/>
      <c r="N5" s="113"/>
    </row>
    <row r="6" spans="2:22" ht="14.1" customHeight="1" x14ac:dyDescent="0.2">
      <c r="B6" s="722" t="s">
        <v>8</v>
      </c>
      <c r="C6" s="708"/>
      <c r="D6" s="708"/>
      <c r="E6" s="723" t="str">
        <f>FORMULA!F5</f>
        <v/>
      </c>
      <c r="F6" s="724"/>
      <c r="G6" s="725" t="str">
        <f>FORMULA!K5</f>
        <v>Month</v>
      </c>
      <c r="H6" s="708"/>
      <c r="I6" s="708"/>
      <c r="J6" s="761" t="str">
        <f>FORMULA!O5</f>
        <v>NOVEMBER</v>
      </c>
      <c r="K6" s="762"/>
      <c r="L6" s="149"/>
      <c r="M6" s="113"/>
      <c r="N6" s="113"/>
    </row>
    <row r="7" spans="2:22" ht="14.1" customHeight="1" x14ac:dyDescent="0.2">
      <c r="B7" s="722" t="s">
        <v>9</v>
      </c>
      <c r="C7" s="708"/>
      <c r="D7" s="708"/>
      <c r="E7" s="723" t="str">
        <f>FORMULA!F6</f>
        <v/>
      </c>
      <c r="F7" s="724"/>
      <c r="G7" s="725" t="str">
        <f>FORMULA!K6</f>
        <v>Year</v>
      </c>
      <c r="H7" s="708"/>
      <c r="I7" s="708"/>
      <c r="J7" s="761">
        <f>FORMULA!O6</f>
        <v>2024</v>
      </c>
      <c r="K7" s="762"/>
      <c r="L7" s="149"/>
      <c r="M7" s="113"/>
      <c r="N7" s="113"/>
    </row>
    <row r="8" spans="2:22" ht="14.1" customHeight="1" x14ac:dyDescent="0.2">
      <c r="B8" s="722" t="s">
        <v>296</v>
      </c>
      <c r="C8" s="708"/>
      <c r="D8" s="708"/>
      <c r="E8" s="723" t="str">
        <f>FORMULA!F7</f>
        <v/>
      </c>
      <c r="F8" s="724"/>
      <c r="G8" s="725" t="str">
        <f>FORMULA!K7</f>
        <v>No of Cook cum helpers</v>
      </c>
      <c r="H8" s="708"/>
      <c r="I8" s="708"/>
      <c r="J8" s="759">
        <f>FORMULA!O7</f>
        <v>0</v>
      </c>
      <c r="K8" s="760"/>
      <c r="L8" s="149"/>
      <c r="M8" s="113"/>
      <c r="N8" s="113"/>
    </row>
    <row r="9" spans="2:22" ht="14.1" customHeight="1" x14ac:dyDescent="0.2">
      <c r="B9" s="722" t="s">
        <v>10</v>
      </c>
      <c r="C9" s="708"/>
      <c r="D9" s="708"/>
      <c r="E9" s="726" t="str">
        <f>FORMULA!F8</f>
        <v/>
      </c>
      <c r="F9" s="727"/>
      <c r="G9" s="725" t="str">
        <f>FORMULA!K8</f>
        <v>No of Days Meals taken</v>
      </c>
      <c r="H9" s="708"/>
      <c r="I9" s="708"/>
      <c r="J9" s="708">
        <f>FORMULA!DY46</f>
        <v>0</v>
      </c>
      <c r="K9" s="709"/>
      <c r="L9" s="149"/>
      <c r="M9" s="113"/>
      <c r="N9" s="113"/>
    </row>
    <row r="10" spans="2:22" ht="14.1" customHeight="1" thickBot="1" x14ac:dyDescent="0.25">
      <c r="B10" s="742" t="s">
        <v>295</v>
      </c>
      <c r="C10" s="710"/>
      <c r="D10" s="710"/>
      <c r="E10" s="743" t="str">
        <f>FORMULA!F9</f>
        <v/>
      </c>
      <c r="F10" s="744"/>
      <c r="G10" s="749" t="str">
        <f>FORMULA!K9</f>
        <v>Average Meals Taken</v>
      </c>
      <c r="H10" s="710"/>
      <c r="I10" s="710"/>
      <c r="J10" s="710" t="e">
        <f>FORMULA!DY48</f>
        <v>#DIV/0!</v>
      </c>
      <c r="K10" s="711"/>
      <c r="L10" s="149"/>
      <c r="M10" s="113"/>
      <c r="N10" s="113"/>
    </row>
    <row r="11" spans="2:22" ht="14.1" customHeight="1" thickBot="1" x14ac:dyDescent="0.3"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44"/>
      <c r="M11" s="109"/>
      <c r="N11" s="109"/>
    </row>
    <row r="12" spans="2:22" ht="14.1" customHeight="1" x14ac:dyDescent="0.2">
      <c r="B12" s="745" t="str">
        <f>FORMULA!A11</f>
        <v>NOVEMBER</v>
      </c>
      <c r="C12" s="746"/>
      <c r="D12" s="379" t="str">
        <f>FORMULA!C11</f>
        <v>ROLL</v>
      </c>
      <c r="E12" s="379" t="s">
        <v>197</v>
      </c>
      <c r="F12" s="379" t="s">
        <v>5</v>
      </c>
      <c r="G12" s="380" t="s">
        <v>312</v>
      </c>
      <c r="H12" s="380" t="s">
        <v>313</v>
      </c>
      <c r="I12" s="380" t="s">
        <v>314</v>
      </c>
      <c r="J12" s="380" t="s">
        <v>299</v>
      </c>
      <c r="K12" s="381" t="s">
        <v>191</v>
      </c>
      <c r="L12" s="152"/>
      <c r="M12" s="114"/>
      <c r="N12" s="114"/>
    </row>
    <row r="13" spans="2:22" ht="14.1" customHeight="1" thickBot="1" x14ac:dyDescent="0.25">
      <c r="B13" s="471">
        <f>J7</f>
        <v>2024</v>
      </c>
      <c r="C13" s="392" t="s">
        <v>198</v>
      </c>
      <c r="D13" s="382" t="str">
        <f>'DATA ON MOBILE'!R8&amp;" "&amp;"CLASSES"</f>
        <v>6-8 CLASSES</v>
      </c>
      <c r="E13" s="382" t="str">
        <f>'DATA ON MOBILE'!R8&amp;" "&amp;"CLASS"</f>
        <v>6-8 CLASS</v>
      </c>
      <c r="F13" s="382" t="str">
        <f>'DATA ON MOBILE'!R8&amp;" "&amp;"CLASS"</f>
        <v>6-8 CLASS</v>
      </c>
      <c r="G13" s="383" t="s">
        <v>315</v>
      </c>
      <c r="H13" s="383" t="s">
        <v>315</v>
      </c>
      <c r="I13" s="383" t="s">
        <v>300</v>
      </c>
      <c r="J13" s="383" t="s">
        <v>300</v>
      </c>
      <c r="K13" s="384" t="s">
        <v>316</v>
      </c>
      <c r="L13" s="152"/>
      <c r="M13" s="114">
        <f>'DATA ON MOBILE'!S7</f>
        <v>5.88</v>
      </c>
      <c r="N13" s="114"/>
    </row>
    <row r="14" spans="2:22" ht="14.1" customHeight="1" x14ac:dyDescent="0.2">
      <c r="B14" s="386">
        <f>FORMULA!A13</f>
        <v>45597</v>
      </c>
      <c r="C14" s="560" t="str">
        <f>TEXT(B14,"DDD")</f>
        <v>Fri</v>
      </c>
      <c r="D14" s="554" t="str">
        <f>FORMULA!AI13</f>
        <v/>
      </c>
      <c r="E14" s="344" t="str">
        <f>FORMULA!AU13</f>
        <v/>
      </c>
      <c r="F14" s="344" t="str">
        <f>FORMULA!BA13</f>
        <v/>
      </c>
      <c r="G14" s="344" t="str">
        <f>IF(FORMULA!DU13&gt;0,FORMULA!DU13,"")</f>
        <v/>
      </c>
      <c r="H14" s="344" t="str">
        <f>IF(FORMULA!DV13&gt;0,FORMULA!DV13,"")</f>
        <v/>
      </c>
      <c r="I14" s="346" t="str">
        <f>IF(FORMULA!DX13&gt;0,FORMULA!DX13,"")</f>
        <v/>
      </c>
      <c r="J14" s="346" t="str">
        <f>FORMULA!DY13</f>
        <v/>
      </c>
      <c r="K14" s="408" t="str">
        <f>M14</f>
        <v/>
      </c>
      <c r="L14" s="150"/>
      <c r="M14" s="115" t="str">
        <f>IF(FORMULA!EA13&gt;0,FORMULA!EA13,"")</f>
        <v/>
      </c>
      <c r="N14" s="115"/>
    </row>
    <row r="15" spans="2:22" ht="14.1" customHeight="1" x14ac:dyDescent="0.2">
      <c r="B15" s="387">
        <f>FORMULA!A14</f>
        <v>45598</v>
      </c>
      <c r="C15" s="561" t="str">
        <f t="shared" ref="C15:C44" si="0">TEXT(B15,"DDD")</f>
        <v>Sat</v>
      </c>
      <c r="D15" s="555" t="str">
        <f>FORMULA!AI14</f>
        <v/>
      </c>
      <c r="E15" s="348" t="str">
        <f>FORMULA!AU14</f>
        <v/>
      </c>
      <c r="F15" s="348" t="str">
        <f>FORMULA!BA14</f>
        <v/>
      </c>
      <c r="G15" s="348" t="str">
        <f>IF(FORMULA!DU14&gt;0,FORMULA!DU14,"")</f>
        <v/>
      </c>
      <c r="H15" s="348" t="str">
        <f>IF(FORMULA!DV14&gt;0,FORMULA!DV14,"")</f>
        <v/>
      </c>
      <c r="I15" s="350" t="str">
        <f>IF(FORMULA!DX14&gt;0,FORMULA!DX14,"")</f>
        <v/>
      </c>
      <c r="J15" s="350" t="str">
        <f>FORMULA!DY14</f>
        <v/>
      </c>
      <c r="K15" s="409" t="str">
        <f t="shared" ref="K15:K44" si="1">M15</f>
        <v/>
      </c>
      <c r="L15" s="150"/>
      <c r="M15" s="115" t="str">
        <f>IF(FORMULA!EA14&gt;0,FORMULA!EA14,"")</f>
        <v/>
      </c>
      <c r="N15" s="115"/>
    </row>
    <row r="16" spans="2:22" ht="14.1" customHeight="1" x14ac:dyDescent="0.2">
      <c r="B16" s="387">
        <f>FORMULA!A15</f>
        <v>45599</v>
      </c>
      <c r="C16" s="561" t="str">
        <f t="shared" si="0"/>
        <v>Sun</v>
      </c>
      <c r="D16" s="555" t="str">
        <f>FORMULA!AI15</f>
        <v>Sunday</v>
      </c>
      <c r="E16" s="348" t="str">
        <f>FORMULA!AU15</f>
        <v/>
      </c>
      <c r="F16" s="348" t="str">
        <f>FORMULA!BA15</f>
        <v/>
      </c>
      <c r="G16" s="348" t="str">
        <f>IF(FORMULA!DU15&gt;0,FORMULA!DU15,"")</f>
        <v/>
      </c>
      <c r="H16" s="348" t="str">
        <f>IF(FORMULA!DV15&gt;0,FORMULA!DV15,"")</f>
        <v/>
      </c>
      <c r="I16" s="350" t="str">
        <f>IF(FORMULA!DX15&gt;0,FORMULA!DX15,"")</f>
        <v/>
      </c>
      <c r="J16" s="350" t="str">
        <f>FORMULA!DY15</f>
        <v/>
      </c>
      <c r="K16" s="409" t="str">
        <f t="shared" si="1"/>
        <v/>
      </c>
      <c r="L16" s="150"/>
      <c r="M16" s="115" t="str">
        <f>IF(FORMULA!EA15&gt;0,FORMULA!EA15,"")</f>
        <v/>
      </c>
      <c r="N16" s="115"/>
    </row>
    <row r="17" spans="2:14" ht="14.1" customHeight="1" x14ac:dyDescent="0.2">
      <c r="B17" s="387">
        <f>FORMULA!A16</f>
        <v>45600</v>
      </c>
      <c r="C17" s="561" t="str">
        <f t="shared" si="0"/>
        <v>Mon</v>
      </c>
      <c r="D17" s="555" t="str">
        <f>FORMULA!AI16</f>
        <v/>
      </c>
      <c r="E17" s="348" t="str">
        <f>FORMULA!AU16</f>
        <v/>
      </c>
      <c r="F17" s="348" t="str">
        <f>FORMULA!BA16</f>
        <v/>
      </c>
      <c r="G17" s="348" t="str">
        <f>IF(FORMULA!DU16&gt;0,FORMULA!DU16,"")</f>
        <v/>
      </c>
      <c r="H17" s="348" t="str">
        <f>IF(FORMULA!DV16&gt;0,FORMULA!DV16,"")</f>
        <v/>
      </c>
      <c r="I17" s="350" t="str">
        <f>IF(FORMULA!DX16&gt;0,FORMULA!DX16,"")</f>
        <v/>
      </c>
      <c r="J17" s="350" t="str">
        <f>FORMULA!DY16</f>
        <v/>
      </c>
      <c r="K17" s="409" t="str">
        <f t="shared" si="1"/>
        <v/>
      </c>
      <c r="L17" s="150"/>
      <c r="M17" s="115" t="str">
        <f>IF(FORMULA!EA16&gt;0,FORMULA!EA16,"")</f>
        <v/>
      </c>
      <c r="N17" s="115"/>
    </row>
    <row r="18" spans="2:14" ht="14.1" customHeight="1" x14ac:dyDescent="0.2">
      <c r="B18" s="387">
        <f>FORMULA!A17</f>
        <v>45601</v>
      </c>
      <c r="C18" s="561" t="str">
        <f t="shared" si="0"/>
        <v>Tue</v>
      </c>
      <c r="D18" s="555" t="str">
        <f>FORMULA!AI17</f>
        <v/>
      </c>
      <c r="E18" s="348" t="str">
        <f>FORMULA!AU17</f>
        <v/>
      </c>
      <c r="F18" s="348" t="str">
        <f>FORMULA!BA17</f>
        <v/>
      </c>
      <c r="G18" s="348" t="str">
        <f>IF(FORMULA!DU17&gt;0,FORMULA!DU17,"")</f>
        <v/>
      </c>
      <c r="H18" s="348" t="str">
        <f>IF(FORMULA!DV17&gt;0,FORMULA!DV17,"")</f>
        <v/>
      </c>
      <c r="I18" s="350" t="str">
        <f>IF(FORMULA!DX17&gt;0,FORMULA!DX17,"")</f>
        <v/>
      </c>
      <c r="J18" s="350" t="str">
        <f>FORMULA!DY17</f>
        <v/>
      </c>
      <c r="K18" s="409" t="str">
        <f t="shared" si="1"/>
        <v/>
      </c>
      <c r="L18" s="150"/>
      <c r="M18" s="115" t="str">
        <f>IF(FORMULA!EA17&gt;0,FORMULA!EA17,"")</f>
        <v/>
      </c>
      <c r="N18" s="115"/>
    </row>
    <row r="19" spans="2:14" ht="14.1" customHeight="1" x14ac:dyDescent="0.2">
      <c r="B19" s="387">
        <f>FORMULA!A18</f>
        <v>45602</v>
      </c>
      <c r="C19" s="561" t="str">
        <f t="shared" si="0"/>
        <v>Wed</v>
      </c>
      <c r="D19" s="555" t="str">
        <f>FORMULA!AI18</f>
        <v/>
      </c>
      <c r="E19" s="348" t="str">
        <f>FORMULA!AU18</f>
        <v/>
      </c>
      <c r="F19" s="348" t="str">
        <f>FORMULA!BA18</f>
        <v/>
      </c>
      <c r="G19" s="348" t="str">
        <f>IF(FORMULA!DU18&gt;0,FORMULA!DU18,"")</f>
        <v/>
      </c>
      <c r="H19" s="348" t="str">
        <f>IF(FORMULA!DV18&gt;0,FORMULA!DV18,"")</f>
        <v/>
      </c>
      <c r="I19" s="350" t="str">
        <f>IF(FORMULA!DX18&gt;0,FORMULA!DX18,"")</f>
        <v/>
      </c>
      <c r="J19" s="350" t="str">
        <f>FORMULA!DY18</f>
        <v/>
      </c>
      <c r="K19" s="409" t="str">
        <f t="shared" si="1"/>
        <v/>
      </c>
      <c r="L19" s="150"/>
      <c r="M19" s="115" t="str">
        <f>IF(FORMULA!EA18&gt;0,FORMULA!EA18,"")</f>
        <v/>
      </c>
      <c r="N19" s="115"/>
    </row>
    <row r="20" spans="2:14" ht="14.1" customHeight="1" x14ac:dyDescent="0.2">
      <c r="B20" s="387">
        <f>FORMULA!A19</f>
        <v>45603</v>
      </c>
      <c r="C20" s="561" t="str">
        <f t="shared" si="0"/>
        <v>Thu</v>
      </c>
      <c r="D20" s="555" t="str">
        <f>FORMULA!AI19</f>
        <v/>
      </c>
      <c r="E20" s="348" t="str">
        <f>FORMULA!AU19</f>
        <v/>
      </c>
      <c r="F20" s="348" t="str">
        <f>FORMULA!BA19</f>
        <v/>
      </c>
      <c r="G20" s="348" t="str">
        <f>IF(FORMULA!DU19&gt;0,FORMULA!DU19,"")</f>
        <v/>
      </c>
      <c r="H20" s="348" t="str">
        <f>IF(FORMULA!DV19&gt;0,FORMULA!DV19,"")</f>
        <v/>
      </c>
      <c r="I20" s="350" t="str">
        <f>IF(FORMULA!DX19&gt;0,FORMULA!DX19,"")</f>
        <v/>
      </c>
      <c r="J20" s="350" t="str">
        <f>FORMULA!DY19</f>
        <v/>
      </c>
      <c r="K20" s="409" t="str">
        <f t="shared" si="1"/>
        <v/>
      </c>
      <c r="L20" s="150"/>
      <c r="M20" s="115" t="str">
        <f>IF(FORMULA!EA19&gt;0,FORMULA!EA19,"")</f>
        <v/>
      </c>
      <c r="N20" s="115"/>
    </row>
    <row r="21" spans="2:14" ht="14.1" customHeight="1" x14ac:dyDescent="0.2">
      <c r="B21" s="387">
        <f>FORMULA!A20</f>
        <v>45604</v>
      </c>
      <c r="C21" s="561" t="str">
        <f t="shared" si="0"/>
        <v>Fri</v>
      </c>
      <c r="D21" s="555" t="str">
        <f>FORMULA!AI20</f>
        <v/>
      </c>
      <c r="E21" s="348" t="str">
        <f>FORMULA!AU20</f>
        <v/>
      </c>
      <c r="F21" s="348" t="str">
        <f>FORMULA!BA20</f>
        <v/>
      </c>
      <c r="G21" s="348" t="str">
        <f>IF(FORMULA!DU20&gt;0,FORMULA!DU20,"")</f>
        <v/>
      </c>
      <c r="H21" s="348" t="str">
        <f>IF(FORMULA!DV20&gt;0,FORMULA!DV20,"")</f>
        <v/>
      </c>
      <c r="I21" s="350" t="str">
        <f>IF(FORMULA!DX20&gt;0,FORMULA!DX20,"")</f>
        <v/>
      </c>
      <c r="J21" s="350" t="str">
        <f>FORMULA!DY20</f>
        <v/>
      </c>
      <c r="K21" s="409" t="str">
        <f t="shared" si="1"/>
        <v/>
      </c>
      <c r="L21" s="150"/>
      <c r="M21" s="115" t="str">
        <f>IF(FORMULA!EA20&gt;0,FORMULA!EA20,"")</f>
        <v/>
      </c>
      <c r="N21" s="115"/>
    </row>
    <row r="22" spans="2:14" ht="14.1" customHeight="1" x14ac:dyDescent="0.2">
      <c r="B22" s="387">
        <f>FORMULA!A21</f>
        <v>45605</v>
      </c>
      <c r="C22" s="561" t="str">
        <f t="shared" si="0"/>
        <v>Sat</v>
      </c>
      <c r="D22" s="555" t="str">
        <f>FORMULA!AI21</f>
        <v/>
      </c>
      <c r="E22" s="348" t="str">
        <f>FORMULA!AU21</f>
        <v/>
      </c>
      <c r="F22" s="348" t="str">
        <f>FORMULA!BA21</f>
        <v/>
      </c>
      <c r="G22" s="348" t="str">
        <f>IF(FORMULA!DU21&gt;0,FORMULA!DU21,"")</f>
        <v/>
      </c>
      <c r="H22" s="348" t="str">
        <f>IF(FORMULA!DV21&gt;0,FORMULA!DV21,"")</f>
        <v/>
      </c>
      <c r="I22" s="350" t="str">
        <f>IF(FORMULA!DX21&gt;0,FORMULA!DX21,"")</f>
        <v/>
      </c>
      <c r="J22" s="350" t="str">
        <f>FORMULA!DY21</f>
        <v/>
      </c>
      <c r="K22" s="409" t="str">
        <f t="shared" si="1"/>
        <v/>
      </c>
      <c r="L22" s="150"/>
      <c r="M22" s="115" t="str">
        <f>IF(FORMULA!EA21&gt;0,FORMULA!EA21,"")</f>
        <v/>
      </c>
      <c r="N22" s="115"/>
    </row>
    <row r="23" spans="2:14" ht="14.1" customHeight="1" x14ac:dyDescent="0.2">
      <c r="B23" s="387">
        <f>FORMULA!A22</f>
        <v>45606</v>
      </c>
      <c r="C23" s="561" t="str">
        <f t="shared" si="0"/>
        <v>Sun</v>
      </c>
      <c r="D23" s="555" t="str">
        <f>FORMULA!AI22</f>
        <v/>
      </c>
      <c r="E23" s="348" t="str">
        <f>FORMULA!AU22</f>
        <v/>
      </c>
      <c r="F23" s="348" t="str">
        <f>FORMULA!BA22</f>
        <v/>
      </c>
      <c r="G23" s="348" t="str">
        <f>IF(FORMULA!DU22&gt;0,FORMULA!DU22,"")</f>
        <v/>
      </c>
      <c r="H23" s="348" t="str">
        <f>IF(FORMULA!DV22&gt;0,FORMULA!DV22,"")</f>
        <v/>
      </c>
      <c r="I23" s="350" t="str">
        <f>IF(FORMULA!DX22&gt;0,FORMULA!DX22,"")</f>
        <v/>
      </c>
      <c r="J23" s="350" t="str">
        <f>FORMULA!DY22</f>
        <v/>
      </c>
      <c r="K23" s="409" t="str">
        <f t="shared" si="1"/>
        <v/>
      </c>
      <c r="L23" s="150"/>
      <c r="M23" s="115" t="str">
        <f>IF(FORMULA!EA22&gt;0,FORMULA!EA22,"")</f>
        <v/>
      </c>
      <c r="N23" s="115"/>
    </row>
    <row r="24" spans="2:14" ht="14.1" customHeight="1" x14ac:dyDescent="0.2">
      <c r="B24" s="387">
        <f>FORMULA!A23</f>
        <v>45607</v>
      </c>
      <c r="C24" s="561" t="str">
        <f t="shared" si="0"/>
        <v>Mon</v>
      </c>
      <c r="D24" s="555" t="str">
        <f>FORMULA!AI23</f>
        <v/>
      </c>
      <c r="E24" s="348" t="str">
        <f>FORMULA!AU23</f>
        <v/>
      </c>
      <c r="F24" s="348" t="str">
        <f>FORMULA!BA23</f>
        <v/>
      </c>
      <c r="G24" s="348" t="str">
        <f>IF(FORMULA!DU23&gt;0,FORMULA!DU23,"")</f>
        <v/>
      </c>
      <c r="H24" s="348" t="str">
        <f>IF(FORMULA!DV23&gt;0,FORMULA!DV23,"")</f>
        <v/>
      </c>
      <c r="I24" s="350" t="str">
        <f>IF(FORMULA!DX23&gt;0,FORMULA!DX23,"")</f>
        <v/>
      </c>
      <c r="J24" s="350" t="str">
        <f>FORMULA!DY23</f>
        <v/>
      </c>
      <c r="K24" s="409" t="str">
        <f t="shared" si="1"/>
        <v/>
      </c>
      <c r="L24" s="150"/>
      <c r="M24" s="115" t="str">
        <f>IF(FORMULA!EA23&gt;0,FORMULA!EA23,"")</f>
        <v/>
      </c>
      <c r="N24" s="115"/>
    </row>
    <row r="25" spans="2:14" ht="14.1" customHeight="1" x14ac:dyDescent="0.2">
      <c r="B25" s="387">
        <f>FORMULA!A24</f>
        <v>45608</v>
      </c>
      <c r="C25" s="561" t="str">
        <f t="shared" si="0"/>
        <v>Tue</v>
      </c>
      <c r="D25" s="555" t="str">
        <f>FORMULA!AI24</f>
        <v/>
      </c>
      <c r="E25" s="348" t="str">
        <f>FORMULA!AU24</f>
        <v/>
      </c>
      <c r="F25" s="348" t="str">
        <f>FORMULA!BA24</f>
        <v/>
      </c>
      <c r="G25" s="348" t="str">
        <f>IF(FORMULA!DU24&gt;0,FORMULA!DU24,"")</f>
        <v/>
      </c>
      <c r="H25" s="348" t="str">
        <f>IF(FORMULA!DV24&gt;0,FORMULA!DV24,"")</f>
        <v/>
      </c>
      <c r="I25" s="350" t="str">
        <f>IF(FORMULA!DX24&gt;0,FORMULA!DX24,"")</f>
        <v/>
      </c>
      <c r="J25" s="350" t="str">
        <f>FORMULA!DY24</f>
        <v/>
      </c>
      <c r="K25" s="409" t="str">
        <f t="shared" si="1"/>
        <v/>
      </c>
      <c r="L25" s="150"/>
      <c r="M25" s="115" t="str">
        <f>IF(FORMULA!EA24&gt;0,FORMULA!EA24,"")</f>
        <v/>
      </c>
      <c r="N25" s="115"/>
    </row>
    <row r="26" spans="2:14" ht="14.1" customHeight="1" x14ac:dyDescent="0.2">
      <c r="B26" s="387">
        <f>FORMULA!A25</f>
        <v>45609</v>
      </c>
      <c r="C26" s="561" t="str">
        <f t="shared" si="0"/>
        <v>Wed</v>
      </c>
      <c r="D26" s="555" t="str">
        <f>FORMULA!AI25</f>
        <v/>
      </c>
      <c r="E26" s="348" t="str">
        <f>FORMULA!AU25</f>
        <v/>
      </c>
      <c r="F26" s="348" t="str">
        <f>FORMULA!BA25</f>
        <v/>
      </c>
      <c r="G26" s="348" t="str">
        <f>IF(FORMULA!DU25&gt;0,FORMULA!DU25,"")</f>
        <v/>
      </c>
      <c r="H26" s="348" t="str">
        <f>IF(FORMULA!DV25&gt;0,FORMULA!DV25,"")</f>
        <v/>
      </c>
      <c r="I26" s="350" t="str">
        <f>IF(FORMULA!DX25&gt;0,FORMULA!DX25,"")</f>
        <v/>
      </c>
      <c r="J26" s="350" t="str">
        <f>FORMULA!DY25</f>
        <v/>
      </c>
      <c r="K26" s="409" t="str">
        <f t="shared" si="1"/>
        <v/>
      </c>
      <c r="L26" s="150"/>
      <c r="M26" s="115" t="str">
        <f>IF(FORMULA!EA25&gt;0,FORMULA!EA25,"")</f>
        <v/>
      </c>
      <c r="N26" s="115"/>
    </row>
    <row r="27" spans="2:14" ht="14.1" customHeight="1" x14ac:dyDescent="0.2">
      <c r="B27" s="387">
        <f>FORMULA!A26</f>
        <v>45610</v>
      </c>
      <c r="C27" s="561" t="str">
        <f t="shared" si="0"/>
        <v>Thu</v>
      </c>
      <c r="D27" s="555" t="str">
        <f>FORMULA!AI26</f>
        <v/>
      </c>
      <c r="E27" s="348" t="str">
        <f>FORMULA!AU26</f>
        <v/>
      </c>
      <c r="F27" s="348" t="str">
        <f>FORMULA!BA26</f>
        <v/>
      </c>
      <c r="G27" s="348" t="str">
        <f>IF(FORMULA!DU26&gt;0,FORMULA!DU26,"")</f>
        <v/>
      </c>
      <c r="H27" s="348" t="str">
        <f>IF(FORMULA!DV26&gt;0,FORMULA!DV26,"")</f>
        <v/>
      </c>
      <c r="I27" s="350" t="str">
        <f>IF(FORMULA!DX26&gt;0,FORMULA!DX26,"")</f>
        <v/>
      </c>
      <c r="J27" s="350" t="str">
        <f>FORMULA!DY26</f>
        <v/>
      </c>
      <c r="K27" s="409" t="str">
        <f t="shared" si="1"/>
        <v/>
      </c>
      <c r="L27" s="150"/>
      <c r="M27" s="115" t="str">
        <f>IF(FORMULA!EA26&gt;0,FORMULA!EA26,"")</f>
        <v/>
      </c>
      <c r="N27" s="115"/>
    </row>
    <row r="28" spans="2:14" ht="14.1" customHeight="1" x14ac:dyDescent="0.2">
      <c r="B28" s="387">
        <f>FORMULA!A27</f>
        <v>45611</v>
      </c>
      <c r="C28" s="561" t="str">
        <f t="shared" si="0"/>
        <v>Fri</v>
      </c>
      <c r="D28" s="555" t="str">
        <f>FORMULA!AI27</f>
        <v/>
      </c>
      <c r="E28" s="348" t="str">
        <f>FORMULA!AU27</f>
        <v/>
      </c>
      <c r="F28" s="348" t="str">
        <f>FORMULA!BA27</f>
        <v/>
      </c>
      <c r="G28" s="348" t="str">
        <f>IF(FORMULA!DU27&gt;0,FORMULA!DU27,"")</f>
        <v/>
      </c>
      <c r="H28" s="348" t="str">
        <f>IF(FORMULA!DV27&gt;0,FORMULA!DV27,"")</f>
        <v/>
      </c>
      <c r="I28" s="350" t="str">
        <f>IF(FORMULA!DX27&gt;0,FORMULA!DX27,"")</f>
        <v/>
      </c>
      <c r="J28" s="350" t="str">
        <f>FORMULA!DY27</f>
        <v/>
      </c>
      <c r="K28" s="409" t="str">
        <f t="shared" si="1"/>
        <v/>
      </c>
      <c r="L28" s="150"/>
      <c r="M28" s="115" t="str">
        <f>IF(FORMULA!EA27&gt;0,FORMULA!EA27,"")</f>
        <v/>
      </c>
      <c r="N28" s="115"/>
    </row>
    <row r="29" spans="2:14" ht="14.1" customHeight="1" x14ac:dyDescent="0.2">
      <c r="B29" s="387">
        <f>FORMULA!A28</f>
        <v>45612</v>
      </c>
      <c r="C29" s="561" t="str">
        <f t="shared" si="0"/>
        <v>Sat</v>
      </c>
      <c r="D29" s="555" t="str">
        <f>FORMULA!AI28</f>
        <v/>
      </c>
      <c r="E29" s="348" t="str">
        <f>FORMULA!AU28</f>
        <v/>
      </c>
      <c r="F29" s="348" t="str">
        <f>FORMULA!BA28</f>
        <v/>
      </c>
      <c r="G29" s="348" t="str">
        <f>IF(FORMULA!DU28&gt;0,FORMULA!DU28,"")</f>
        <v/>
      </c>
      <c r="H29" s="348" t="str">
        <f>IF(FORMULA!DV28&gt;0,FORMULA!DV28,"")</f>
        <v/>
      </c>
      <c r="I29" s="350" t="str">
        <f>IF(FORMULA!DX28&gt;0,FORMULA!DX28,"")</f>
        <v/>
      </c>
      <c r="J29" s="350" t="str">
        <f>FORMULA!DY28</f>
        <v/>
      </c>
      <c r="K29" s="409" t="str">
        <f t="shared" si="1"/>
        <v/>
      </c>
      <c r="L29" s="150"/>
      <c r="M29" s="115" t="str">
        <f>IF(FORMULA!EA28&gt;0,FORMULA!EA28,"")</f>
        <v/>
      </c>
      <c r="N29" s="115"/>
    </row>
    <row r="30" spans="2:14" ht="14.1" customHeight="1" x14ac:dyDescent="0.2">
      <c r="B30" s="387">
        <f>FORMULA!A29</f>
        <v>45613</v>
      </c>
      <c r="C30" s="561" t="str">
        <f t="shared" si="0"/>
        <v>Sun</v>
      </c>
      <c r="D30" s="555" t="str">
        <f>FORMULA!AI29</f>
        <v/>
      </c>
      <c r="E30" s="348" t="str">
        <f>FORMULA!AU29</f>
        <v/>
      </c>
      <c r="F30" s="348" t="str">
        <f>FORMULA!BA29</f>
        <v/>
      </c>
      <c r="G30" s="348" t="str">
        <f>IF(FORMULA!DU29&gt;0,FORMULA!DU29,"")</f>
        <v/>
      </c>
      <c r="H30" s="348" t="str">
        <f>IF(FORMULA!DV29&gt;0,FORMULA!DV29,"")</f>
        <v/>
      </c>
      <c r="I30" s="350" t="str">
        <f>IF(FORMULA!DX29&gt;0,FORMULA!DX29,"")</f>
        <v/>
      </c>
      <c r="J30" s="350" t="str">
        <f>FORMULA!DY29</f>
        <v/>
      </c>
      <c r="K30" s="409" t="str">
        <f t="shared" si="1"/>
        <v/>
      </c>
      <c r="L30" s="150"/>
      <c r="M30" s="115" t="str">
        <f>IF(FORMULA!EA29&gt;0,FORMULA!EA29,"")</f>
        <v/>
      </c>
      <c r="N30" s="115"/>
    </row>
    <row r="31" spans="2:14" ht="14.1" customHeight="1" x14ac:dyDescent="0.2">
      <c r="B31" s="387">
        <f>FORMULA!A30</f>
        <v>45614</v>
      </c>
      <c r="C31" s="561" t="str">
        <f t="shared" si="0"/>
        <v>Mon</v>
      </c>
      <c r="D31" s="555" t="str">
        <f>FORMULA!AI30</f>
        <v/>
      </c>
      <c r="E31" s="348" t="str">
        <f>FORMULA!AU30</f>
        <v/>
      </c>
      <c r="F31" s="348" t="str">
        <f>FORMULA!BA30</f>
        <v/>
      </c>
      <c r="G31" s="348" t="str">
        <f>IF(FORMULA!DU30&gt;0,FORMULA!DU30,"")</f>
        <v/>
      </c>
      <c r="H31" s="348" t="str">
        <f>IF(FORMULA!DV30&gt;0,FORMULA!DV30,"")</f>
        <v/>
      </c>
      <c r="I31" s="350" t="str">
        <f>IF(FORMULA!DX30&gt;0,FORMULA!DX30,"")</f>
        <v/>
      </c>
      <c r="J31" s="350" t="str">
        <f>FORMULA!DY30</f>
        <v/>
      </c>
      <c r="K31" s="409" t="str">
        <f t="shared" si="1"/>
        <v/>
      </c>
      <c r="L31" s="150"/>
      <c r="M31" s="115" t="str">
        <f>IF(FORMULA!EA30&gt;0,FORMULA!EA30,"")</f>
        <v/>
      </c>
      <c r="N31" s="115"/>
    </row>
    <row r="32" spans="2:14" ht="14.1" customHeight="1" x14ac:dyDescent="0.2">
      <c r="B32" s="387">
        <f>FORMULA!A31</f>
        <v>45615</v>
      </c>
      <c r="C32" s="561" t="str">
        <f t="shared" si="0"/>
        <v>Tue</v>
      </c>
      <c r="D32" s="555" t="str">
        <f>FORMULA!AI31</f>
        <v/>
      </c>
      <c r="E32" s="348" t="str">
        <f>FORMULA!AU31</f>
        <v/>
      </c>
      <c r="F32" s="348" t="str">
        <f>FORMULA!BA31</f>
        <v/>
      </c>
      <c r="G32" s="348" t="str">
        <f>IF(FORMULA!DU31&gt;0,FORMULA!DU31,"")</f>
        <v/>
      </c>
      <c r="H32" s="348" t="str">
        <f>IF(FORMULA!DV31&gt;0,FORMULA!DV31,"")</f>
        <v/>
      </c>
      <c r="I32" s="350" t="str">
        <f>IF(FORMULA!DX31&gt;0,FORMULA!DX31,"")</f>
        <v/>
      </c>
      <c r="J32" s="350" t="str">
        <f>FORMULA!DY31</f>
        <v/>
      </c>
      <c r="K32" s="409" t="str">
        <f t="shared" si="1"/>
        <v/>
      </c>
      <c r="L32" s="150"/>
      <c r="M32" s="115" t="str">
        <f>IF(FORMULA!EA31&gt;0,FORMULA!EA31,"")</f>
        <v/>
      </c>
      <c r="N32" s="115"/>
    </row>
    <row r="33" spans="2:14" ht="14.1" customHeight="1" x14ac:dyDescent="0.2">
      <c r="B33" s="387">
        <f>FORMULA!A32</f>
        <v>45616</v>
      </c>
      <c r="C33" s="561" t="str">
        <f t="shared" si="0"/>
        <v>Wed</v>
      </c>
      <c r="D33" s="555" t="str">
        <f>FORMULA!AI32</f>
        <v/>
      </c>
      <c r="E33" s="348" t="str">
        <f>FORMULA!AU32</f>
        <v/>
      </c>
      <c r="F33" s="348" t="str">
        <f>FORMULA!BA32</f>
        <v/>
      </c>
      <c r="G33" s="348" t="str">
        <f>IF(FORMULA!DU32&gt;0,FORMULA!DU32,"")</f>
        <v/>
      </c>
      <c r="H33" s="348" t="str">
        <f>IF(FORMULA!DV32&gt;0,FORMULA!DV32,"")</f>
        <v/>
      </c>
      <c r="I33" s="350" t="str">
        <f>IF(FORMULA!DX32&gt;0,FORMULA!DX32,"")</f>
        <v/>
      </c>
      <c r="J33" s="350" t="str">
        <f>FORMULA!DY32</f>
        <v/>
      </c>
      <c r="K33" s="409" t="str">
        <f t="shared" si="1"/>
        <v/>
      </c>
      <c r="L33" s="150"/>
      <c r="M33" s="115" t="str">
        <f>IF(FORMULA!EA32&gt;0,FORMULA!EA32,"")</f>
        <v/>
      </c>
      <c r="N33" s="115"/>
    </row>
    <row r="34" spans="2:14" ht="14.1" customHeight="1" x14ac:dyDescent="0.2">
      <c r="B34" s="387">
        <f>FORMULA!A33</f>
        <v>45617</v>
      </c>
      <c r="C34" s="561" t="str">
        <f t="shared" si="0"/>
        <v>Thu</v>
      </c>
      <c r="D34" s="555" t="str">
        <f>FORMULA!AI33</f>
        <v/>
      </c>
      <c r="E34" s="348" t="str">
        <f>FORMULA!AU33</f>
        <v/>
      </c>
      <c r="F34" s="348" t="str">
        <f>FORMULA!BA33</f>
        <v/>
      </c>
      <c r="G34" s="348" t="str">
        <f>IF(FORMULA!DU33&gt;0,FORMULA!DU33,"")</f>
        <v/>
      </c>
      <c r="H34" s="348" t="str">
        <f>IF(FORMULA!DV33&gt;0,FORMULA!DV33,"")</f>
        <v/>
      </c>
      <c r="I34" s="350" t="str">
        <f>IF(FORMULA!DX33&gt;0,FORMULA!DX33,"")</f>
        <v/>
      </c>
      <c r="J34" s="350" t="str">
        <f>FORMULA!DY33</f>
        <v/>
      </c>
      <c r="K34" s="409" t="str">
        <f t="shared" si="1"/>
        <v/>
      </c>
      <c r="L34" s="150"/>
      <c r="M34" s="115" t="str">
        <f>IF(FORMULA!EA33&gt;0,FORMULA!EA33,"")</f>
        <v/>
      </c>
      <c r="N34" s="330" t="s">
        <v>199</v>
      </c>
    </row>
    <row r="35" spans="2:14" ht="14.1" customHeight="1" x14ac:dyDescent="0.2">
      <c r="B35" s="387">
        <f>FORMULA!A34</f>
        <v>45618</v>
      </c>
      <c r="C35" s="561" t="str">
        <f t="shared" si="0"/>
        <v>Fri</v>
      </c>
      <c r="D35" s="555" t="str">
        <f>FORMULA!AI34</f>
        <v/>
      </c>
      <c r="E35" s="348" t="str">
        <f>FORMULA!AU34</f>
        <v/>
      </c>
      <c r="F35" s="348" t="str">
        <f>FORMULA!BA34</f>
        <v/>
      </c>
      <c r="G35" s="348" t="str">
        <f>IF(FORMULA!DU34&gt;0,FORMULA!DU34,"")</f>
        <v/>
      </c>
      <c r="H35" s="348" t="str">
        <f>IF(FORMULA!DV34&gt;0,FORMULA!DV34,"")</f>
        <v/>
      </c>
      <c r="I35" s="350" t="str">
        <f>IF(FORMULA!DX34&gt;0,FORMULA!DX34,"")</f>
        <v/>
      </c>
      <c r="J35" s="350" t="str">
        <f>FORMULA!DY34</f>
        <v/>
      </c>
      <c r="K35" s="409" t="str">
        <f t="shared" si="1"/>
        <v/>
      </c>
      <c r="L35" s="150"/>
      <c r="M35" s="115" t="str">
        <f>IF(FORMULA!EA34&gt;0,FORMULA!EA34,"")</f>
        <v/>
      </c>
      <c r="N35" s="115"/>
    </row>
    <row r="36" spans="2:14" ht="14.1" customHeight="1" x14ac:dyDescent="0.2">
      <c r="B36" s="387">
        <f>FORMULA!A35</f>
        <v>45619</v>
      </c>
      <c r="C36" s="561" t="str">
        <f t="shared" si="0"/>
        <v>Sat</v>
      </c>
      <c r="D36" s="555" t="str">
        <f>FORMULA!AI35</f>
        <v/>
      </c>
      <c r="E36" s="348" t="str">
        <f>FORMULA!AU35</f>
        <v/>
      </c>
      <c r="F36" s="348" t="str">
        <f>FORMULA!BA35</f>
        <v/>
      </c>
      <c r="G36" s="348" t="str">
        <f>IF(FORMULA!DU35&gt;0,FORMULA!DU35,"")</f>
        <v/>
      </c>
      <c r="H36" s="348" t="str">
        <f>IF(FORMULA!DV35&gt;0,FORMULA!DV35,"")</f>
        <v/>
      </c>
      <c r="I36" s="350" t="str">
        <f>IF(FORMULA!DX35&gt;0,FORMULA!DX35,"")</f>
        <v/>
      </c>
      <c r="J36" s="350" t="str">
        <f>FORMULA!DY35</f>
        <v/>
      </c>
      <c r="K36" s="409" t="str">
        <f t="shared" si="1"/>
        <v/>
      </c>
      <c r="L36" s="150"/>
      <c r="M36" s="115" t="str">
        <f>IF(FORMULA!EA35&gt;0,FORMULA!EA35,"")</f>
        <v/>
      </c>
      <c r="N36" s="115"/>
    </row>
    <row r="37" spans="2:14" ht="14.1" customHeight="1" x14ac:dyDescent="0.2">
      <c r="B37" s="387">
        <f>FORMULA!A36</f>
        <v>45620</v>
      </c>
      <c r="C37" s="561" t="str">
        <f t="shared" si="0"/>
        <v>Sun</v>
      </c>
      <c r="D37" s="555" t="str">
        <f>FORMULA!AI36</f>
        <v>Sunday</v>
      </c>
      <c r="E37" s="348" t="str">
        <f>FORMULA!AU36</f>
        <v/>
      </c>
      <c r="F37" s="348" t="str">
        <f>FORMULA!BA36</f>
        <v/>
      </c>
      <c r="G37" s="348" t="str">
        <f>IF(FORMULA!DU36&gt;0,FORMULA!DU36,"")</f>
        <v/>
      </c>
      <c r="H37" s="348" t="str">
        <f>IF(FORMULA!DV36&gt;0,FORMULA!DV36,"")</f>
        <v/>
      </c>
      <c r="I37" s="350" t="str">
        <f>IF(FORMULA!DX36&gt;0,FORMULA!DX36,"")</f>
        <v/>
      </c>
      <c r="J37" s="350" t="str">
        <f>FORMULA!DY36</f>
        <v/>
      </c>
      <c r="K37" s="409" t="str">
        <f t="shared" si="1"/>
        <v/>
      </c>
      <c r="L37" s="150"/>
      <c r="M37" s="115" t="str">
        <f>IF(FORMULA!EA36&gt;0,FORMULA!EA36,"")</f>
        <v/>
      </c>
      <c r="N37" s="115"/>
    </row>
    <row r="38" spans="2:14" ht="14.1" customHeight="1" x14ac:dyDescent="0.2">
      <c r="B38" s="387">
        <f>FORMULA!A37</f>
        <v>45621</v>
      </c>
      <c r="C38" s="561" t="str">
        <f t="shared" si="0"/>
        <v>Mon</v>
      </c>
      <c r="D38" s="555" t="str">
        <f>FORMULA!AI37</f>
        <v/>
      </c>
      <c r="E38" s="348" t="str">
        <f>FORMULA!AU37</f>
        <v/>
      </c>
      <c r="F38" s="348" t="str">
        <f>FORMULA!BA37</f>
        <v/>
      </c>
      <c r="G38" s="348" t="str">
        <f>IF(FORMULA!DU37&gt;0,FORMULA!DU37,"")</f>
        <v/>
      </c>
      <c r="H38" s="348" t="str">
        <f>IF(FORMULA!DV37&gt;0,FORMULA!DV37,"")</f>
        <v/>
      </c>
      <c r="I38" s="350" t="str">
        <f>IF(FORMULA!DX37&gt;0,FORMULA!DX37,"")</f>
        <v/>
      </c>
      <c r="J38" s="350" t="str">
        <f>FORMULA!DY37</f>
        <v/>
      </c>
      <c r="K38" s="409" t="str">
        <f t="shared" si="1"/>
        <v/>
      </c>
      <c r="L38" s="150"/>
      <c r="M38" s="115" t="str">
        <f>IF(FORMULA!EA37&gt;0,FORMULA!EA37,"")</f>
        <v/>
      </c>
      <c r="N38" s="115"/>
    </row>
    <row r="39" spans="2:14" ht="14.1" customHeight="1" x14ac:dyDescent="0.2">
      <c r="B39" s="387">
        <f>FORMULA!A38</f>
        <v>45622</v>
      </c>
      <c r="C39" s="561" t="str">
        <f t="shared" si="0"/>
        <v>Tue</v>
      </c>
      <c r="D39" s="555" t="str">
        <f>FORMULA!AI38</f>
        <v/>
      </c>
      <c r="E39" s="348" t="str">
        <f>FORMULA!AU38</f>
        <v/>
      </c>
      <c r="F39" s="348" t="str">
        <f>FORMULA!BA38</f>
        <v/>
      </c>
      <c r="G39" s="348" t="str">
        <f>IF(FORMULA!DU38&gt;0,FORMULA!DU38,"")</f>
        <v/>
      </c>
      <c r="H39" s="348" t="str">
        <f>IF(FORMULA!DV38&gt;0,FORMULA!DV38,"")</f>
        <v/>
      </c>
      <c r="I39" s="350" t="str">
        <f>IF(FORMULA!DX38&gt;0,FORMULA!DX38,"")</f>
        <v/>
      </c>
      <c r="J39" s="350" t="str">
        <f>FORMULA!DY38</f>
        <v/>
      </c>
      <c r="K39" s="409" t="str">
        <f t="shared" si="1"/>
        <v/>
      </c>
      <c r="L39" s="150"/>
      <c r="M39" s="115" t="str">
        <f>IF(FORMULA!EA38&gt;0,FORMULA!EA38,"")</f>
        <v/>
      </c>
      <c r="N39" s="115"/>
    </row>
    <row r="40" spans="2:14" ht="14.1" customHeight="1" x14ac:dyDescent="0.2">
      <c r="B40" s="387">
        <f>FORMULA!A39</f>
        <v>45623</v>
      </c>
      <c r="C40" s="561" t="str">
        <f t="shared" si="0"/>
        <v>Wed</v>
      </c>
      <c r="D40" s="555" t="str">
        <f>FORMULA!AI39</f>
        <v/>
      </c>
      <c r="E40" s="348" t="str">
        <f>FORMULA!AU39</f>
        <v/>
      </c>
      <c r="F40" s="348" t="str">
        <f>FORMULA!BA39</f>
        <v/>
      </c>
      <c r="G40" s="348" t="str">
        <f>IF(FORMULA!DU39&gt;0,FORMULA!DU39,"")</f>
        <v/>
      </c>
      <c r="H40" s="348" t="str">
        <f>IF(FORMULA!DV39&gt;0,FORMULA!DV39,"")</f>
        <v/>
      </c>
      <c r="I40" s="350" t="str">
        <f>IF(FORMULA!DX39&gt;0,FORMULA!DX39,"")</f>
        <v/>
      </c>
      <c r="J40" s="350" t="str">
        <f>FORMULA!DY39</f>
        <v/>
      </c>
      <c r="K40" s="409" t="str">
        <f t="shared" si="1"/>
        <v/>
      </c>
      <c r="L40" s="150"/>
      <c r="M40" s="115" t="str">
        <f>IF(FORMULA!EA39&gt;0,FORMULA!EA39,"")</f>
        <v/>
      </c>
      <c r="N40" s="115"/>
    </row>
    <row r="41" spans="2:14" ht="14.1" customHeight="1" x14ac:dyDescent="0.2">
      <c r="B41" s="387">
        <f>FORMULA!A40</f>
        <v>45624</v>
      </c>
      <c r="C41" s="561" t="str">
        <f t="shared" si="0"/>
        <v>Thu</v>
      </c>
      <c r="D41" s="555" t="str">
        <f>FORMULA!AI40</f>
        <v/>
      </c>
      <c r="E41" s="348" t="str">
        <f>FORMULA!AU40</f>
        <v/>
      </c>
      <c r="F41" s="348" t="str">
        <f>FORMULA!BA40</f>
        <v/>
      </c>
      <c r="G41" s="348" t="str">
        <f>IF(FORMULA!DU40&gt;0,FORMULA!DU40,"")</f>
        <v/>
      </c>
      <c r="H41" s="348" t="str">
        <f>IF(FORMULA!DV40&gt;0,FORMULA!DV40,"")</f>
        <v/>
      </c>
      <c r="I41" s="350" t="str">
        <f>IF(FORMULA!DX40&gt;0,FORMULA!DX40,"")</f>
        <v/>
      </c>
      <c r="J41" s="350" t="str">
        <f>FORMULA!DY40</f>
        <v/>
      </c>
      <c r="K41" s="409" t="str">
        <f t="shared" si="1"/>
        <v/>
      </c>
      <c r="L41" s="150"/>
      <c r="M41" s="115" t="str">
        <f>IF(FORMULA!EA40&gt;0,FORMULA!EA40,"")</f>
        <v/>
      </c>
      <c r="N41" s="115"/>
    </row>
    <row r="42" spans="2:14" ht="14.1" customHeight="1" x14ac:dyDescent="0.2">
      <c r="B42" s="387">
        <f>FORMULA!A41</f>
        <v>45625</v>
      </c>
      <c r="C42" s="561" t="str">
        <f t="shared" si="0"/>
        <v>Fri</v>
      </c>
      <c r="D42" s="555" t="str">
        <f>FORMULA!AI41</f>
        <v/>
      </c>
      <c r="E42" s="348" t="str">
        <f>FORMULA!AU41</f>
        <v/>
      </c>
      <c r="F42" s="348" t="str">
        <f>FORMULA!BA41</f>
        <v/>
      </c>
      <c r="G42" s="348" t="str">
        <f>IF(FORMULA!DU41&gt;0,FORMULA!DU41,"")</f>
        <v/>
      </c>
      <c r="H42" s="348" t="str">
        <f>IF(FORMULA!DV41&gt;0,FORMULA!DV41,"")</f>
        <v/>
      </c>
      <c r="I42" s="350" t="str">
        <f>IF(FORMULA!DX41&gt;0,FORMULA!DX41,"")</f>
        <v/>
      </c>
      <c r="J42" s="350" t="str">
        <f>FORMULA!DY41</f>
        <v/>
      </c>
      <c r="K42" s="409" t="str">
        <f t="shared" si="1"/>
        <v/>
      </c>
      <c r="L42" s="150"/>
      <c r="M42" s="115" t="str">
        <f>IF(FORMULA!EA41&gt;0,FORMULA!EA41,"")</f>
        <v/>
      </c>
      <c r="N42" s="115"/>
    </row>
    <row r="43" spans="2:14" ht="14.1" customHeight="1" x14ac:dyDescent="0.2">
      <c r="B43" s="387">
        <f>FORMULA!A42</f>
        <v>45626</v>
      </c>
      <c r="C43" s="561" t="str">
        <f t="shared" si="0"/>
        <v>Sat</v>
      </c>
      <c r="D43" s="555" t="str">
        <f>FORMULA!AI42</f>
        <v/>
      </c>
      <c r="E43" s="348" t="str">
        <f>FORMULA!AU42</f>
        <v/>
      </c>
      <c r="F43" s="348" t="str">
        <f>FORMULA!BA42</f>
        <v/>
      </c>
      <c r="G43" s="348" t="str">
        <f>IF(FORMULA!DU42&gt;0,FORMULA!DU42,"")</f>
        <v/>
      </c>
      <c r="H43" s="348" t="str">
        <f>IF(FORMULA!DV42&gt;0,FORMULA!DV42,"")</f>
        <v/>
      </c>
      <c r="I43" s="350" t="str">
        <f>IF(FORMULA!DX42&gt;0,FORMULA!DX42,"")</f>
        <v/>
      </c>
      <c r="J43" s="350" t="str">
        <f>FORMULA!DY42</f>
        <v/>
      </c>
      <c r="K43" s="409" t="str">
        <f t="shared" si="1"/>
        <v/>
      </c>
      <c r="L43" s="150"/>
      <c r="M43" s="115" t="str">
        <f>IF(FORMULA!EA42&gt;0,FORMULA!EA42,"")</f>
        <v/>
      </c>
      <c r="N43" s="115"/>
    </row>
    <row r="44" spans="2:14" ht="14.1" customHeight="1" thickBot="1" x14ac:dyDescent="0.25">
      <c r="B44" s="388" t="str">
        <f>FORMULA!A43</f>
        <v/>
      </c>
      <c r="C44" s="562" t="str">
        <f t="shared" si="0"/>
        <v/>
      </c>
      <c r="D44" s="556" t="str">
        <f>FORMULA!AI43</f>
        <v/>
      </c>
      <c r="E44" s="352" t="str">
        <f>FORMULA!AU43</f>
        <v/>
      </c>
      <c r="F44" s="352" t="str">
        <f>FORMULA!BA43</f>
        <v/>
      </c>
      <c r="G44" s="352" t="str">
        <f>IF(FORMULA!DU43&gt;0,FORMULA!DU43,"")</f>
        <v/>
      </c>
      <c r="H44" s="352" t="str">
        <f>IF(FORMULA!DV43&gt;0,FORMULA!DV43,"")</f>
        <v/>
      </c>
      <c r="I44" s="354" t="str">
        <f>IF(FORMULA!DX43&gt;0,FORMULA!DX43,"")</f>
        <v/>
      </c>
      <c r="J44" s="354" t="str">
        <f>FORMULA!DY43</f>
        <v/>
      </c>
      <c r="K44" s="410" t="str">
        <f t="shared" si="1"/>
        <v/>
      </c>
      <c r="L44" s="150"/>
      <c r="M44" s="115" t="str">
        <f>IF(FORMULA!EA43&gt;0,FORMULA!EA43,"")</f>
        <v/>
      </c>
      <c r="N44" s="115"/>
    </row>
    <row r="45" spans="2:14" ht="14.1" customHeight="1" thickBot="1" x14ac:dyDescent="0.25">
      <c r="B45" s="747" t="s">
        <v>13</v>
      </c>
      <c r="C45" s="748"/>
      <c r="D45" s="356">
        <f>FORMULA!AI44</f>
        <v>0</v>
      </c>
      <c r="E45" s="357">
        <f>SUM(E14:E44)</f>
        <v>0</v>
      </c>
      <c r="F45" s="357">
        <f t="shared" ref="F45:J45" si="2">SUM(F14:F44)</f>
        <v>0</v>
      </c>
      <c r="G45" s="357">
        <f t="shared" si="2"/>
        <v>0</v>
      </c>
      <c r="H45" s="357">
        <f t="shared" si="2"/>
        <v>0</v>
      </c>
      <c r="I45" s="359">
        <f t="shared" si="2"/>
        <v>0</v>
      </c>
      <c r="J45" s="359">
        <f t="shared" si="2"/>
        <v>0</v>
      </c>
      <c r="K45" s="411">
        <f>M45</f>
        <v>0</v>
      </c>
      <c r="L45" s="153"/>
      <c r="M45" s="116">
        <f>ROUND(SUM(M14:M44),0)</f>
        <v>0</v>
      </c>
      <c r="N45" s="116"/>
    </row>
    <row r="46" spans="2:14" ht="14.1" customHeight="1" x14ac:dyDescent="0.2">
      <c r="B46" s="361"/>
      <c r="C46" s="361"/>
      <c r="D46" s="362"/>
      <c r="E46" s="362"/>
      <c r="F46" s="362"/>
      <c r="G46" s="362"/>
      <c r="H46" s="362"/>
      <c r="I46" s="362"/>
      <c r="J46" s="362"/>
      <c r="K46" s="154"/>
      <c r="L46" s="146"/>
      <c r="M46" s="154"/>
      <c r="N46" s="154"/>
    </row>
    <row r="47" spans="2:14" ht="14.1" customHeight="1" x14ac:dyDescent="0.3">
      <c r="B47" s="733" t="str">
        <f>"Amount in words"&amp;"  "&amp;"Rs"&amp;" "&amp;K45&amp;" "&amp;"/-"&amp;"  "&amp;Rs!G123</f>
        <v>Amount in words  Rs 0 /-  Zero</v>
      </c>
      <c r="C47" s="733"/>
      <c r="D47" s="733"/>
      <c r="E47" s="733"/>
      <c r="F47" s="733"/>
      <c r="G47" s="733"/>
      <c r="H47" s="733"/>
      <c r="I47" s="733"/>
      <c r="J47" s="733"/>
      <c r="K47" s="733"/>
      <c r="L47" s="148"/>
      <c r="M47" s="155"/>
      <c r="N47" s="155"/>
    </row>
    <row r="48" spans="2:14" ht="14.1" customHeight="1" thickBot="1" x14ac:dyDescent="0.3"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44"/>
      <c r="M48" s="110"/>
      <c r="N48" s="110"/>
    </row>
    <row r="49" spans="2:14" ht="14.1" customHeight="1" thickBot="1" x14ac:dyDescent="0.25">
      <c r="B49" s="765" t="s">
        <v>55</v>
      </c>
      <c r="C49" s="766"/>
      <c r="D49" s="766"/>
      <c r="E49" s="473" t="s">
        <v>196</v>
      </c>
      <c r="F49" s="473" t="s">
        <v>192</v>
      </c>
      <c r="G49" s="474" t="s">
        <v>193</v>
      </c>
      <c r="H49" s="473" t="s">
        <v>194</v>
      </c>
      <c r="I49" s="767" t="s">
        <v>195</v>
      </c>
      <c r="J49" s="768"/>
      <c r="K49" s="769"/>
      <c r="L49" s="152"/>
      <c r="M49" s="117"/>
      <c r="N49" s="117"/>
    </row>
    <row r="50" spans="2:14" ht="14.1" customHeight="1" x14ac:dyDescent="0.2">
      <c r="B50" s="731" t="str">
        <f>FORMULA!A49</f>
        <v>Eggs (No.s)</v>
      </c>
      <c r="C50" s="732"/>
      <c r="D50" s="732"/>
      <c r="E50" s="363">
        <f>FORMULA!E49</f>
        <v>0</v>
      </c>
      <c r="F50" s="363">
        <f>FORMULA!H49</f>
        <v>0</v>
      </c>
      <c r="G50" s="364">
        <f>FORMULA!K49</f>
        <v>0</v>
      </c>
      <c r="H50" s="365">
        <f>FORMULA!DU44</f>
        <v>0</v>
      </c>
      <c r="I50" s="734">
        <f>G50-H50</f>
        <v>0</v>
      </c>
      <c r="J50" s="735"/>
      <c r="K50" s="366" t="s">
        <v>309</v>
      </c>
      <c r="L50" s="151"/>
      <c r="M50" s="119"/>
      <c r="N50" s="119"/>
    </row>
    <row r="51" spans="2:14" ht="14.1" customHeight="1" x14ac:dyDescent="0.2">
      <c r="B51" s="738" t="str">
        <f>FORMULA!A50</f>
        <v>Chikkies (No.s)</v>
      </c>
      <c r="C51" s="739"/>
      <c r="D51" s="739"/>
      <c r="E51" s="394">
        <f>FORMULA!E50</f>
        <v>0</v>
      </c>
      <c r="F51" s="394">
        <f>FORMULA!H50</f>
        <v>0</v>
      </c>
      <c r="G51" s="412">
        <f>FORMULA!K50</f>
        <v>0</v>
      </c>
      <c r="H51" s="396">
        <f>FORMULA!DV44</f>
        <v>0</v>
      </c>
      <c r="I51" s="736">
        <f t="shared" ref="I51:I54" si="3">G51-H51</f>
        <v>0</v>
      </c>
      <c r="J51" s="737"/>
      <c r="K51" s="370" t="s">
        <v>309</v>
      </c>
      <c r="L51" s="151"/>
      <c r="M51" s="119"/>
      <c r="N51" s="119"/>
    </row>
    <row r="52" spans="2:14" ht="14.1" customHeight="1" x14ac:dyDescent="0.2">
      <c r="B52" s="738" t="str">
        <f>FORMULA!A51</f>
        <v>Ragi Floor (kgs)</v>
      </c>
      <c r="C52" s="739"/>
      <c r="D52" s="739"/>
      <c r="E52" s="397">
        <f>FORMULA!E51</f>
        <v>0</v>
      </c>
      <c r="F52" s="397">
        <f>FORMULA!H51</f>
        <v>0</v>
      </c>
      <c r="G52" s="413">
        <f>FORMULA!K51</f>
        <v>0</v>
      </c>
      <c r="H52" s="399">
        <f>FORMULA!DX44</f>
        <v>0</v>
      </c>
      <c r="I52" s="752">
        <f t="shared" si="3"/>
        <v>0</v>
      </c>
      <c r="J52" s="753"/>
      <c r="K52" s="374" t="s">
        <v>308</v>
      </c>
      <c r="L52" s="151"/>
      <c r="M52" s="118"/>
      <c r="N52" s="118"/>
    </row>
    <row r="53" spans="2:14" ht="14.1" customHeight="1" x14ac:dyDescent="0.2">
      <c r="B53" s="738" t="str">
        <f>FORMULA!A52</f>
        <v>Jaggery (kgs)</v>
      </c>
      <c r="C53" s="739"/>
      <c r="D53" s="739"/>
      <c r="E53" s="397">
        <f>FORMULA!E52</f>
        <v>0</v>
      </c>
      <c r="F53" s="397">
        <f>FORMULA!H52</f>
        <v>0</v>
      </c>
      <c r="G53" s="413">
        <f>FORMULA!K52</f>
        <v>0</v>
      </c>
      <c r="H53" s="399">
        <f>FORMULA!DX44</f>
        <v>0</v>
      </c>
      <c r="I53" s="752">
        <f t="shared" si="3"/>
        <v>0</v>
      </c>
      <c r="J53" s="753"/>
      <c r="K53" s="374" t="s">
        <v>308</v>
      </c>
      <c r="L53" s="151"/>
      <c r="M53" s="118"/>
      <c r="N53" s="118"/>
    </row>
    <row r="54" spans="2:14" ht="14.1" customHeight="1" thickBot="1" x14ac:dyDescent="0.25">
      <c r="B54" s="750" t="str">
        <f>FORMULA!A53</f>
        <v>Rice (kgs)</v>
      </c>
      <c r="C54" s="751"/>
      <c r="D54" s="751"/>
      <c r="E54" s="400">
        <f>FORMULA!E53</f>
        <v>0</v>
      </c>
      <c r="F54" s="400">
        <f>FORMULA!H53</f>
        <v>0</v>
      </c>
      <c r="G54" s="414">
        <f>FORMULA!K53</f>
        <v>0</v>
      </c>
      <c r="H54" s="402">
        <f>FORMULA!DY44</f>
        <v>0</v>
      </c>
      <c r="I54" s="754">
        <f t="shared" si="3"/>
        <v>0</v>
      </c>
      <c r="J54" s="755"/>
      <c r="K54" s="378" t="s">
        <v>308</v>
      </c>
      <c r="L54" s="151"/>
      <c r="M54" s="118"/>
      <c r="N54" s="118"/>
    </row>
    <row r="55" spans="2:14" ht="14.1" customHeight="1" x14ac:dyDescent="0.25">
      <c r="B55" s="662" t="s">
        <v>341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10"/>
      <c r="M55" s="110"/>
      <c r="N55" s="110"/>
    </row>
    <row r="56" spans="2:14" ht="14.1" customHeight="1" x14ac:dyDescent="0.25"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10"/>
      <c r="M56" s="110"/>
      <c r="N56" s="110"/>
    </row>
    <row r="57" spans="2:14" ht="14.1" customHeight="1" x14ac:dyDescent="0.3">
      <c r="B57" s="144"/>
      <c r="C57" s="144"/>
      <c r="D57" s="144"/>
      <c r="E57" s="144"/>
      <c r="F57" s="144"/>
      <c r="G57" s="144"/>
      <c r="H57" s="144"/>
      <c r="I57" s="335" t="s">
        <v>25</v>
      </c>
      <c r="J57" s="157"/>
      <c r="K57" s="144"/>
      <c r="L57" s="110"/>
      <c r="M57" s="110"/>
      <c r="N57" s="110"/>
    </row>
    <row r="58" spans="2:14" ht="14.1" customHeight="1" x14ac:dyDescent="0.25">
      <c r="B58" s="144"/>
      <c r="C58" s="144"/>
      <c r="D58" s="144"/>
      <c r="E58" s="144"/>
      <c r="F58" s="144"/>
      <c r="G58" s="157"/>
      <c r="H58" s="157"/>
      <c r="I58" s="157"/>
      <c r="J58" s="157"/>
      <c r="K58" s="144"/>
      <c r="L58" s="110"/>
      <c r="M58" s="110"/>
      <c r="N58" s="110"/>
    </row>
    <row r="59" spans="2:14" ht="14.1" customHeight="1" x14ac:dyDescent="0.25">
      <c r="B59" s="144"/>
      <c r="C59" s="144"/>
      <c r="D59" s="144"/>
      <c r="E59" s="144"/>
      <c r="F59" s="144"/>
      <c r="G59" s="157"/>
      <c r="H59" s="157"/>
      <c r="I59" s="157"/>
      <c r="J59" s="157"/>
      <c r="K59" s="144"/>
      <c r="L59" s="110"/>
      <c r="M59" s="110"/>
      <c r="N59" s="110"/>
    </row>
    <row r="60" spans="2:14" ht="14.1" customHeight="1" x14ac:dyDescent="0.25">
      <c r="B60" s="156"/>
      <c r="C60" s="144"/>
      <c r="D60" s="144"/>
      <c r="E60" s="144"/>
      <c r="F60" s="144"/>
      <c r="G60" s="144"/>
      <c r="H60" s="144"/>
      <c r="I60" s="144"/>
      <c r="J60" s="144"/>
      <c r="K60" s="144"/>
      <c r="L60" s="109"/>
      <c r="M60" s="109"/>
      <c r="N60" s="109"/>
    </row>
    <row r="61" spans="2:14" ht="14.1" customHeight="1" x14ac:dyDescent="0.25"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09"/>
      <c r="M61" s="109"/>
      <c r="N61" s="109"/>
    </row>
    <row r="62" spans="2:14" ht="14.1" customHeight="1" x14ac:dyDescent="0.25"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09"/>
      <c r="M62" s="109"/>
      <c r="N62" s="109"/>
    </row>
    <row r="63" spans="2:14" ht="14.25" x14ac:dyDescent="0.25"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09"/>
      <c r="M63" s="109"/>
      <c r="N63" s="109"/>
    </row>
    <row r="64" spans="2:14" ht="14.25" x14ac:dyDescent="0.25"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09"/>
      <c r="M64" s="109"/>
      <c r="N64" s="109"/>
    </row>
    <row r="65" spans="2:14" x14ac:dyDescent="0.2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</row>
    <row r="66" spans="2:14" x14ac:dyDescent="0.2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</row>
    <row r="67" spans="2:14" x14ac:dyDescent="0.2"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</row>
    <row r="68" spans="2:14" x14ac:dyDescent="0.2"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</row>
    <row r="69" spans="2:14" x14ac:dyDescent="0.2"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</row>
    <row r="70" spans="2:14" x14ac:dyDescent="0.2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</row>
    <row r="71" spans="2:14" x14ac:dyDescent="0.2"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</row>
    <row r="72" spans="2:14" x14ac:dyDescent="0.2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</row>
    <row r="73" spans="2:14" x14ac:dyDescent="0.2"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</row>
    <row r="74" spans="2:14" x14ac:dyDescent="0.2"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</row>
    <row r="75" spans="2:14" x14ac:dyDescent="0.2"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</row>
    <row r="76" spans="2:14" x14ac:dyDescent="0.2"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</row>
    <row r="77" spans="2:14" x14ac:dyDescent="0.2"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</row>
    <row r="78" spans="2:14" x14ac:dyDescent="0.2"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</row>
    <row r="79" spans="2:14" x14ac:dyDescent="0.2"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</row>
    <row r="80" spans="2:14" x14ac:dyDescent="0.2"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</row>
    <row r="81" spans="2:14" x14ac:dyDescent="0.2"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2:14" x14ac:dyDescent="0.2"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</row>
    <row r="83" spans="2:14" x14ac:dyDescent="0.2"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</row>
    <row r="84" spans="2:14" x14ac:dyDescent="0.2"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</row>
    <row r="85" spans="2:14" x14ac:dyDescent="0.2"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</row>
    <row r="86" spans="2:14" x14ac:dyDescent="0.2"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</row>
    <row r="87" spans="2:14" x14ac:dyDescent="0.2"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</row>
    <row r="88" spans="2:14" x14ac:dyDescent="0.2"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</row>
    <row r="89" spans="2:14" x14ac:dyDescent="0.2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</row>
    <row r="90" spans="2:14" x14ac:dyDescent="0.2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</row>
    <row r="91" spans="2:14" x14ac:dyDescent="0.2"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</row>
    <row r="92" spans="2:14" x14ac:dyDescent="0.2"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</row>
    <row r="93" spans="2:14" x14ac:dyDescent="0.2"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</row>
    <row r="94" spans="2:14" x14ac:dyDescent="0.2"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</row>
    <row r="95" spans="2:14" x14ac:dyDescent="0.2"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</row>
    <row r="96" spans="2:14" x14ac:dyDescent="0.2"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</row>
    <row r="97" spans="2:14" x14ac:dyDescent="0.2"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</row>
    <row r="98" spans="2:14" x14ac:dyDescent="0.2"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</row>
    <row r="99" spans="2:14" x14ac:dyDescent="0.2"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</row>
    <row r="100" spans="2:14" x14ac:dyDescent="0.2"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</row>
    <row r="101" spans="2:14" x14ac:dyDescent="0.2"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</row>
    <row r="102" spans="2:14" x14ac:dyDescent="0.2"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</row>
    <row r="103" spans="2:14" x14ac:dyDescent="0.2"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</row>
    <row r="104" spans="2:14" x14ac:dyDescent="0.2"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</row>
    <row r="105" spans="2:14" x14ac:dyDescent="0.2"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</row>
    <row r="106" spans="2:14" x14ac:dyDescent="0.2"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</row>
    <row r="107" spans="2:14" x14ac:dyDescent="0.2"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</row>
    <row r="108" spans="2:14" x14ac:dyDescent="0.2"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</row>
    <row r="109" spans="2:14" x14ac:dyDescent="0.2"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</row>
    <row r="110" spans="2:14" x14ac:dyDescent="0.2"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</row>
    <row r="111" spans="2:14" x14ac:dyDescent="0.2"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</row>
    <row r="112" spans="2:14" x14ac:dyDescent="0.2"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</row>
    <row r="113" spans="2:14" x14ac:dyDescent="0.2"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</row>
    <row r="114" spans="2:14" x14ac:dyDescent="0.2"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</row>
    <row r="115" spans="2:14" x14ac:dyDescent="0.2"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</row>
    <row r="116" spans="2:14" x14ac:dyDescent="0.2"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</row>
    <row r="117" spans="2:14" x14ac:dyDescent="0.2"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</row>
    <row r="118" spans="2:14" x14ac:dyDescent="0.2"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</row>
    <row r="119" spans="2:14" x14ac:dyDescent="0.2"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</row>
    <row r="120" spans="2:14" x14ac:dyDescent="0.2"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</row>
    <row r="121" spans="2:14" x14ac:dyDescent="0.2"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</row>
    <row r="122" spans="2:14" x14ac:dyDescent="0.2"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</row>
    <row r="123" spans="2:14" x14ac:dyDescent="0.2"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</row>
    <row r="124" spans="2:14" x14ac:dyDescent="0.2"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</row>
    <row r="125" spans="2:14" x14ac:dyDescent="0.2"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</row>
    <row r="126" spans="2:14" x14ac:dyDescent="0.2"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</row>
    <row r="127" spans="2:14" x14ac:dyDescent="0.2"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</row>
    <row r="128" spans="2:14" x14ac:dyDescent="0.2"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</row>
    <row r="129" spans="2:14" x14ac:dyDescent="0.2"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</row>
    <row r="130" spans="2:14" x14ac:dyDescent="0.2"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</row>
    <row r="131" spans="2:14" x14ac:dyDescent="0.2"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</row>
    <row r="132" spans="2:14" x14ac:dyDescent="0.2"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</row>
    <row r="133" spans="2:14" x14ac:dyDescent="0.2"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</row>
    <row r="134" spans="2:14" x14ac:dyDescent="0.2"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</row>
    <row r="135" spans="2:14" x14ac:dyDescent="0.2"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</row>
    <row r="136" spans="2:14" x14ac:dyDescent="0.2"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</row>
    <row r="137" spans="2:14" x14ac:dyDescent="0.2"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</row>
    <row r="138" spans="2:14" x14ac:dyDescent="0.2"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</row>
    <row r="139" spans="2:14" x14ac:dyDescent="0.2"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</row>
    <row r="140" spans="2:14" x14ac:dyDescent="0.2"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</row>
    <row r="141" spans="2:14" x14ac:dyDescent="0.2"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</row>
    <row r="142" spans="2:14" x14ac:dyDescent="0.2"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</row>
    <row r="143" spans="2:14" x14ac:dyDescent="0.2"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</row>
    <row r="144" spans="2:14" x14ac:dyDescent="0.2"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</row>
    <row r="145" spans="2:14" x14ac:dyDescent="0.2"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</row>
    <row r="146" spans="2:14" x14ac:dyDescent="0.2"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</row>
    <row r="147" spans="2:14" x14ac:dyDescent="0.2"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</row>
    <row r="148" spans="2:14" x14ac:dyDescent="0.2"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</row>
    <row r="149" spans="2:14" x14ac:dyDescent="0.2"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</row>
    <row r="150" spans="2:14" x14ac:dyDescent="0.2"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</row>
    <row r="151" spans="2:14" x14ac:dyDescent="0.2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</row>
    <row r="152" spans="2:14" x14ac:dyDescent="0.2"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</row>
    <row r="153" spans="2:14" x14ac:dyDescent="0.2"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</row>
    <row r="154" spans="2:14" x14ac:dyDescent="0.2"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</row>
    <row r="155" spans="2:14" x14ac:dyDescent="0.2"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</row>
    <row r="156" spans="2:14" x14ac:dyDescent="0.2"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</row>
    <row r="157" spans="2:14" x14ac:dyDescent="0.2"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</row>
    <row r="158" spans="2:14" x14ac:dyDescent="0.2"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</row>
    <row r="159" spans="2:14" x14ac:dyDescent="0.2"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</row>
    <row r="160" spans="2:14" x14ac:dyDescent="0.2"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</row>
    <row r="161" spans="2:14" x14ac:dyDescent="0.2"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</row>
    <row r="162" spans="2:14" x14ac:dyDescent="0.2"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</row>
    <row r="163" spans="2:14" x14ac:dyDescent="0.2"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</row>
    <row r="164" spans="2:14" x14ac:dyDescent="0.2"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</row>
    <row r="165" spans="2:14" x14ac:dyDescent="0.2"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</row>
    <row r="166" spans="2:14" x14ac:dyDescent="0.2"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</row>
    <row r="167" spans="2:14" x14ac:dyDescent="0.2"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</row>
    <row r="168" spans="2:14" x14ac:dyDescent="0.2"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</row>
    <row r="169" spans="2:14" x14ac:dyDescent="0.2"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</row>
    <row r="170" spans="2:14" x14ac:dyDescent="0.2"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</row>
    <row r="171" spans="2:14" x14ac:dyDescent="0.2"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</row>
    <row r="172" spans="2:14" x14ac:dyDescent="0.2"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</row>
    <row r="173" spans="2:14" x14ac:dyDescent="0.2"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</row>
    <row r="174" spans="2:14" x14ac:dyDescent="0.2"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</row>
    <row r="175" spans="2:14" x14ac:dyDescent="0.2"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</row>
    <row r="176" spans="2:14" x14ac:dyDescent="0.2"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</row>
    <row r="177" spans="2:14" x14ac:dyDescent="0.2"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</row>
    <row r="178" spans="2:14" x14ac:dyDescent="0.2"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</row>
    <row r="179" spans="2:14" x14ac:dyDescent="0.2"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</row>
    <row r="180" spans="2:14" x14ac:dyDescent="0.2"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</row>
    <row r="181" spans="2:14" x14ac:dyDescent="0.2"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</row>
    <row r="182" spans="2:14" x14ac:dyDescent="0.2"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</row>
    <row r="183" spans="2:14" x14ac:dyDescent="0.2"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</row>
    <row r="184" spans="2:14" x14ac:dyDescent="0.2"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</row>
    <row r="185" spans="2:14" x14ac:dyDescent="0.2"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</row>
    <row r="186" spans="2:14" x14ac:dyDescent="0.2"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</row>
    <row r="187" spans="2:14" x14ac:dyDescent="0.2"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</row>
    <row r="188" spans="2:14" x14ac:dyDescent="0.2"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</row>
    <row r="189" spans="2:14" x14ac:dyDescent="0.2"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</row>
    <row r="190" spans="2:14" x14ac:dyDescent="0.2"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</row>
    <row r="191" spans="2:14" x14ac:dyDescent="0.2"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</row>
    <row r="192" spans="2:14" x14ac:dyDescent="0.2"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</row>
    <row r="193" spans="2:14" x14ac:dyDescent="0.2"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</row>
    <row r="194" spans="2:14" x14ac:dyDescent="0.2"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</row>
    <row r="195" spans="2:14" x14ac:dyDescent="0.2"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</row>
    <row r="196" spans="2:14" x14ac:dyDescent="0.2"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</row>
    <row r="197" spans="2:14" x14ac:dyDescent="0.2"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</row>
    <row r="198" spans="2:14" x14ac:dyDescent="0.2"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</row>
    <row r="199" spans="2:14" x14ac:dyDescent="0.2"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</row>
    <row r="200" spans="2:14" x14ac:dyDescent="0.2"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</row>
    <row r="201" spans="2:14" x14ac:dyDescent="0.2"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</row>
    <row r="202" spans="2:14" x14ac:dyDescent="0.2"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</row>
    <row r="203" spans="2:14" x14ac:dyDescent="0.2"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</row>
    <row r="204" spans="2:14" x14ac:dyDescent="0.2"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</row>
    <row r="205" spans="2:14" x14ac:dyDescent="0.2"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</row>
    <row r="206" spans="2:14" x14ac:dyDescent="0.2"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</row>
    <row r="207" spans="2:14" x14ac:dyDescent="0.2"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</row>
    <row r="208" spans="2:14" x14ac:dyDescent="0.2"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</row>
    <row r="209" spans="2:14" x14ac:dyDescent="0.2"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</row>
    <row r="210" spans="2:14" x14ac:dyDescent="0.2"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</row>
    <row r="211" spans="2:14" x14ac:dyDescent="0.2"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</row>
    <row r="212" spans="2:14" x14ac:dyDescent="0.2"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</row>
    <row r="213" spans="2:14" x14ac:dyDescent="0.2"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</row>
    <row r="214" spans="2:14" x14ac:dyDescent="0.2"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</row>
    <row r="215" spans="2:14" x14ac:dyDescent="0.2"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</row>
    <row r="216" spans="2:14" x14ac:dyDescent="0.2"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</row>
    <row r="217" spans="2:14" x14ac:dyDescent="0.2"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</row>
    <row r="218" spans="2:14" x14ac:dyDescent="0.2"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</row>
    <row r="219" spans="2:14" x14ac:dyDescent="0.2"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</row>
    <row r="220" spans="2:14" x14ac:dyDescent="0.2"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</row>
    <row r="221" spans="2:14" x14ac:dyDescent="0.2"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</row>
    <row r="222" spans="2:14" x14ac:dyDescent="0.2"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</row>
    <row r="223" spans="2:14" x14ac:dyDescent="0.2"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</row>
    <row r="224" spans="2:14" x14ac:dyDescent="0.2"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</row>
    <row r="225" spans="2:14" x14ac:dyDescent="0.2"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</row>
    <row r="226" spans="2:14" x14ac:dyDescent="0.2"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</row>
    <row r="227" spans="2:14" x14ac:dyDescent="0.2"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</row>
    <row r="228" spans="2:14" x14ac:dyDescent="0.2"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</row>
    <row r="229" spans="2:14" x14ac:dyDescent="0.2"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</row>
    <row r="230" spans="2:14" x14ac:dyDescent="0.2"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</row>
    <row r="231" spans="2:14" x14ac:dyDescent="0.2"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</row>
    <row r="232" spans="2:14" x14ac:dyDescent="0.2"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</row>
    <row r="233" spans="2:14" x14ac:dyDescent="0.2"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</row>
    <row r="234" spans="2:14" x14ac:dyDescent="0.2"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</row>
    <row r="235" spans="2:14" x14ac:dyDescent="0.2"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</row>
    <row r="236" spans="2:14" x14ac:dyDescent="0.2"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</row>
    <row r="237" spans="2:14" x14ac:dyDescent="0.2"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</row>
    <row r="238" spans="2:14" x14ac:dyDescent="0.2"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</row>
    <row r="239" spans="2:14" x14ac:dyDescent="0.2"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</row>
    <row r="240" spans="2:14" x14ac:dyDescent="0.2"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</row>
    <row r="241" spans="2:14" x14ac:dyDescent="0.2"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</row>
    <row r="242" spans="2:14" x14ac:dyDescent="0.2"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</row>
    <row r="243" spans="2:14" x14ac:dyDescent="0.2"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</row>
    <row r="244" spans="2:14" x14ac:dyDescent="0.2"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</row>
    <row r="245" spans="2:14" x14ac:dyDescent="0.2"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</row>
    <row r="246" spans="2:14" x14ac:dyDescent="0.2"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</row>
    <row r="247" spans="2:14" x14ac:dyDescent="0.2"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</row>
    <row r="248" spans="2:14" x14ac:dyDescent="0.2"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</row>
    <row r="249" spans="2:14" x14ac:dyDescent="0.2"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</row>
    <row r="250" spans="2:14" x14ac:dyDescent="0.2"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</row>
    <row r="251" spans="2:14" x14ac:dyDescent="0.2"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</row>
    <row r="252" spans="2:14" x14ac:dyDescent="0.2"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</row>
    <row r="253" spans="2:14" x14ac:dyDescent="0.2"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</row>
    <row r="254" spans="2:14" x14ac:dyDescent="0.2"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</row>
    <row r="255" spans="2:14" x14ac:dyDescent="0.2"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</row>
    <row r="256" spans="2:14" x14ac:dyDescent="0.2"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</row>
    <row r="257" spans="2:14" x14ac:dyDescent="0.2"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</row>
    <row r="258" spans="2:14" x14ac:dyDescent="0.2"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</row>
    <row r="259" spans="2:14" x14ac:dyDescent="0.2"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</row>
    <row r="260" spans="2:14" x14ac:dyDescent="0.2"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</row>
    <row r="261" spans="2:14" x14ac:dyDescent="0.2"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</row>
    <row r="262" spans="2:14" x14ac:dyDescent="0.2"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</row>
    <row r="263" spans="2:14" x14ac:dyDescent="0.2"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</row>
    <row r="264" spans="2:14" x14ac:dyDescent="0.2"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</row>
    <row r="265" spans="2:14" x14ac:dyDescent="0.2"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</row>
    <row r="266" spans="2:14" x14ac:dyDescent="0.2"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</row>
    <row r="267" spans="2:14" x14ac:dyDescent="0.2"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</row>
    <row r="268" spans="2:14" x14ac:dyDescent="0.2"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</row>
    <row r="269" spans="2:14" x14ac:dyDescent="0.2"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</row>
    <row r="270" spans="2:14" x14ac:dyDescent="0.2"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</row>
    <row r="271" spans="2:14" x14ac:dyDescent="0.2"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</row>
    <row r="272" spans="2:14" x14ac:dyDescent="0.2"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</row>
    <row r="273" spans="2:14" x14ac:dyDescent="0.2"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</row>
    <row r="274" spans="2:14" x14ac:dyDescent="0.2"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</row>
    <row r="275" spans="2:14" x14ac:dyDescent="0.2"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</row>
    <row r="276" spans="2:14" x14ac:dyDescent="0.2"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</row>
    <row r="277" spans="2:14" x14ac:dyDescent="0.2"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</row>
    <row r="278" spans="2:14" x14ac:dyDescent="0.2"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</row>
    <row r="279" spans="2:14" x14ac:dyDescent="0.2"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</row>
    <row r="280" spans="2:14" x14ac:dyDescent="0.2"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</row>
    <row r="281" spans="2:14" x14ac:dyDescent="0.2"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</row>
    <row r="282" spans="2:14" x14ac:dyDescent="0.2"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</row>
    <row r="283" spans="2:14" x14ac:dyDescent="0.2"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</row>
    <row r="284" spans="2:14" x14ac:dyDescent="0.2"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</row>
    <row r="285" spans="2:14" x14ac:dyDescent="0.2"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</row>
    <row r="286" spans="2:14" x14ac:dyDescent="0.2"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</row>
    <row r="287" spans="2:14" x14ac:dyDescent="0.2"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</row>
    <row r="288" spans="2:14" x14ac:dyDescent="0.2"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</row>
    <row r="289" spans="2:14" x14ac:dyDescent="0.2"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</row>
    <row r="290" spans="2:14" x14ac:dyDescent="0.2"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</row>
    <row r="291" spans="2:14" x14ac:dyDescent="0.2"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</row>
    <row r="292" spans="2:14" x14ac:dyDescent="0.2"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</row>
    <row r="293" spans="2:14" x14ac:dyDescent="0.2"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</row>
    <row r="294" spans="2:14" x14ac:dyDescent="0.2"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</row>
    <row r="295" spans="2:14" x14ac:dyDescent="0.2"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</row>
    <row r="296" spans="2:14" x14ac:dyDescent="0.2"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</row>
    <row r="297" spans="2:14" x14ac:dyDescent="0.2"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</row>
    <row r="298" spans="2:14" x14ac:dyDescent="0.2"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</row>
    <row r="299" spans="2:14" x14ac:dyDescent="0.2"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</row>
    <row r="300" spans="2:14" x14ac:dyDescent="0.2"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</row>
    <row r="301" spans="2:14" x14ac:dyDescent="0.2"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</row>
    <row r="302" spans="2:14" x14ac:dyDescent="0.2"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</row>
    <row r="303" spans="2:14" x14ac:dyDescent="0.2"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</row>
    <row r="304" spans="2:14" x14ac:dyDescent="0.2"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</row>
    <row r="305" spans="2:14" x14ac:dyDescent="0.2"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</row>
  </sheetData>
  <sheetProtection algorithmName="SHA-512" hashValue="wa5WLyx9ck9xwfgJxJd4OHOA1vInOUWd6kbU7B8KHnoPK4t1ryidspcU3DA8yhOPUBhPudEfHriE7ePoQ86kmA==" saltValue="DpPJsHgH6dSjT6uNYa/e/w==" spinCount="100000" sheet="1" objects="1" scenarios="1"/>
  <mergeCells count="43">
    <mergeCell ref="J10:K10"/>
    <mergeCell ref="B47:K47"/>
    <mergeCell ref="I50:J50"/>
    <mergeCell ref="I54:J54"/>
    <mergeCell ref="B52:D52"/>
    <mergeCell ref="B53:D53"/>
    <mergeCell ref="B54:D54"/>
    <mergeCell ref="B51:D51"/>
    <mergeCell ref="I51:J51"/>
    <mergeCell ref="I52:J52"/>
    <mergeCell ref="I53:J53"/>
    <mergeCell ref="B49:D49"/>
    <mergeCell ref="I49:K49"/>
    <mergeCell ref="B50:D50"/>
    <mergeCell ref="G10:I10"/>
    <mergeCell ref="B45:C45"/>
    <mergeCell ref="B12:C12"/>
    <mergeCell ref="B8:D8"/>
    <mergeCell ref="E8:F8"/>
    <mergeCell ref="B10:D10"/>
    <mergeCell ref="E10:F10"/>
    <mergeCell ref="O2:V3"/>
    <mergeCell ref="B5:D5"/>
    <mergeCell ref="E5:F5"/>
    <mergeCell ref="J5:K5"/>
    <mergeCell ref="D2:J2"/>
    <mergeCell ref="D3:J3"/>
    <mergeCell ref="G5:I5"/>
    <mergeCell ref="B2:C3"/>
    <mergeCell ref="J8:K8"/>
    <mergeCell ref="B9:D9"/>
    <mergeCell ref="E9:F9"/>
    <mergeCell ref="J6:K6"/>
    <mergeCell ref="J7:K7"/>
    <mergeCell ref="G6:I6"/>
    <mergeCell ref="B6:D6"/>
    <mergeCell ref="E6:F6"/>
    <mergeCell ref="B7:D7"/>
    <mergeCell ref="E7:F7"/>
    <mergeCell ref="J9:K9"/>
    <mergeCell ref="G7:I7"/>
    <mergeCell ref="G8:I8"/>
    <mergeCell ref="G9:I9"/>
  </mergeCells>
  <printOptions horizontalCentered="1"/>
  <pageMargins left="0.39370078740157483" right="0.39370078740157483" top="0" bottom="0" header="0" footer="0"/>
  <pageSetup paperSize="9" orientation="portrait" verticalDpi="0" r:id="rId1"/>
  <colBreaks count="1" manualBreakCount="1">
    <brk id="1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15D21-E056-4013-8B33-F3646027BE94}">
  <sheetPr codeName="Sheet13">
    <tabColor rgb="FF7030A0"/>
  </sheetPr>
  <dimension ref="B1:V305"/>
  <sheetViews>
    <sheetView showGridLines="0" showRowColHeaders="0" workbookViewId="0">
      <selection activeCell="B55" sqref="B55"/>
    </sheetView>
  </sheetViews>
  <sheetFormatPr defaultRowHeight="12.75" x14ac:dyDescent="0.2"/>
  <cols>
    <col min="1" max="1" width="2.7109375" customWidth="1"/>
    <col min="2" max="2" width="6.7109375" customWidth="1"/>
    <col min="3" max="3" width="5.7109375" customWidth="1"/>
    <col min="4" max="4" width="13.7109375" customWidth="1"/>
    <col min="5" max="6" width="10.7109375" customWidth="1"/>
    <col min="7" max="7" width="9.7109375" customWidth="1"/>
    <col min="8" max="8" width="10.7109375" customWidth="1"/>
    <col min="9" max="10" width="9" customWidth="1"/>
    <col min="11" max="11" width="9.7109375" customWidth="1"/>
    <col min="12" max="12" width="2.5703125" customWidth="1"/>
    <col min="13" max="13" width="8.42578125" hidden="1" customWidth="1"/>
    <col min="14" max="14" width="7.7109375" hidden="1" customWidth="1"/>
  </cols>
  <sheetData>
    <row r="1" spans="2:22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22" ht="23.25" customHeight="1" x14ac:dyDescent="0.35">
      <c r="B2" s="712"/>
      <c r="C2" s="712"/>
      <c r="D2" s="712" t="str">
        <f>FORMULA!A1</f>
        <v>Dokka Sithamma Mid Day Meal - PM Poshan</v>
      </c>
      <c r="E2" s="712"/>
      <c r="F2" s="712"/>
      <c r="G2" s="712"/>
      <c r="H2" s="712"/>
      <c r="I2" s="712"/>
      <c r="J2" s="712"/>
      <c r="K2" s="553" t="s">
        <v>297</v>
      </c>
      <c r="L2" s="142"/>
      <c r="M2" s="111"/>
      <c r="N2" s="111"/>
      <c r="O2" s="713"/>
      <c r="P2" s="713"/>
      <c r="Q2" s="713"/>
      <c r="R2" s="713"/>
      <c r="S2" s="713"/>
      <c r="T2" s="713"/>
      <c r="U2" s="713"/>
      <c r="V2" s="713"/>
    </row>
    <row r="3" spans="2:22" ht="17.25" customHeight="1" x14ac:dyDescent="0.3">
      <c r="B3" s="712"/>
      <c r="C3" s="712"/>
      <c r="D3" s="770" t="str">
        <f>FORMULA!A2</f>
        <v>DAY WISE DETAILED VOCHER FOR SERVICING MID-DAY MEAL PROGRAMME</v>
      </c>
      <c r="E3" s="770"/>
      <c r="F3" s="770"/>
      <c r="G3" s="770"/>
      <c r="H3" s="770"/>
      <c r="I3" s="770"/>
      <c r="J3" s="770"/>
      <c r="K3" s="385" t="s">
        <v>12</v>
      </c>
      <c r="L3" s="143"/>
      <c r="M3" s="112"/>
      <c r="N3" s="112"/>
      <c r="O3" s="713"/>
      <c r="P3" s="713"/>
      <c r="Q3" s="713"/>
      <c r="R3" s="713"/>
      <c r="S3" s="713"/>
      <c r="T3" s="713"/>
      <c r="U3" s="713"/>
      <c r="V3" s="713"/>
    </row>
    <row r="4" spans="2:22" ht="9" customHeight="1" thickBot="1" x14ac:dyDescent="0.25">
      <c r="B4" s="109"/>
      <c r="C4" s="109"/>
      <c r="D4" s="109"/>
      <c r="E4" s="109"/>
      <c r="F4" s="109"/>
      <c r="G4" s="109"/>
      <c r="H4" s="109"/>
      <c r="I4" s="109"/>
      <c r="J4" s="109"/>
      <c r="K4" s="340"/>
      <c r="L4" s="145"/>
      <c r="M4" s="109"/>
      <c r="N4" s="109"/>
    </row>
    <row r="5" spans="2:22" ht="14.1" customHeight="1" x14ac:dyDescent="0.2">
      <c r="B5" s="714" t="s">
        <v>295</v>
      </c>
      <c r="C5" s="715"/>
      <c r="D5" s="715"/>
      <c r="E5" s="716" t="str">
        <f>FORMULA!F4</f>
        <v/>
      </c>
      <c r="F5" s="717"/>
      <c r="G5" s="721" t="str">
        <f>FORMULA!K4</f>
        <v>DISE Code</v>
      </c>
      <c r="H5" s="715"/>
      <c r="I5" s="715"/>
      <c r="J5" s="763">
        <f>FORMULA!O4</f>
        <v>0</v>
      </c>
      <c r="K5" s="764"/>
      <c r="L5" s="149"/>
      <c r="M5" s="113"/>
      <c r="N5" s="113"/>
    </row>
    <row r="6" spans="2:22" ht="14.1" customHeight="1" x14ac:dyDescent="0.2">
      <c r="B6" s="722" t="s">
        <v>8</v>
      </c>
      <c r="C6" s="708"/>
      <c r="D6" s="708"/>
      <c r="E6" s="723" t="str">
        <f>FORMULA!F5</f>
        <v/>
      </c>
      <c r="F6" s="724"/>
      <c r="G6" s="725" t="str">
        <f>FORMULA!K5</f>
        <v>Month</v>
      </c>
      <c r="H6" s="708"/>
      <c r="I6" s="708"/>
      <c r="J6" s="761" t="str">
        <f>FORMULA!O5</f>
        <v>NOVEMBER</v>
      </c>
      <c r="K6" s="762"/>
      <c r="L6" s="149"/>
      <c r="M6" s="113"/>
      <c r="N6" s="113"/>
    </row>
    <row r="7" spans="2:22" ht="14.1" customHeight="1" x14ac:dyDescent="0.2">
      <c r="B7" s="722" t="s">
        <v>9</v>
      </c>
      <c r="C7" s="708"/>
      <c r="D7" s="708"/>
      <c r="E7" s="723" t="str">
        <f>FORMULA!F6</f>
        <v/>
      </c>
      <c r="F7" s="724"/>
      <c r="G7" s="725" t="str">
        <f>FORMULA!K6</f>
        <v>Year</v>
      </c>
      <c r="H7" s="708"/>
      <c r="I7" s="708"/>
      <c r="J7" s="761">
        <f>FORMULA!O6</f>
        <v>2024</v>
      </c>
      <c r="K7" s="762"/>
      <c r="L7" s="149"/>
      <c r="M7" s="113"/>
      <c r="N7" s="113"/>
    </row>
    <row r="8" spans="2:22" ht="14.1" customHeight="1" x14ac:dyDescent="0.2">
      <c r="B8" s="722" t="s">
        <v>296</v>
      </c>
      <c r="C8" s="708"/>
      <c r="D8" s="708"/>
      <c r="E8" s="723" t="str">
        <f>FORMULA!F7</f>
        <v/>
      </c>
      <c r="F8" s="724"/>
      <c r="G8" s="725" t="str">
        <f>FORMULA!K7</f>
        <v>No of Cook cum helpers</v>
      </c>
      <c r="H8" s="708"/>
      <c r="I8" s="708"/>
      <c r="J8" s="759">
        <f>FORMULA!O7</f>
        <v>0</v>
      </c>
      <c r="K8" s="760"/>
      <c r="L8" s="149"/>
      <c r="M8" s="113"/>
      <c r="N8" s="113"/>
    </row>
    <row r="9" spans="2:22" ht="14.1" customHeight="1" x14ac:dyDescent="0.2">
      <c r="B9" s="722" t="s">
        <v>10</v>
      </c>
      <c r="C9" s="708"/>
      <c r="D9" s="708"/>
      <c r="E9" s="726" t="str">
        <f>FORMULA!F8</f>
        <v/>
      </c>
      <c r="F9" s="727"/>
      <c r="G9" s="725" t="str">
        <f>FORMULA!K8</f>
        <v>No of Days Meals taken</v>
      </c>
      <c r="H9" s="708"/>
      <c r="I9" s="708"/>
      <c r="J9" s="708">
        <f>FORMULA!EG46</f>
        <v>0</v>
      </c>
      <c r="K9" s="709"/>
      <c r="L9" s="149"/>
      <c r="M9" s="113"/>
      <c r="N9" s="113"/>
    </row>
    <row r="10" spans="2:22" ht="14.1" customHeight="1" thickBot="1" x14ac:dyDescent="0.25">
      <c r="B10" s="742" t="s">
        <v>295</v>
      </c>
      <c r="C10" s="710"/>
      <c r="D10" s="710"/>
      <c r="E10" s="743" t="str">
        <f>FORMULA!F9</f>
        <v/>
      </c>
      <c r="F10" s="744"/>
      <c r="G10" s="749" t="str">
        <f>FORMULA!K9</f>
        <v>Average Meals Taken</v>
      </c>
      <c r="H10" s="710"/>
      <c r="I10" s="710"/>
      <c r="J10" s="710" t="e">
        <f>FORMULA!EG48</f>
        <v>#DIV/0!</v>
      </c>
      <c r="K10" s="711"/>
      <c r="L10" s="149"/>
      <c r="M10" s="113"/>
      <c r="N10" s="113"/>
    </row>
    <row r="11" spans="2:22" ht="14.1" customHeight="1" thickBot="1" x14ac:dyDescent="0.3"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44"/>
      <c r="M11" s="109"/>
      <c r="N11" s="109"/>
    </row>
    <row r="12" spans="2:22" ht="14.1" customHeight="1" x14ac:dyDescent="0.2">
      <c r="B12" s="745" t="str">
        <f>FORMULA!A11</f>
        <v>NOVEMBER</v>
      </c>
      <c r="C12" s="746"/>
      <c r="D12" s="379" t="str">
        <f>FORMULA!C11</f>
        <v>ROLL</v>
      </c>
      <c r="E12" s="379" t="s">
        <v>197</v>
      </c>
      <c r="F12" s="379" t="s">
        <v>5</v>
      </c>
      <c r="G12" s="380" t="s">
        <v>312</v>
      </c>
      <c r="H12" s="380" t="s">
        <v>313</v>
      </c>
      <c r="I12" s="380" t="s">
        <v>314</v>
      </c>
      <c r="J12" s="380" t="s">
        <v>299</v>
      </c>
      <c r="K12" s="381" t="s">
        <v>191</v>
      </c>
      <c r="L12" s="152"/>
      <c r="M12" s="114"/>
      <c r="N12" s="114"/>
    </row>
    <row r="13" spans="2:22" ht="14.1" customHeight="1" thickBot="1" x14ac:dyDescent="0.25">
      <c r="B13" s="471">
        <f>J7</f>
        <v>2024</v>
      </c>
      <c r="C13" s="392" t="s">
        <v>198</v>
      </c>
      <c r="D13" s="382" t="str">
        <f>"1-8"&amp;" "&amp;"CLASSES"</f>
        <v>1-8 CLASSES</v>
      </c>
      <c r="E13" s="382" t="str">
        <f t="shared" ref="E13:F13" si="0">"1-8"&amp;" "&amp;"CLASSES"</f>
        <v>1-8 CLASSES</v>
      </c>
      <c r="F13" s="382" t="str">
        <f t="shared" si="0"/>
        <v>1-8 CLASSES</v>
      </c>
      <c r="G13" s="383" t="s">
        <v>315</v>
      </c>
      <c r="H13" s="383" t="s">
        <v>315</v>
      </c>
      <c r="I13" s="383" t="s">
        <v>300</v>
      </c>
      <c r="J13" s="383" t="s">
        <v>300</v>
      </c>
      <c r="K13" s="384" t="s">
        <v>316</v>
      </c>
      <c r="L13" s="152"/>
      <c r="M13" s="114">
        <f>'DATA ON MOBILE'!S7</f>
        <v>5.88</v>
      </c>
      <c r="N13" s="114"/>
    </row>
    <row r="14" spans="2:22" ht="14.1" customHeight="1" x14ac:dyDescent="0.2">
      <c r="B14" s="386">
        <f>FORMULA!A13</f>
        <v>45597</v>
      </c>
      <c r="C14" s="560" t="str">
        <f>TEXT(B14,"DDD")</f>
        <v>Fri</v>
      </c>
      <c r="D14" s="554" t="str">
        <f>FORMULA!AJ13</f>
        <v/>
      </c>
      <c r="E14" s="344" t="str">
        <f>FORMULA!AV13</f>
        <v/>
      </c>
      <c r="F14" s="344" t="str">
        <f>FORMULA!BB13</f>
        <v/>
      </c>
      <c r="G14" s="344" t="str">
        <f>IF(FORMULA!DU13&gt;0,FORMULA!EC13,"")</f>
        <v/>
      </c>
      <c r="H14" s="344" t="str">
        <f>IF(FORMULA!DV13&gt;0,FORMULA!ED13,"")</f>
        <v/>
      </c>
      <c r="I14" s="346" t="str">
        <f>IF(FORMULA!DW13&gt;0,FORMULA!EF13,"")</f>
        <v/>
      </c>
      <c r="J14" s="346" t="str">
        <f>IF(FORMULA!DX13&gt;0,FORMULA!EG13,"")</f>
        <v/>
      </c>
      <c r="K14" s="408" t="str">
        <f>M14</f>
        <v/>
      </c>
      <c r="L14" s="150"/>
      <c r="M14" s="115" t="str">
        <f>IF(FORMULA!EI13&gt;0,FORMULA!EI13,"")</f>
        <v/>
      </c>
      <c r="N14" s="115"/>
    </row>
    <row r="15" spans="2:22" ht="14.1" customHeight="1" x14ac:dyDescent="0.2">
      <c r="B15" s="387">
        <f>FORMULA!A14</f>
        <v>45598</v>
      </c>
      <c r="C15" s="561" t="str">
        <f t="shared" ref="C15:C44" si="1">TEXT(B15,"DDD")</f>
        <v>Sat</v>
      </c>
      <c r="D15" s="555" t="str">
        <f>FORMULA!AJ14</f>
        <v/>
      </c>
      <c r="E15" s="348" t="str">
        <f>FORMULA!AV14</f>
        <v/>
      </c>
      <c r="F15" s="348" t="str">
        <f>FORMULA!BB14</f>
        <v/>
      </c>
      <c r="G15" s="348" t="str">
        <f>IF(FORMULA!DU14&gt;0,FORMULA!EC14,"")</f>
        <v/>
      </c>
      <c r="H15" s="348" t="str">
        <f>IF(FORMULA!DV14&gt;0,FORMULA!ED14,"")</f>
        <v/>
      </c>
      <c r="I15" s="350" t="str">
        <f>IF(FORMULA!DW14&gt;0,FORMULA!EF14,"")</f>
        <v/>
      </c>
      <c r="J15" s="350" t="str">
        <f>IF(FORMULA!DX14&gt;0,FORMULA!EG14,"")</f>
        <v/>
      </c>
      <c r="K15" s="409" t="str">
        <f t="shared" ref="K15:K44" si="2">M15</f>
        <v/>
      </c>
      <c r="L15" s="150"/>
      <c r="M15" s="115" t="str">
        <f>IF(FORMULA!EI14&gt;0,FORMULA!EI14,"")</f>
        <v/>
      </c>
      <c r="N15" s="115"/>
    </row>
    <row r="16" spans="2:22" ht="14.1" customHeight="1" x14ac:dyDescent="0.2">
      <c r="B16" s="387">
        <f>FORMULA!A15</f>
        <v>45599</v>
      </c>
      <c r="C16" s="561" t="str">
        <f t="shared" si="1"/>
        <v>Sun</v>
      </c>
      <c r="D16" s="555" t="str">
        <f>FORMULA!AJ15</f>
        <v>Sunday</v>
      </c>
      <c r="E16" s="348" t="str">
        <f>FORMULA!AV15</f>
        <v/>
      </c>
      <c r="F16" s="348" t="str">
        <f>FORMULA!BB15</f>
        <v/>
      </c>
      <c r="G16" s="348" t="str">
        <f>IF(FORMULA!DU15&gt;0,FORMULA!EC15,"")</f>
        <v/>
      </c>
      <c r="H16" s="348" t="str">
        <f>IF(FORMULA!DV15&gt;0,FORMULA!ED15,"")</f>
        <v/>
      </c>
      <c r="I16" s="350" t="str">
        <f>IF(FORMULA!DW15&gt;0,FORMULA!EF15,"")</f>
        <v/>
      </c>
      <c r="J16" s="350" t="str">
        <f>IF(FORMULA!DX15&gt;0,FORMULA!EG15,"")</f>
        <v/>
      </c>
      <c r="K16" s="409" t="str">
        <f t="shared" si="2"/>
        <v/>
      </c>
      <c r="L16" s="150"/>
      <c r="M16" s="115" t="str">
        <f>IF(FORMULA!EI15&gt;0,FORMULA!EI15,"")</f>
        <v/>
      </c>
      <c r="N16" s="115"/>
    </row>
    <row r="17" spans="2:14" ht="14.1" customHeight="1" x14ac:dyDescent="0.2">
      <c r="B17" s="387">
        <f>FORMULA!A16</f>
        <v>45600</v>
      </c>
      <c r="C17" s="561" t="str">
        <f t="shared" si="1"/>
        <v>Mon</v>
      </c>
      <c r="D17" s="555" t="str">
        <f>FORMULA!AJ16</f>
        <v/>
      </c>
      <c r="E17" s="348" t="str">
        <f>FORMULA!AV16</f>
        <v/>
      </c>
      <c r="F17" s="348" t="str">
        <f>FORMULA!BB16</f>
        <v/>
      </c>
      <c r="G17" s="348" t="str">
        <f>IF(FORMULA!DU16&gt;0,FORMULA!EC16,"")</f>
        <v/>
      </c>
      <c r="H17" s="348" t="str">
        <f>IF(FORMULA!DV16&gt;0,FORMULA!ED16,"")</f>
        <v/>
      </c>
      <c r="I17" s="350" t="str">
        <f>IF(FORMULA!DW16&gt;0,FORMULA!EF16,"")</f>
        <v/>
      </c>
      <c r="J17" s="350" t="str">
        <f>IF(FORMULA!DX16&gt;0,FORMULA!EG16,"")</f>
        <v/>
      </c>
      <c r="K17" s="409" t="str">
        <f t="shared" si="2"/>
        <v/>
      </c>
      <c r="L17" s="150"/>
      <c r="M17" s="115" t="str">
        <f>IF(FORMULA!EI16&gt;0,FORMULA!EI16,"")</f>
        <v/>
      </c>
      <c r="N17" s="115"/>
    </row>
    <row r="18" spans="2:14" ht="14.1" customHeight="1" x14ac:dyDescent="0.2">
      <c r="B18" s="387">
        <f>FORMULA!A17</f>
        <v>45601</v>
      </c>
      <c r="C18" s="561" t="str">
        <f t="shared" si="1"/>
        <v>Tue</v>
      </c>
      <c r="D18" s="555" t="str">
        <f>FORMULA!AJ17</f>
        <v/>
      </c>
      <c r="E18" s="348" t="str">
        <f>FORMULA!AV17</f>
        <v/>
      </c>
      <c r="F18" s="348" t="str">
        <f>FORMULA!BB17</f>
        <v/>
      </c>
      <c r="G18" s="348" t="str">
        <f>IF(FORMULA!DU17&gt;0,FORMULA!EC17,"")</f>
        <v/>
      </c>
      <c r="H18" s="348" t="str">
        <f>IF(FORMULA!DV17&gt;0,FORMULA!ED17,"")</f>
        <v/>
      </c>
      <c r="I18" s="350" t="str">
        <f>IF(FORMULA!DW17&gt;0,FORMULA!EF17,"")</f>
        <v/>
      </c>
      <c r="J18" s="350" t="str">
        <f>IF(FORMULA!DX17&gt;0,FORMULA!EG17,"")</f>
        <v/>
      </c>
      <c r="K18" s="409" t="str">
        <f t="shared" si="2"/>
        <v/>
      </c>
      <c r="L18" s="150"/>
      <c r="M18" s="115" t="str">
        <f>IF(FORMULA!EI17&gt;0,FORMULA!EI17,"")</f>
        <v/>
      </c>
      <c r="N18" s="115"/>
    </row>
    <row r="19" spans="2:14" ht="14.1" customHeight="1" x14ac:dyDescent="0.2">
      <c r="B19" s="387">
        <f>FORMULA!A18</f>
        <v>45602</v>
      </c>
      <c r="C19" s="561" t="str">
        <f t="shared" si="1"/>
        <v>Wed</v>
      </c>
      <c r="D19" s="555" t="str">
        <f>FORMULA!AJ18</f>
        <v/>
      </c>
      <c r="E19" s="348" t="str">
        <f>FORMULA!AV18</f>
        <v/>
      </c>
      <c r="F19" s="348" t="str">
        <f>FORMULA!BB18</f>
        <v/>
      </c>
      <c r="G19" s="348" t="str">
        <f>IF(FORMULA!DU18&gt;0,FORMULA!EC18,"")</f>
        <v/>
      </c>
      <c r="H19" s="348" t="str">
        <f>IF(FORMULA!DV18&gt;0,FORMULA!ED18,"")</f>
        <v/>
      </c>
      <c r="I19" s="350" t="str">
        <f>IF(FORMULA!DW18&gt;0,FORMULA!EF18,"")</f>
        <v/>
      </c>
      <c r="J19" s="350" t="str">
        <f>IF(FORMULA!DX18&gt;0,FORMULA!EG18,"")</f>
        <v/>
      </c>
      <c r="K19" s="409" t="str">
        <f t="shared" si="2"/>
        <v/>
      </c>
      <c r="L19" s="150"/>
      <c r="M19" s="115" t="str">
        <f>IF(FORMULA!EI18&gt;0,FORMULA!EI18,"")</f>
        <v/>
      </c>
      <c r="N19" s="115"/>
    </row>
    <row r="20" spans="2:14" ht="14.1" customHeight="1" x14ac:dyDescent="0.2">
      <c r="B20" s="387">
        <f>FORMULA!A19</f>
        <v>45603</v>
      </c>
      <c r="C20" s="561" t="str">
        <f t="shared" si="1"/>
        <v>Thu</v>
      </c>
      <c r="D20" s="555" t="str">
        <f>FORMULA!AJ19</f>
        <v/>
      </c>
      <c r="E20" s="348" t="str">
        <f>FORMULA!AV19</f>
        <v/>
      </c>
      <c r="F20" s="348" t="str">
        <f>FORMULA!BB19</f>
        <v/>
      </c>
      <c r="G20" s="348" t="str">
        <f>IF(FORMULA!DU19&gt;0,FORMULA!EC19,"")</f>
        <v/>
      </c>
      <c r="H20" s="348" t="str">
        <f>IF(FORMULA!DV19&gt;0,FORMULA!ED19,"")</f>
        <v/>
      </c>
      <c r="I20" s="350" t="str">
        <f>IF(FORMULA!DW19&gt;0,FORMULA!EF19,"")</f>
        <v/>
      </c>
      <c r="J20" s="350" t="str">
        <f>IF(FORMULA!DX19&gt;0,FORMULA!EG19,"")</f>
        <v/>
      </c>
      <c r="K20" s="409" t="str">
        <f t="shared" si="2"/>
        <v/>
      </c>
      <c r="L20" s="150"/>
      <c r="M20" s="115" t="str">
        <f>IF(FORMULA!EI19&gt;0,FORMULA!EI19,"")</f>
        <v/>
      </c>
      <c r="N20" s="115"/>
    </row>
    <row r="21" spans="2:14" ht="14.1" customHeight="1" x14ac:dyDescent="0.2">
      <c r="B21" s="387">
        <f>FORMULA!A20</f>
        <v>45604</v>
      </c>
      <c r="C21" s="561" t="str">
        <f t="shared" si="1"/>
        <v>Fri</v>
      </c>
      <c r="D21" s="555" t="str">
        <f>FORMULA!AJ20</f>
        <v/>
      </c>
      <c r="E21" s="348" t="str">
        <f>FORMULA!AV20</f>
        <v/>
      </c>
      <c r="F21" s="348" t="str">
        <f>FORMULA!BB20</f>
        <v/>
      </c>
      <c r="G21" s="348" t="str">
        <f>IF(FORMULA!DU20&gt;0,FORMULA!EC20,"")</f>
        <v/>
      </c>
      <c r="H21" s="348" t="str">
        <f>IF(FORMULA!DV20&gt;0,FORMULA!ED20,"")</f>
        <v/>
      </c>
      <c r="I21" s="350" t="str">
        <f>IF(FORMULA!DW20&gt;0,FORMULA!EF20,"")</f>
        <v/>
      </c>
      <c r="J21" s="350" t="str">
        <f>IF(FORMULA!DX20&gt;0,FORMULA!EG20,"")</f>
        <v/>
      </c>
      <c r="K21" s="409" t="str">
        <f t="shared" si="2"/>
        <v/>
      </c>
      <c r="L21" s="150"/>
      <c r="M21" s="115" t="str">
        <f>IF(FORMULA!EI20&gt;0,FORMULA!EI20,"")</f>
        <v/>
      </c>
      <c r="N21" s="115"/>
    </row>
    <row r="22" spans="2:14" ht="14.1" customHeight="1" x14ac:dyDescent="0.2">
      <c r="B22" s="387">
        <f>FORMULA!A21</f>
        <v>45605</v>
      </c>
      <c r="C22" s="561" t="str">
        <f t="shared" si="1"/>
        <v>Sat</v>
      </c>
      <c r="D22" s="555" t="str">
        <f>FORMULA!AJ21</f>
        <v/>
      </c>
      <c r="E22" s="348" t="str">
        <f>FORMULA!AV21</f>
        <v/>
      </c>
      <c r="F22" s="348" t="str">
        <f>FORMULA!BB21</f>
        <v/>
      </c>
      <c r="G22" s="348" t="str">
        <f>IF(FORMULA!DU21&gt;0,FORMULA!EC21,"")</f>
        <v/>
      </c>
      <c r="H22" s="348" t="str">
        <f>IF(FORMULA!DV21&gt;0,FORMULA!ED21,"")</f>
        <v/>
      </c>
      <c r="I22" s="350" t="str">
        <f>IF(FORMULA!DW21&gt;0,FORMULA!EF21,"")</f>
        <v/>
      </c>
      <c r="J22" s="350" t="str">
        <f>IF(FORMULA!DX21&gt;0,FORMULA!EG21,"")</f>
        <v/>
      </c>
      <c r="K22" s="409" t="str">
        <f t="shared" si="2"/>
        <v/>
      </c>
      <c r="L22" s="150"/>
      <c r="M22" s="115" t="str">
        <f>IF(FORMULA!EI21&gt;0,FORMULA!EI21,"")</f>
        <v/>
      </c>
      <c r="N22" s="115"/>
    </row>
    <row r="23" spans="2:14" ht="14.1" customHeight="1" x14ac:dyDescent="0.2">
      <c r="B23" s="387">
        <f>FORMULA!A22</f>
        <v>45606</v>
      </c>
      <c r="C23" s="561" t="str">
        <f t="shared" si="1"/>
        <v>Sun</v>
      </c>
      <c r="D23" s="555" t="str">
        <f>FORMULA!AJ22</f>
        <v/>
      </c>
      <c r="E23" s="348" t="str">
        <f>FORMULA!AV22</f>
        <v/>
      </c>
      <c r="F23" s="348" t="str">
        <f>FORMULA!BB22</f>
        <v/>
      </c>
      <c r="G23" s="348" t="str">
        <f>IF(FORMULA!DU22&gt;0,FORMULA!EC22,"")</f>
        <v/>
      </c>
      <c r="H23" s="348" t="str">
        <f>IF(FORMULA!DV22&gt;0,FORMULA!ED22,"")</f>
        <v/>
      </c>
      <c r="I23" s="350" t="str">
        <f>IF(FORMULA!DW22&gt;0,FORMULA!EF22,"")</f>
        <v/>
      </c>
      <c r="J23" s="350" t="str">
        <f>IF(FORMULA!DX22&gt;0,FORMULA!EG22,"")</f>
        <v/>
      </c>
      <c r="K23" s="409" t="str">
        <f t="shared" si="2"/>
        <v/>
      </c>
      <c r="L23" s="150"/>
      <c r="M23" s="115" t="str">
        <f>IF(FORMULA!EI22&gt;0,FORMULA!EI22,"")</f>
        <v/>
      </c>
      <c r="N23" s="115"/>
    </row>
    <row r="24" spans="2:14" ht="14.1" customHeight="1" x14ac:dyDescent="0.2">
      <c r="B24" s="387">
        <f>FORMULA!A23</f>
        <v>45607</v>
      </c>
      <c r="C24" s="561" t="str">
        <f t="shared" si="1"/>
        <v>Mon</v>
      </c>
      <c r="D24" s="555" t="str">
        <f>FORMULA!AJ23</f>
        <v/>
      </c>
      <c r="E24" s="348" t="str">
        <f>FORMULA!AV23</f>
        <v/>
      </c>
      <c r="F24" s="348" t="str">
        <f>FORMULA!BB23</f>
        <v/>
      </c>
      <c r="G24" s="348" t="str">
        <f>IF(FORMULA!DU23&gt;0,FORMULA!EC23,"")</f>
        <v/>
      </c>
      <c r="H24" s="348" t="str">
        <f>IF(FORMULA!DV23&gt;0,FORMULA!ED23,"")</f>
        <v/>
      </c>
      <c r="I24" s="350" t="str">
        <f>IF(FORMULA!DW23&gt;0,FORMULA!EF23,"")</f>
        <v/>
      </c>
      <c r="J24" s="350" t="str">
        <f>IF(FORMULA!DX23&gt;0,FORMULA!EG23,"")</f>
        <v/>
      </c>
      <c r="K24" s="409" t="str">
        <f t="shared" si="2"/>
        <v/>
      </c>
      <c r="L24" s="150"/>
      <c r="M24" s="115" t="str">
        <f>IF(FORMULA!EI23&gt;0,FORMULA!EI23,"")</f>
        <v/>
      </c>
      <c r="N24" s="115"/>
    </row>
    <row r="25" spans="2:14" ht="14.1" customHeight="1" x14ac:dyDescent="0.2">
      <c r="B25" s="387">
        <f>FORMULA!A24</f>
        <v>45608</v>
      </c>
      <c r="C25" s="561" t="str">
        <f t="shared" si="1"/>
        <v>Tue</v>
      </c>
      <c r="D25" s="555" t="str">
        <f>FORMULA!AJ24</f>
        <v/>
      </c>
      <c r="E25" s="348" t="str">
        <f>FORMULA!AV24</f>
        <v/>
      </c>
      <c r="F25" s="348" t="str">
        <f>FORMULA!BB24</f>
        <v/>
      </c>
      <c r="G25" s="348" t="str">
        <f>IF(FORMULA!DU24&gt;0,FORMULA!EC24,"")</f>
        <v/>
      </c>
      <c r="H25" s="348" t="str">
        <f>IF(FORMULA!DV24&gt;0,FORMULA!ED24,"")</f>
        <v/>
      </c>
      <c r="I25" s="350" t="str">
        <f>IF(FORMULA!DW24&gt;0,FORMULA!EF24,"")</f>
        <v/>
      </c>
      <c r="J25" s="350" t="str">
        <f>IF(FORMULA!DX24&gt;0,FORMULA!EG24,"")</f>
        <v/>
      </c>
      <c r="K25" s="409" t="str">
        <f t="shared" si="2"/>
        <v/>
      </c>
      <c r="L25" s="150"/>
      <c r="M25" s="115" t="str">
        <f>IF(FORMULA!EI24&gt;0,FORMULA!EI24,"")</f>
        <v/>
      </c>
      <c r="N25" s="115"/>
    </row>
    <row r="26" spans="2:14" ht="14.1" customHeight="1" x14ac:dyDescent="0.2">
      <c r="B26" s="387">
        <f>FORMULA!A25</f>
        <v>45609</v>
      </c>
      <c r="C26" s="561" t="str">
        <f t="shared" si="1"/>
        <v>Wed</v>
      </c>
      <c r="D26" s="555" t="str">
        <f>FORMULA!AJ25</f>
        <v/>
      </c>
      <c r="E26" s="348" t="str">
        <f>FORMULA!AV25</f>
        <v/>
      </c>
      <c r="F26" s="348" t="str">
        <f>FORMULA!BB25</f>
        <v/>
      </c>
      <c r="G26" s="348" t="str">
        <f>IF(FORMULA!DU25&gt;0,FORMULA!EC25,"")</f>
        <v/>
      </c>
      <c r="H26" s="348" t="str">
        <f>IF(FORMULA!DV25&gt;0,FORMULA!ED25,"")</f>
        <v/>
      </c>
      <c r="I26" s="350" t="str">
        <f>IF(FORMULA!DW25&gt;0,FORMULA!EF25,"")</f>
        <v/>
      </c>
      <c r="J26" s="350" t="str">
        <f>IF(FORMULA!DX25&gt;0,FORMULA!EG25,"")</f>
        <v/>
      </c>
      <c r="K26" s="409" t="str">
        <f t="shared" si="2"/>
        <v/>
      </c>
      <c r="L26" s="150"/>
      <c r="M26" s="115" t="str">
        <f>IF(FORMULA!EI25&gt;0,FORMULA!EI25,"")</f>
        <v/>
      </c>
      <c r="N26" s="115"/>
    </row>
    <row r="27" spans="2:14" ht="14.1" customHeight="1" x14ac:dyDescent="0.2">
      <c r="B27" s="387">
        <f>FORMULA!A26</f>
        <v>45610</v>
      </c>
      <c r="C27" s="561" t="str">
        <f t="shared" si="1"/>
        <v>Thu</v>
      </c>
      <c r="D27" s="555" t="str">
        <f>FORMULA!AJ26</f>
        <v/>
      </c>
      <c r="E27" s="348" t="str">
        <f>FORMULA!AV26</f>
        <v/>
      </c>
      <c r="F27" s="348" t="str">
        <f>FORMULA!BB26</f>
        <v/>
      </c>
      <c r="G27" s="348" t="str">
        <f>IF(FORMULA!DU26&gt;0,FORMULA!EC26,"")</f>
        <v/>
      </c>
      <c r="H27" s="348" t="str">
        <f>IF(FORMULA!DV26&gt;0,FORMULA!ED26,"")</f>
        <v/>
      </c>
      <c r="I27" s="350" t="str">
        <f>IF(FORMULA!DW26&gt;0,FORMULA!EF26,"")</f>
        <v/>
      </c>
      <c r="J27" s="350" t="str">
        <f>IF(FORMULA!DX26&gt;0,FORMULA!EG26,"")</f>
        <v/>
      </c>
      <c r="K27" s="409" t="str">
        <f t="shared" si="2"/>
        <v/>
      </c>
      <c r="L27" s="150"/>
      <c r="M27" s="115" t="str">
        <f>IF(FORMULA!EI26&gt;0,FORMULA!EI26,"")</f>
        <v/>
      </c>
      <c r="N27" s="115"/>
    </row>
    <row r="28" spans="2:14" ht="14.1" customHeight="1" x14ac:dyDescent="0.2">
      <c r="B28" s="387">
        <f>FORMULA!A27</f>
        <v>45611</v>
      </c>
      <c r="C28" s="561" t="str">
        <f t="shared" si="1"/>
        <v>Fri</v>
      </c>
      <c r="D28" s="555" t="str">
        <f>FORMULA!AJ27</f>
        <v/>
      </c>
      <c r="E28" s="348" t="str">
        <f>FORMULA!AV27</f>
        <v/>
      </c>
      <c r="F28" s="348" t="str">
        <f>FORMULA!BB27</f>
        <v/>
      </c>
      <c r="G28" s="348" t="str">
        <f>IF(FORMULA!DU27&gt;0,FORMULA!EC27,"")</f>
        <v/>
      </c>
      <c r="H28" s="348" t="str">
        <f>IF(FORMULA!DV27&gt;0,FORMULA!ED27,"")</f>
        <v/>
      </c>
      <c r="I28" s="350" t="str">
        <f>IF(FORMULA!DW27&gt;0,FORMULA!EF27,"")</f>
        <v/>
      </c>
      <c r="J28" s="350" t="str">
        <f>IF(FORMULA!DX27&gt;0,FORMULA!EG27,"")</f>
        <v/>
      </c>
      <c r="K28" s="409" t="str">
        <f t="shared" si="2"/>
        <v/>
      </c>
      <c r="L28" s="150"/>
      <c r="M28" s="115" t="str">
        <f>IF(FORMULA!EI27&gt;0,FORMULA!EI27,"")</f>
        <v/>
      </c>
      <c r="N28" s="115"/>
    </row>
    <row r="29" spans="2:14" ht="14.1" customHeight="1" x14ac:dyDescent="0.2">
      <c r="B29" s="387">
        <f>FORMULA!A28</f>
        <v>45612</v>
      </c>
      <c r="C29" s="561" t="str">
        <f t="shared" si="1"/>
        <v>Sat</v>
      </c>
      <c r="D29" s="555" t="str">
        <f>FORMULA!AJ28</f>
        <v/>
      </c>
      <c r="E29" s="348" t="str">
        <f>FORMULA!AV28</f>
        <v/>
      </c>
      <c r="F29" s="348" t="str">
        <f>FORMULA!BB28</f>
        <v/>
      </c>
      <c r="G29" s="348" t="str">
        <f>IF(FORMULA!DU28&gt;0,FORMULA!EC28,"")</f>
        <v/>
      </c>
      <c r="H29" s="348" t="str">
        <f>IF(FORMULA!DV28&gt;0,FORMULA!ED28,"")</f>
        <v/>
      </c>
      <c r="I29" s="350" t="str">
        <f>IF(FORMULA!DW28&gt;0,FORMULA!EF28,"")</f>
        <v/>
      </c>
      <c r="J29" s="350" t="str">
        <f>IF(FORMULA!DX28&gt;0,FORMULA!EG28,"")</f>
        <v/>
      </c>
      <c r="K29" s="409" t="str">
        <f t="shared" si="2"/>
        <v/>
      </c>
      <c r="L29" s="150"/>
      <c r="M29" s="115" t="str">
        <f>IF(FORMULA!EI28&gt;0,FORMULA!EI28,"")</f>
        <v/>
      </c>
      <c r="N29" s="115"/>
    </row>
    <row r="30" spans="2:14" ht="14.1" customHeight="1" x14ac:dyDescent="0.2">
      <c r="B30" s="387">
        <f>FORMULA!A29</f>
        <v>45613</v>
      </c>
      <c r="C30" s="561" t="str">
        <f t="shared" si="1"/>
        <v>Sun</v>
      </c>
      <c r="D30" s="555" t="str">
        <f>FORMULA!AJ29</f>
        <v/>
      </c>
      <c r="E30" s="348" t="str">
        <f>FORMULA!AV29</f>
        <v/>
      </c>
      <c r="F30" s="348" t="str">
        <f>FORMULA!BB29</f>
        <v/>
      </c>
      <c r="G30" s="348" t="str">
        <f>IF(FORMULA!DU29&gt;0,FORMULA!EC29,"")</f>
        <v/>
      </c>
      <c r="H30" s="348" t="str">
        <f>IF(FORMULA!DV29&gt;0,FORMULA!ED29,"")</f>
        <v/>
      </c>
      <c r="I30" s="350" t="str">
        <f>IF(FORMULA!DW29&gt;0,FORMULA!EF29,"")</f>
        <v/>
      </c>
      <c r="J30" s="350" t="str">
        <f>IF(FORMULA!DX29&gt;0,FORMULA!EG29,"")</f>
        <v/>
      </c>
      <c r="K30" s="409" t="str">
        <f t="shared" si="2"/>
        <v/>
      </c>
      <c r="L30" s="150"/>
      <c r="M30" s="115" t="str">
        <f>IF(FORMULA!EI29&gt;0,FORMULA!EI29,"")</f>
        <v/>
      </c>
      <c r="N30" s="115"/>
    </row>
    <row r="31" spans="2:14" ht="14.1" customHeight="1" x14ac:dyDescent="0.2">
      <c r="B31" s="387">
        <f>FORMULA!A30</f>
        <v>45614</v>
      </c>
      <c r="C31" s="561" t="str">
        <f t="shared" si="1"/>
        <v>Mon</v>
      </c>
      <c r="D31" s="555" t="str">
        <f>FORMULA!AJ30</f>
        <v/>
      </c>
      <c r="E31" s="348" t="str">
        <f>FORMULA!AV30</f>
        <v/>
      </c>
      <c r="F31" s="348" t="str">
        <f>FORMULA!BB30</f>
        <v/>
      </c>
      <c r="G31" s="348" t="str">
        <f>IF(FORMULA!DU30&gt;0,FORMULA!EC30,"")</f>
        <v/>
      </c>
      <c r="H31" s="348" t="str">
        <f>IF(FORMULA!DV30&gt;0,FORMULA!ED30,"")</f>
        <v/>
      </c>
      <c r="I31" s="350" t="str">
        <f>IF(FORMULA!DW30&gt;0,FORMULA!EF30,"")</f>
        <v/>
      </c>
      <c r="J31" s="350" t="str">
        <f>IF(FORMULA!DX30&gt;0,FORMULA!EG30,"")</f>
        <v/>
      </c>
      <c r="K31" s="409" t="str">
        <f t="shared" si="2"/>
        <v/>
      </c>
      <c r="L31" s="150"/>
      <c r="M31" s="115" t="str">
        <f>IF(FORMULA!EI30&gt;0,FORMULA!EI30,"")</f>
        <v/>
      </c>
      <c r="N31" s="115"/>
    </row>
    <row r="32" spans="2:14" ht="14.1" customHeight="1" x14ac:dyDescent="0.2">
      <c r="B32" s="387">
        <f>FORMULA!A31</f>
        <v>45615</v>
      </c>
      <c r="C32" s="561" t="str">
        <f t="shared" si="1"/>
        <v>Tue</v>
      </c>
      <c r="D32" s="555" t="str">
        <f>FORMULA!AJ31</f>
        <v/>
      </c>
      <c r="E32" s="348" t="str">
        <f>FORMULA!AV31</f>
        <v/>
      </c>
      <c r="F32" s="348" t="str">
        <f>FORMULA!BB31</f>
        <v/>
      </c>
      <c r="G32" s="348" t="str">
        <f>IF(FORMULA!DU31&gt;0,FORMULA!EC31,"")</f>
        <v/>
      </c>
      <c r="H32" s="348" t="str">
        <f>IF(FORMULA!DV31&gt;0,FORMULA!ED31,"")</f>
        <v/>
      </c>
      <c r="I32" s="350" t="str">
        <f>IF(FORMULA!DW31&gt;0,FORMULA!EF31,"")</f>
        <v/>
      </c>
      <c r="J32" s="350" t="str">
        <f>IF(FORMULA!DX31&gt;0,FORMULA!EG31,"")</f>
        <v/>
      </c>
      <c r="K32" s="409" t="str">
        <f t="shared" si="2"/>
        <v/>
      </c>
      <c r="L32" s="150"/>
      <c r="M32" s="115" t="str">
        <f>IF(FORMULA!EI31&gt;0,FORMULA!EI31,"")</f>
        <v/>
      </c>
      <c r="N32" s="115"/>
    </row>
    <row r="33" spans="2:14" ht="14.1" customHeight="1" x14ac:dyDescent="0.2">
      <c r="B33" s="387">
        <f>FORMULA!A32</f>
        <v>45616</v>
      </c>
      <c r="C33" s="561" t="str">
        <f t="shared" si="1"/>
        <v>Wed</v>
      </c>
      <c r="D33" s="555" t="str">
        <f>FORMULA!AJ32</f>
        <v/>
      </c>
      <c r="E33" s="348" t="str">
        <f>FORMULA!AV32</f>
        <v/>
      </c>
      <c r="F33" s="348" t="str">
        <f>FORMULA!BB32</f>
        <v/>
      </c>
      <c r="G33" s="348" t="str">
        <f>IF(FORMULA!DU32&gt;0,FORMULA!EC32,"")</f>
        <v/>
      </c>
      <c r="H33" s="348" t="str">
        <f>IF(FORMULA!DV32&gt;0,FORMULA!ED32,"")</f>
        <v/>
      </c>
      <c r="I33" s="350" t="str">
        <f>IF(FORMULA!DW32&gt;0,FORMULA!EF32,"")</f>
        <v/>
      </c>
      <c r="J33" s="350" t="str">
        <f>IF(FORMULA!DX32&gt;0,FORMULA!EG32,"")</f>
        <v/>
      </c>
      <c r="K33" s="409" t="str">
        <f t="shared" si="2"/>
        <v/>
      </c>
      <c r="L33" s="150"/>
      <c r="M33" s="115" t="str">
        <f>IF(FORMULA!EI32&gt;0,FORMULA!EI32,"")</f>
        <v/>
      </c>
      <c r="N33" s="115"/>
    </row>
    <row r="34" spans="2:14" ht="14.1" customHeight="1" x14ac:dyDescent="0.2">
      <c r="B34" s="387">
        <f>FORMULA!A33</f>
        <v>45617</v>
      </c>
      <c r="C34" s="561" t="str">
        <f t="shared" si="1"/>
        <v>Thu</v>
      </c>
      <c r="D34" s="555" t="str">
        <f>FORMULA!AJ33</f>
        <v/>
      </c>
      <c r="E34" s="348" t="str">
        <f>FORMULA!AV33</f>
        <v/>
      </c>
      <c r="F34" s="348" t="str">
        <f>FORMULA!BB33</f>
        <v/>
      </c>
      <c r="G34" s="348" t="str">
        <f>IF(FORMULA!DU33&gt;0,FORMULA!EC33,"")</f>
        <v/>
      </c>
      <c r="H34" s="348" t="str">
        <f>IF(FORMULA!DV33&gt;0,FORMULA!ED33,"")</f>
        <v/>
      </c>
      <c r="I34" s="350" t="str">
        <f>IF(FORMULA!DW33&gt;0,FORMULA!EF33,"")</f>
        <v/>
      </c>
      <c r="J34" s="350" t="str">
        <f>IF(FORMULA!DX33&gt;0,FORMULA!EG33,"")</f>
        <v/>
      </c>
      <c r="K34" s="409" t="str">
        <f t="shared" si="2"/>
        <v/>
      </c>
      <c r="L34" s="150"/>
      <c r="M34" s="115" t="str">
        <f>IF(FORMULA!EI33&gt;0,FORMULA!EI33,"")</f>
        <v/>
      </c>
      <c r="N34" s="115" t="s">
        <v>199</v>
      </c>
    </row>
    <row r="35" spans="2:14" ht="14.1" customHeight="1" x14ac:dyDescent="0.2">
      <c r="B35" s="387">
        <f>FORMULA!A34</f>
        <v>45618</v>
      </c>
      <c r="C35" s="561" t="str">
        <f t="shared" si="1"/>
        <v>Fri</v>
      </c>
      <c r="D35" s="555" t="str">
        <f>FORMULA!AJ34</f>
        <v/>
      </c>
      <c r="E35" s="348" t="str">
        <f>FORMULA!AV34</f>
        <v/>
      </c>
      <c r="F35" s="348" t="str">
        <f>FORMULA!BB34</f>
        <v/>
      </c>
      <c r="G35" s="348" t="str">
        <f>IF(FORMULA!DU34&gt;0,FORMULA!EC34,"")</f>
        <v/>
      </c>
      <c r="H35" s="348" t="str">
        <f>IF(FORMULA!DV34&gt;0,FORMULA!ED34,"")</f>
        <v/>
      </c>
      <c r="I35" s="350" t="str">
        <f>IF(FORMULA!DW34&gt;0,FORMULA!EF34,"")</f>
        <v/>
      </c>
      <c r="J35" s="350" t="str">
        <f>IF(FORMULA!DX34&gt;0,FORMULA!EG34,"")</f>
        <v/>
      </c>
      <c r="K35" s="409" t="str">
        <f t="shared" si="2"/>
        <v/>
      </c>
      <c r="L35" s="150"/>
      <c r="M35" s="115" t="str">
        <f>IF(FORMULA!EI34&gt;0,FORMULA!EI34,"")</f>
        <v/>
      </c>
      <c r="N35" s="115"/>
    </row>
    <row r="36" spans="2:14" ht="14.1" customHeight="1" x14ac:dyDescent="0.2">
      <c r="B36" s="387">
        <f>FORMULA!A35</f>
        <v>45619</v>
      </c>
      <c r="C36" s="561" t="str">
        <f t="shared" si="1"/>
        <v>Sat</v>
      </c>
      <c r="D36" s="555" t="str">
        <f>FORMULA!AJ35</f>
        <v/>
      </c>
      <c r="E36" s="348" t="str">
        <f>FORMULA!AV35</f>
        <v/>
      </c>
      <c r="F36" s="348" t="str">
        <f>FORMULA!BB35</f>
        <v/>
      </c>
      <c r="G36" s="348" t="str">
        <f>IF(FORMULA!DU35&gt;0,FORMULA!EC35,"")</f>
        <v/>
      </c>
      <c r="H36" s="348" t="str">
        <f>IF(FORMULA!DV35&gt;0,FORMULA!ED35,"")</f>
        <v/>
      </c>
      <c r="I36" s="350" t="str">
        <f>IF(FORMULA!DW35&gt;0,FORMULA!EF35,"")</f>
        <v/>
      </c>
      <c r="J36" s="350" t="str">
        <f>IF(FORMULA!DX35&gt;0,FORMULA!EG35,"")</f>
        <v/>
      </c>
      <c r="K36" s="409" t="str">
        <f t="shared" si="2"/>
        <v/>
      </c>
      <c r="L36" s="150"/>
      <c r="M36" s="115" t="str">
        <f>IF(FORMULA!EI35&gt;0,FORMULA!EI35,"")</f>
        <v/>
      </c>
      <c r="N36" s="115"/>
    </row>
    <row r="37" spans="2:14" ht="14.1" customHeight="1" x14ac:dyDescent="0.2">
      <c r="B37" s="387">
        <f>FORMULA!A36</f>
        <v>45620</v>
      </c>
      <c r="C37" s="561" t="str">
        <f t="shared" si="1"/>
        <v>Sun</v>
      </c>
      <c r="D37" s="555" t="str">
        <f>FORMULA!AJ36</f>
        <v>Sunday</v>
      </c>
      <c r="E37" s="348" t="str">
        <f>FORMULA!AV36</f>
        <v/>
      </c>
      <c r="F37" s="348" t="str">
        <f>FORMULA!BB36</f>
        <v/>
      </c>
      <c r="G37" s="348" t="str">
        <f>IF(FORMULA!DU36&gt;0,FORMULA!EC36,"")</f>
        <v/>
      </c>
      <c r="H37" s="348" t="str">
        <f>IF(FORMULA!DV36&gt;0,FORMULA!ED36,"")</f>
        <v/>
      </c>
      <c r="I37" s="350" t="str">
        <f>IF(FORMULA!DW36&gt;0,FORMULA!EF36,"")</f>
        <v/>
      </c>
      <c r="J37" s="350" t="str">
        <f>IF(FORMULA!DX36&gt;0,FORMULA!EG36,"")</f>
        <v/>
      </c>
      <c r="K37" s="409" t="str">
        <f t="shared" si="2"/>
        <v/>
      </c>
      <c r="L37" s="150"/>
      <c r="M37" s="115" t="str">
        <f>IF(FORMULA!EI36&gt;0,FORMULA!EI36,"")</f>
        <v/>
      </c>
      <c r="N37" s="115"/>
    </row>
    <row r="38" spans="2:14" ht="14.1" customHeight="1" x14ac:dyDescent="0.2">
      <c r="B38" s="387">
        <f>FORMULA!A37</f>
        <v>45621</v>
      </c>
      <c r="C38" s="561" t="str">
        <f t="shared" si="1"/>
        <v>Mon</v>
      </c>
      <c r="D38" s="555" t="str">
        <f>FORMULA!AJ37</f>
        <v/>
      </c>
      <c r="E38" s="348" t="str">
        <f>FORMULA!AV37</f>
        <v/>
      </c>
      <c r="F38" s="348" t="str">
        <f>FORMULA!BB37</f>
        <v/>
      </c>
      <c r="G38" s="348" t="str">
        <f>IF(FORMULA!DU37&gt;0,FORMULA!EC37,"")</f>
        <v/>
      </c>
      <c r="H38" s="348" t="str">
        <f>IF(FORMULA!DV37&gt;0,FORMULA!ED37,"")</f>
        <v/>
      </c>
      <c r="I38" s="350" t="str">
        <f>IF(FORMULA!DW37&gt;0,FORMULA!EF37,"")</f>
        <v/>
      </c>
      <c r="J38" s="350" t="str">
        <f>IF(FORMULA!DX37&gt;0,FORMULA!EG37,"")</f>
        <v/>
      </c>
      <c r="K38" s="409" t="str">
        <f t="shared" si="2"/>
        <v/>
      </c>
      <c r="L38" s="150"/>
      <c r="M38" s="115" t="str">
        <f>IF(FORMULA!EI37&gt;0,FORMULA!EI37,"")</f>
        <v/>
      </c>
      <c r="N38" s="115"/>
    </row>
    <row r="39" spans="2:14" ht="14.1" customHeight="1" x14ac:dyDescent="0.2">
      <c r="B39" s="387">
        <f>FORMULA!A38</f>
        <v>45622</v>
      </c>
      <c r="C39" s="561" t="str">
        <f t="shared" si="1"/>
        <v>Tue</v>
      </c>
      <c r="D39" s="555" t="str">
        <f>FORMULA!AJ38</f>
        <v/>
      </c>
      <c r="E39" s="348" t="str">
        <f>FORMULA!AV38</f>
        <v/>
      </c>
      <c r="F39" s="348" t="str">
        <f>FORMULA!BB38</f>
        <v/>
      </c>
      <c r="G39" s="348" t="str">
        <f>IF(FORMULA!DU38&gt;0,FORMULA!EC38,"")</f>
        <v/>
      </c>
      <c r="H39" s="348" t="str">
        <f>IF(FORMULA!DV38&gt;0,FORMULA!ED38,"")</f>
        <v/>
      </c>
      <c r="I39" s="350" t="str">
        <f>IF(FORMULA!DW38&gt;0,FORMULA!EF38,"")</f>
        <v/>
      </c>
      <c r="J39" s="350" t="str">
        <f>IF(FORMULA!DX38&gt;0,FORMULA!EG38,"")</f>
        <v/>
      </c>
      <c r="K39" s="409" t="str">
        <f t="shared" si="2"/>
        <v/>
      </c>
      <c r="L39" s="150"/>
      <c r="M39" s="115" t="str">
        <f>IF(FORMULA!EI38&gt;0,FORMULA!EI38,"")</f>
        <v/>
      </c>
      <c r="N39" s="115"/>
    </row>
    <row r="40" spans="2:14" ht="14.1" customHeight="1" x14ac:dyDescent="0.2">
      <c r="B40" s="387">
        <f>FORMULA!A39</f>
        <v>45623</v>
      </c>
      <c r="C40" s="561" t="str">
        <f t="shared" si="1"/>
        <v>Wed</v>
      </c>
      <c r="D40" s="555" t="str">
        <f>FORMULA!AJ39</f>
        <v/>
      </c>
      <c r="E40" s="348" t="str">
        <f>FORMULA!AV39</f>
        <v/>
      </c>
      <c r="F40" s="348" t="str">
        <f>FORMULA!BB39</f>
        <v/>
      </c>
      <c r="G40" s="348" t="str">
        <f>IF(FORMULA!DU39&gt;0,FORMULA!EC39,"")</f>
        <v/>
      </c>
      <c r="H40" s="348" t="str">
        <f>IF(FORMULA!DV39&gt;0,FORMULA!ED39,"")</f>
        <v/>
      </c>
      <c r="I40" s="350" t="str">
        <f>IF(FORMULA!DW39&gt;0,FORMULA!EF39,"")</f>
        <v/>
      </c>
      <c r="J40" s="350" t="str">
        <f>IF(FORMULA!DX39&gt;0,FORMULA!EG39,"")</f>
        <v/>
      </c>
      <c r="K40" s="409" t="str">
        <f t="shared" si="2"/>
        <v/>
      </c>
      <c r="L40" s="150"/>
      <c r="M40" s="115" t="str">
        <f>IF(FORMULA!EI39&gt;0,FORMULA!EI39,"")</f>
        <v/>
      </c>
      <c r="N40" s="115"/>
    </row>
    <row r="41" spans="2:14" ht="14.1" customHeight="1" x14ac:dyDescent="0.2">
      <c r="B41" s="387">
        <f>FORMULA!A40</f>
        <v>45624</v>
      </c>
      <c r="C41" s="561" t="str">
        <f t="shared" si="1"/>
        <v>Thu</v>
      </c>
      <c r="D41" s="555" t="str">
        <f>FORMULA!AJ40</f>
        <v/>
      </c>
      <c r="E41" s="348" t="str">
        <f>FORMULA!AV40</f>
        <v/>
      </c>
      <c r="F41" s="348" t="str">
        <f>FORMULA!BB40</f>
        <v/>
      </c>
      <c r="G41" s="348" t="str">
        <f>IF(FORMULA!DU40&gt;0,FORMULA!EC40,"")</f>
        <v/>
      </c>
      <c r="H41" s="348" t="str">
        <f>IF(FORMULA!DV40&gt;0,FORMULA!ED40,"")</f>
        <v/>
      </c>
      <c r="I41" s="350" t="str">
        <f>IF(FORMULA!DW40&gt;0,FORMULA!EF40,"")</f>
        <v/>
      </c>
      <c r="J41" s="350" t="str">
        <f>IF(FORMULA!DX40&gt;0,FORMULA!EG40,"")</f>
        <v/>
      </c>
      <c r="K41" s="409" t="str">
        <f t="shared" si="2"/>
        <v/>
      </c>
      <c r="L41" s="150"/>
      <c r="M41" s="115" t="str">
        <f>IF(FORMULA!EI40&gt;0,FORMULA!EI40,"")</f>
        <v/>
      </c>
      <c r="N41" s="115"/>
    </row>
    <row r="42" spans="2:14" ht="14.1" customHeight="1" x14ac:dyDescent="0.2">
      <c r="B42" s="387">
        <f>FORMULA!A41</f>
        <v>45625</v>
      </c>
      <c r="C42" s="561" t="str">
        <f t="shared" si="1"/>
        <v>Fri</v>
      </c>
      <c r="D42" s="555" t="str">
        <f>FORMULA!AJ41</f>
        <v/>
      </c>
      <c r="E42" s="348" t="str">
        <f>FORMULA!AV41</f>
        <v/>
      </c>
      <c r="F42" s="348" t="str">
        <f>FORMULA!BB41</f>
        <v/>
      </c>
      <c r="G42" s="348" t="str">
        <f>IF(FORMULA!DU41&gt;0,FORMULA!EC41,"")</f>
        <v/>
      </c>
      <c r="H42" s="348" t="str">
        <f>IF(FORMULA!DV41&gt;0,FORMULA!ED41,"")</f>
        <v/>
      </c>
      <c r="I42" s="350" t="str">
        <f>IF(FORMULA!DW41&gt;0,FORMULA!EF41,"")</f>
        <v/>
      </c>
      <c r="J42" s="350" t="str">
        <f>IF(FORMULA!DX41&gt;0,FORMULA!EG41,"")</f>
        <v/>
      </c>
      <c r="K42" s="409" t="str">
        <f t="shared" si="2"/>
        <v/>
      </c>
      <c r="L42" s="150"/>
      <c r="M42" s="115" t="str">
        <f>IF(FORMULA!EI41&gt;0,FORMULA!EI41,"")</f>
        <v/>
      </c>
      <c r="N42" s="115"/>
    </row>
    <row r="43" spans="2:14" ht="14.1" customHeight="1" x14ac:dyDescent="0.2">
      <c r="B43" s="387">
        <f>FORMULA!A42</f>
        <v>45626</v>
      </c>
      <c r="C43" s="561" t="str">
        <f t="shared" si="1"/>
        <v>Sat</v>
      </c>
      <c r="D43" s="555" t="str">
        <f>FORMULA!AJ42</f>
        <v/>
      </c>
      <c r="E43" s="348" t="str">
        <f>FORMULA!AV42</f>
        <v/>
      </c>
      <c r="F43" s="348" t="str">
        <f>FORMULA!BB42</f>
        <v/>
      </c>
      <c r="G43" s="348" t="str">
        <f>IF(FORMULA!DU42&gt;0,FORMULA!EC42,"")</f>
        <v/>
      </c>
      <c r="H43" s="348" t="str">
        <f>IF(FORMULA!DV42&gt;0,FORMULA!ED42,"")</f>
        <v/>
      </c>
      <c r="I43" s="350" t="str">
        <f>IF(FORMULA!DW42&gt;0,FORMULA!EF42,"")</f>
        <v/>
      </c>
      <c r="J43" s="350" t="str">
        <f>IF(FORMULA!DX42&gt;0,FORMULA!EG42,"")</f>
        <v/>
      </c>
      <c r="K43" s="409" t="str">
        <f t="shared" si="2"/>
        <v/>
      </c>
      <c r="L43" s="150"/>
      <c r="M43" s="115" t="str">
        <f>IF(FORMULA!EI42&gt;0,FORMULA!EI42,"")</f>
        <v/>
      </c>
      <c r="N43" s="115"/>
    </row>
    <row r="44" spans="2:14" ht="14.1" customHeight="1" thickBot="1" x14ac:dyDescent="0.25">
      <c r="B44" s="388" t="str">
        <f>FORMULA!A43</f>
        <v/>
      </c>
      <c r="C44" s="562" t="str">
        <f t="shared" si="1"/>
        <v/>
      </c>
      <c r="D44" s="556" t="str">
        <f>FORMULA!AJ43</f>
        <v/>
      </c>
      <c r="E44" s="352" t="str">
        <f>FORMULA!AV43</f>
        <v/>
      </c>
      <c r="F44" s="352" t="str">
        <f>FORMULA!BB43</f>
        <v/>
      </c>
      <c r="G44" s="352" t="str">
        <f>IF(FORMULA!DU43&gt;0,FORMULA!EC43,"")</f>
        <v/>
      </c>
      <c r="H44" s="352" t="str">
        <f>IF(FORMULA!DV43&gt;0,FORMULA!ED43,"")</f>
        <v/>
      </c>
      <c r="I44" s="354" t="str">
        <f>IF(FORMULA!DW43&gt;0,FORMULA!EF43,"")</f>
        <v/>
      </c>
      <c r="J44" s="354" t="str">
        <f>IF(FORMULA!DX43&gt;0,FORMULA!EG43,"")</f>
        <v/>
      </c>
      <c r="K44" s="410" t="str">
        <f t="shared" si="2"/>
        <v/>
      </c>
      <c r="L44" s="150"/>
      <c r="M44" s="115" t="str">
        <f>IF(FORMULA!EI43&gt;0,FORMULA!EI43,"")</f>
        <v/>
      </c>
      <c r="N44" s="115"/>
    </row>
    <row r="45" spans="2:14" ht="15" customHeight="1" thickBot="1" x14ac:dyDescent="0.25">
      <c r="B45" s="747" t="s">
        <v>13</v>
      </c>
      <c r="C45" s="748"/>
      <c r="D45" s="356">
        <f>FORMULA!AI44</f>
        <v>0</v>
      </c>
      <c r="E45" s="357">
        <f>SUM(E14:E44)</f>
        <v>0</v>
      </c>
      <c r="F45" s="357">
        <f t="shared" ref="F45:J45" si="3">SUM(F14:F44)</f>
        <v>0</v>
      </c>
      <c r="G45" s="357">
        <f t="shared" si="3"/>
        <v>0</v>
      </c>
      <c r="H45" s="357">
        <f t="shared" si="3"/>
        <v>0</v>
      </c>
      <c r="I45" s="359">
        <f t="shared" si="3"/>
        <v>0</v>
      </c>
      <c r="J45" s="359">
        <f t="shared" si="3"/>
        <v>0</v>
      </c>
      <c r="K45" s="411">
        <f>M45</f>
        <v>0</v>
      </c>
      <c r="L45" s="153"/>
      <c r="M45" s="116">
        <f>ROUND(SUM(M14:M44),0)</f>
        <v>0</v>
      </c>
      <c r="N45" s="116"/>
    </row>
    <row r="46" spans="2:14" ht="14.1" customHeight="1" x14ac:dyDescent="0.2">
      <c r="B46" s="361"/>
      <c r="C46" s="361"/>
      <c r="D46" s="362"/>
      <c r="E46" s="362"/>
      <c r="F46" s="362"/>
      <c r="G46" s="362"/>
      <c r="H46" s="362"/>
      <c r="I46" s="362"/>
      <c r="J46" s="362"/>
      <c r="K46" s="154"/>
      <c r="L46" s="146"/>
      <c r="M46" s="154"/>
      <c r="N46" s="154"/>
    </row>
    <row r="47" spans="2:14" ht="14.1" customHeight="1" x14ac:dyDescent="0.3">
      <c r="B47" s="733" t="str">
        <f>"Amount in words"&amp;"  "&amp;"Rs"&amp;" "&amp;K45&amp;" "&amp;"/-"&amp;"  "&amp;Rs!G131</f>
        <v>Amount in words  Rs 0 /-  Zero</v>
      </c>
      <c r="C47" s="733"/>
      <c r="D47" s="733"/>
      <c r="E47" s="733"/>
      <c r="F47" s="733"/>
      <c r="G47" s="733"/>
      <c r="H47" s="733"/>
      <c r="I47" s="733"/>
      <c r="J47" s="733"/>
      <c r="K47" s="733"/>
      <c r="L47" s="148"/>
      <c r="M47" s="155"/>
      <c r="N47" s="155"/>
    </row>
    <row r="48" spans="2:14" ht="14.1" customHeight="1" thickBot="1" x14ac:dyDescent="0.3"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44"/>
      <c r="M48" s="110"/>
      <c r="N48" s="110"/>
    </row>
    <row r="49" spans="2:14" ht="15" customHeight="1" thickBot="1" x14ac:dyDescent="0.25">
      <c r="B49" s="740" t="s">
        <v>55</v>
      </c>
      <c r="C49" s="741"/>
      <c r="D49" s="741"/>
      <c r="E49" s="415" t="s">
        <v>196</v>
      </c>
      <c r="F49" s="415" t="s">
        <v>192</v>
      </c>
      <c r="G49" s="416" t="s">
        <v>193</v>
      </c>
      <c r="H49" s="415" t="s">
        <v>194</v>
      </c>
      <c r="I49" s="728" t="s">
        <v>195</v>
      </c>
      <c r="J49" s="729"/>
      <c r="K49" s="730"/>
      <c r="L49" s="152"/>
      <c r="M49" s="117"/>
      <c r="N49" s="117"/>
    </row>
    <row r="50" spans="2:14" ht="14.1" customHeight="1" x14ac:dyDescent="0.2">
      <c r="B50" s="731" t="str">
        <f>FORMULA!A49</f>
        <v>Eggs (No.s)</v>
      </c>
      <c r="C50" s="732"/>
      <c r="D50" s="732"/>
      <c r="E50" s="363">
        <f>FORMULA!E49</f>
        <v>0</v>
      </c>
      <c r="F50" s="363">
        <f>FORMULA!H49</f>
        <v>0</v>
      </c>
      <c r="G50" s="364">
        <f>FORMULA!K49</f>
        <v>0</v>
      </c>
      <c r="H50" s="365">
        <f>FORMULA!DU44</f>
        <v>0</v>
      </c>
      <c r="I50" s="734">
        <f>G50-H50</f>
        <v>0</v>
      </c>
      <c r="J50" s="735"/>
      <c r="K50" s="366" t="s">
        <v>309</v>
      </c>
      <c r="L50" s="151"/>
      <c r="M50" s="119"/>
      <c r="N50" s="119"/>
    </row>
    <row r="51" spans="2:14" ht="14.1" customHeight="1" x14ac:dyDescent="0.2">
      <c r="B51" s="738" t="str">
        <f>FORMULA!A50</f>
        <v>Chikkies (No.s)</v>
      </c>
      <c r="C51" s="739"/>
      <c r="D51" s="739"/>
      <c r="E51" s="394">
        <f>FORMULA!E50</f>
        <v>0</v>
      </c>
      <c r="F51" s="394">
        <f>FORMULA!H50</f>
        <v>0</v>
      </c>
      <c r="G51" s="412">
        <f>FORMULA!K50</f>
        <v>0</v>
      </c>
      <c r="H51" s="396">
        <f>FORMULA!DV44</f>
        <v>0</v>
      </c>
      <c r="I51" s="736">
        <f t="shared" ref="I51:I54" si="4">G51-H51</f>
        <v>0</v>
      </c>
      <c r="J51" s="737"/>
      <c r="K51" s="370" t="s">
        <v>309</v>
      </c>
      <c r="L51" s="151"/>
      <c r="M51" s="119"/>
      <c r="N51" s="119"/>
    </row>
    <row r="52" spans="2:14" ht="14.1" customHeight="1" x14ac:dyDescent="0.2">
      <c r="B52" s="738" t="str">
        <f>FORMULA!A51</f>
        <v>Ragi Floor (kgs)</v>
      </c>
      <c r="C52" s="739"/>
      <c r="D52" s="739"/>
      <c r="E52" s="397">
        <f>FORMULA!E51</f>
        <v>0</v>
      </c>
      <c r="F52" s="397">
        <f>FORMULA!H51</f>
        <v>0</v>
      </c>
      <c r="G52" s="413">
        <f>FORMULA!K51</f>
        <v>0</v>
      </c>
      <c r="H52" s="399">
        <f>FORMULA!DX44</f>
        <v>0</v>
      </c>
      <c r="I52" s="752">
        <f t="shared" si="4"/>
        <v>0</v>
      </c>
      <c r="J52" s="753"/>
      <c r="K52" s="374" t="s">
        <v>308</v>
      </c>
      <c r="L52" s="151"/>
      <c r="M52" s="118"/>
      <c r="N52" s="118"/>
    </row>
    <row r="53" spans="2:14" ht="14.1" customHeight="1" x14ac:dyDescent="0.2">
      <c r="B53" s="738" t="str">
        <f>FORMULA!A52</f>
        <v>Jaggery (kgs)</v>
      </c>
      <c r="C53" s="739"/>
      <c r="D53" s="739"/>
      <c r="E53" s="397">
        <f>FORMULA!E52</f>
        <v>0</v>
      </c>
      <c r="F53" s="397">
        <f>FORMULA!H52</f>
        <v>0</v>
      </c>
      <c r="G53" s="413">
        <f>FORMULA!K52</f>
        <v>0</v>
      </c>
      <c r="H53" s="399">
        <f>FORMULA!DX44</f>
        <v>0</v>
      </c>
      <c r="I53" s="752">
        <f t="shared" si="4"/>
        <v>0</v>
      </c>
      <c r="J53" s="753"/>
      <c r="K53" s="374" t="s">
        <v>308</v>
      </c>
      <c r="L53" s="151"/>
      <c r="M53" s="118"/>
      <c r="N53" s="118"/>
    </row>
    <row r="54" spans="2:14" ht="14.1" customHeight="1" thickBot="1" x14ac:dyDescent="0.25">
      <c r="B54" s="750" t="str">
        <f>FORMULA!A53</f>
        <v>Rice (kgs)</v>
      </c>
      <c r="C54" s="751"/>
      <c r="D54" s="751"/>
      <c r="E54" s="400">
        <f>FORMULA!E53</f>
        <v>0</v>
      </c>
      <c r="F54" s="400">
        <f>FORMULA!H53</f>
        <v>0</v>
      </c>
      <c r="G54" s="414">
        <f>FORMULA!K53</f>
        <v>0</v>
      </c>
      <c r="H54" s="402">
        <f>FORMULA!DY44</f>
        <v>0</v>
      </c>
      <c r="I54" s="754">
        <f t="shared" si="4"/>
        <v>0</v>
      </c>
      <c r="J54" s="755"/>
      <c r="K54" s="378" t="s">
        <v>308</v>
      </c>
      <c r="L54" s="151"/>
      <c r="M54" s="118"/>
      <c r="N54" s="118"/>
    </row>
    <row r="55" spans="2:14" ht="14.1" customHeight="1" x14ac:dyDescent="0.25">
      <c r="B55" s="662" t="s">
        <v>341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10"/>
      <c r="M55" s="110"/>
      <c r="N55" s="110"/>
    </row>
    <row r="56" spans="2:14" ht="14.1" customHeight="1" x14ac:dyDescent="0.25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10"/>
      <c r="M56" s="110"/>
      <c r="N56" s="110"/>
    </row>
    <row r="57" spans="2:14" ht="14.1" customHeight="1" x14ac:dyDescent="0.25">
      <c r="B57" s="109"/>
      <c r="C57" s="109"/>
      <c r="D57" s="109"/>
      <c r="E57" s="109"/>
      <c r="F57" s="109"/>
      <c r="G57" s="109"/>
      <c r="H57" s="109"/>
      <c r="I57" s="403" t="s">
        <v>25</v>
      </c>
      <c r="J57" s="404"/>
      <c r="K57" s="109"/>
      <c r="L57" s="110"/>
      <c r="M57" s="110"/>
      <c r="N57" s="110"/>
    </row>
    <row r="58" spans="2:14" ht="14.1" customHeight="1" x14ac:dyDescent="0.25">
      <c r="B58" s="109"/>
      <c r="C58" s="109"/>
      <c r="D58" s="109"/>
      <c r="E58" s="109"/>
      <c r="F58" s="109"/>
      <c r="G58" s="404"/>
      <c r="H58" s="404"/>
      <c r="I58" s="404"/>
      <c r="J58" s="404"/>
      <c r="K58" s="109"/>
      <c r="L58" s="110"/>
      <c r="M58" s="110"/>
      <c r="N58" s="110"/>
    </row>
    <row r="59" spans="2:14" ht="14.1" customHeight="1" x14ac:dyDescent="0.25">
      <c r="B59" s="109"/>
      <c r="C59" s="109"/>
      <c r="D59" s="109"/>
      <c r="E59" s="109"/>
      <c r="F59" s="109"/>
      <c r="G59" s="404"/>
      <c r="H59" s="404"/>
      <c r="I59" s="404"/>
      <c r="J59" s="404"/>
      <c r="K59" s="109"/>
      <c r="L59" s="110"/>
      <c r="M59" s="110"/>
      <c r="N59" s="110"/>
    </row>
    <row r="60" spans="2:14" ht="14.1" customHeight="1" x14ac:dyDescent="0.2">
      <c r="B60" s="405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</row>
    <row r="61" spans="2:14" ht="14.1" customHeight="1" x14ac:dyDescent="0.2"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</row>
    <row r="62" spans="2:14" ht="14.1" customHeight="1" x14ac:dyDescent="0.2"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2:14" x14ac:dyDescent="0.2"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</row>
    <row r="64" spans="2:14" ht="14.25" x14ac:dyDescent="0.25"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09"/>
      <c r="M64" s="109"/>
      <c r="N64" s="109"/>
    </row>
    <row r="65" spans="2:14" x14ac:dyDescent="0.2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</row>
    <row r="66" spans="2:14" x14ac:dyDescent="0.2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</row>
    <row r="67" spans="2:14" x14ac:dyDescent="0.2"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</row>
    <row r="68" spans="2:14" x14ac:dyDescent="0.2"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</row>
    <row r="69" spans="2:14" x14ac:dyDescent="0.2"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</row>
    <row r="70" spans="2:14" x14ac:dyDescent="0.2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</row>
    <row r="71" spans="2:14" x14ac:dyDescent="0.2"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</row>
    <row r="72" spans="2:14" x14ac:dyDescent="0.2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</row>
    <row r="73" spans="2:14" x14ac:dyDescent="0.2"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</row>
    <row r="74" spans="2:14" x14ac:dyDescent="0.2"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</row>
    <row r="75" spans="2:14" x14ac:dyDescent="0.2"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</row>
    <row r="76" spans="2:14" x14ac:dyDescent="0.2"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</row>
    <row r="77" spans="2:14" x14ac:dyDescent="0.2"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</row>
    <row r="78" spans="2:14" x14ac:dyDescent="0.2"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</row>
    <row r="79" spans="2:14" x14ac:dyDescent="0.2"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</row>
    <row r="80" spans="2:14" x14ac:dyDescent="0.2"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</row>
    <row r="81" spans="2:14" x14ac:dyDescent="0.2"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2:14" x14ac:dyDescent="0.2"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</row>
    <row r="83" spans="2:14" x14ac:dyDescent="0.2"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</row>
    <row r="84" spans="2:14" x14ac:dyDescent="0.2"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</row>
    <row r="85" spans="2:14" x14ac:dyDescent="0.2"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</row>
    <row r="86" spans="2:14" x14ac:dyDescent="0.2"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</row>
    <row r="87" spans="2:14" x14ac:dyDescent="0.2"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</row>
    <row r="88" spans="2:14" x14ac:dyDescent="0.2"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</row>
    <row r="89" spans="2:14" x14ac:dyDescent="0.2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</row>
    <row r="90" spans="2:14" x14ac:dyDescent="0.2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</row>
    <row r="91" spans="2:14" x14ac:dyDescent="0.2"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</row>
    <row r="92" spans="2:14" x14ac:dyDescent="0.2"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</row>
    <row r="93" spans="2:14" x14ac:dyDescent="0.2"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</row>
    <row r="94" spans="2:14" x14ac:dyDescent="0.2"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</row>
    <row r="95" spans="2:14" x14ac:dyDescent="0.2"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</row>
    <row r="96" spans="2:14" x14ac:dyDescent="0.2"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</row>
    <row r="97" spans="2:14" x14ac:dyDescent="0.2"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</row>
    <row r="98" spans="2:14" x14ac:dyDescent="0.2"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</row>
    <row r="99" spans="2:14" x14ac:dyDescent="0.2"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</row>
    <row r="100" spans="2:14" x14ac:dyDescent="0.2"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</row>
    <row r="101" spans="2:14" x14ac:dyDescent="0.2"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</row>
    <row r="102" spans="2:14" x14ac:dyDescent="0.2"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</row>
    <row r="103" spans="2:14" x14ac:dyDescent="0.2"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</row>
    <row r="104" spans="2:14" x14ac:dyDescent="0.2"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</row>
    <row r="105" spans="2:14" x14ac:dyDescent="0.2"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</row>
    <row r="106" spans="2:14" x14ac:dyDescent="0.2"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</row>
    <row r="107" spans="2:14" x14ac:dyDescent="0.2"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</row>
    <row r="108" spans="2:14" x14ac:dyDescent="0.2"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</row>
    <row r="109" spans="2:14" x14ac:dyDescent="0.2"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</row>
    <row r="110" spans="2:14" x14ac:dyDescent="0.2"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</row>
    <row r="111" spans="2:14" x14ac:dyDescent="0.2"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</row>
    <row r="112" spans="2:14" x14ac:dyDescent="0.2"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</row>
    <row r="113" spans="2:14" x14ac:dyDescent="0.2"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</row>
    <row r="114" spans="2:14" x14ac:dyDescent="0.2"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</row>
    <row r="115" spans="2:14" x14ac:dyDescent="0.2"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</row>
    <row r="116" spans="2:14" x14ac:dyDescent="0.2"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</row>
    <row r="117" spans="2:14" x14ac:dyDescent="0.2"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</row>
    <row r="118" spans="2:14" x14ac:dyDescent="0.2"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</row>
    <row r="119" spans="2:14" x14ac:dyDescent="0.2"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</row>
    <row r="120" spans="2:14" x14ac:dyDescent="0.2"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</row>
    <row r="121" spans="2:14" x14ac:dyDescent="0.2"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</row>
    <row r="122" spans="2:14" x14ac:dyDescent="0.2"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</row>
    <row r="123" spans="2:14" x14ac:dyDescent="0.2"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</row>
    <row r="124" spans="2:14" x14ac:dyDescent="0.2"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</row>
    <row r="125" spans="2:14" x14ac:dyDescent="0.2"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</row>
    <row r="126" spans="2:14" x14ac:dyDescent="0.2"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</row>
    <row r="127" spans="2:14" x14ac:dyDescent="0.2"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</row>
    <row r="128" spans="2:14" x14ac:dyDescent="0.2"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</row>
    <row r="129" spans="2:14" x14ac:dyDescent="0.2"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</row>
    <row r="130" spans="2:14" x14ac:dyDescent="0.2"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</row>
    <row r="131" spans="2:14" x14ac:dyDescent="0.2"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</row>
    <row r="132" spans="2:14" x14ac:dyDescent="0.2"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</row>
    <row r="133" spans="2:14" x14ac:dyDescent="0.2"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</row>
    <row r="134" spans="2:14" x14ac:dyDescent="0.2"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</row>
    <row r="135" spans="2:14" x14ac:dyDescent="0.2"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</row>
    <row r="136" spans="2:14" x14ac:dyDescent="0.2"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</row>
    <row r="137" spans="2:14" x14ac:dyDescent="0.2"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</row>
    <row r="138" spans="2:14" x14ac:dyDescent="0.2"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</row>
    <row r="139" spans="2:14" x14ac:dyDescent="0.2"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</row>
    <row r="140" spans="2:14" x14ac:dyDescent="0.2"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</row>
    <row r="141" spans="2:14" x14ac:dyDescent="0.2"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</row>
    <row r="142" spans="2:14" x14ac:dyDescent="0.2"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</row>
    <row r="143" spans="2:14" x14ac:dyDescent="0.2"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</row>
    <row r="144" spans="2:14" x14ac:dyDescent="0.2"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</row>
    <row r="145" spans="2:14" x14ac:dyDescent="0.2"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</row>
    <row r="146" spans="2:14" x14ac:dyDescent="0.2"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</row>
    <row r="147" spans="2:14" x14ac:dyDescent="0.2"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</row>
    <row r="148" spans="2:14" x14ac:dyDescent="0.2"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</row>
    <row r="149" spans="2:14" x14ac:dyDescent="0.2"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</row>
    <row r="150" spans="2:14" x14ac:dyDescent="0.2"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</row>
    <row r="151" spans="2:14" x14ac:dyDescent="0.2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</row>
    <row r="152" spans="2:14" x14ac:dyDescent="0.2"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</row>
    <row r="153" spans="2:14" x14ac:dyDescent="0.2"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</row>
    <row r="154" spans="2:14" x14ac:dyDescent="0.2"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</row>
    <row r="155" spans="2:14" x14ac:dyDescent="0.2"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</row>
    <row r="156" spans="2:14" x14ac:dyDescent="0.2"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</row>
    <row r="157" spans="2:14" x14ac:dyDescent="0.2"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</row>
    <row r="158" spans="2:14" x14ac:dyDescent="0.2"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</row>
    <row r="159" spans="2:14" x14ac:dyDescent="0.2"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</row>
    <row r="160" spans="2:14" x14ac:dyDescent="0.2"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</row>
    <row r="161" spans="2:14" x14ac:dyDescent="0.2"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</row>
    <row r="162" spans="2:14" x14ac:dyDescent="0.2"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</row>
    <row r="163" spans="2:14" x14ac:dyDescent="0.2"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</row>
    <row r="164" spans="2:14" x14ac:dyDescent="0.2"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</row>
    <row r="165" spans="2:14" x14ac:dyDescent="0.2"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</row>
    <row r="166" spans="2:14" x14ac:dyDescent="0.2"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</row>
    <row r="167" spans="2:14" x14ac:dyDescent="0.2"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</row>
    <row r="168" spans="2:14" x14ac:dyDescent="0.2"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</row>
    <row r="169" spans="2:14" x14ac:dyDescent="0.2"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</row>
    <row r="170" spans="2:14" x14ac:dyDescent="0.2"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</row>
    <row r="171" spans="2:14" x14ac:dyDescent="0.2"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</row>
    <row r="172" spans="2:14" x14ac:dyDescent="0.2"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</row>
    <row r="173" spans="2:14" x14ac:dyDescent="0.2"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</row>
    <row r="174" spans="2:14" x14ac:dyDescent="0.2"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</row>
    <row r="175" spans="2:14" x14ac:dyDescent="0.2"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</row>
    <row r="176" spans="2:14" x14ac:dyDescent="0.2"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</row>
    <row r="177" spans="2:14" x14ac:dyDescent="0.2"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</row>
    <row r="178" spans="2:14" x14ac:dyDescent="0.2"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</row>
    <row r="179" spans="2:14" x14ac:dyDescent="0.2"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</row>
    <row r="180" spans="2:14" x14ac:dyDescent="0.2"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</row>
    <row r="181" spans="2:14" x14ac:dyDescent="0.2"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</row>
    <row r="182" spans="2:14" x14ac:dyDescent="0.2"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</row>
    <row r="183" spans="2:14" x14ac:dyDescent="0.2"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</row>
    <row r="184" spans="2:14" x14ac:dyDescent="0.2"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</row>
    <row r="185" spans="2:14" x14ac:dyDescent="0.2"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</row>
    <row r="186" spans="2:14" x14ac:dyDescent="0.2"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</row>
    <row r="187" spans="2:14" x14ac:dyDescent="0.2"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</row>
    <row r="188" spans="2:14" x14ac:dyDescent="0.2"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</row>
    <row r="189" spans="2:14" x14ac:dyDescent="0.2"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</row>
    <row r="190" spans="2:14" x14ac:dyDescent="0.2"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</row>
    <row r="191" spans="2:14" x14ac:dyDescent="0.2"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</row>
    <row r="192" spans="2:14" x14ac:dyDescent="0.2"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</row>
    <row r="193" spans="2:14" x14ac:dyDescent="0.2"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</row>
    <row r="194" spans="2:14" x14ac:dyDescent="0.2"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</row>
    <row r="195" spans="2:14" x14ac:dyDescent="0.2"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</row>
    <row r="196" spans="2:14" x14ac:dyDescent="0.2"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</row>
    <row r="197" spans="2:14" x14ac:dyDescent="0.2"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</row>
    <row r="198" spans="2:14" x14ac:dyDescent="0.2"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</row>
    <row r="199" spans="2:14" x14ac:dyDescent="0.2"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</row>
    <row r="200" spans="2:14" x14ac:dyDescent="0.2"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</row>
    <row r="201" spans="2:14" x14ac:dyDescent="0.2"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</row>
    <row r="202" spans="2:14" x14ac:dyDescent="0.2"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</row>
    <row r="203" spans="2:14" x14ac:dyDescent="0.2"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</row>
    <row r="204" spans="2:14" x14ac:dyDescent="0.2"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</row>
    <row r="205" spans="2:14" x14ac:dyDescent="0.2"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</row>
    <row r="206" spans="2:14" x14ac:dyDescent="0.2"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</row>
    <row r="207" spans="2:14" x14ac:dyDescent="0.2"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</row>
    <row r="208" spans="2:14" x14ac:dyDescent="0.2"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</row>
    <row r="209" spans="2:14" x14ac:dyDescent="0.2"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</row>
    <row r="210" spans="2:14" x14ac:dyDescent="0.2"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</row>
    <row r="211" spans="2:14" x14ac:dyDescent="0.2"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</row>
    <row r="212" spans="2:14" x14ac:dyDescent="0.2"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</row>
    <row r="213" spans="2:14" x14ac:dyDescent="0.2"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</row>
    <row r="214" spans="2:14" x14ac:dyDescent="0.2"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</row>
    <row r="215" spans="2:14" x14ac:dyDescent="0.2"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</row>
    <row r="216" spans="2:14" x14ac:dyDescent="0.2"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</row>
    <row r="217" spans="2:14" x14ac:dyDescent="0.2"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</row>
    <row r="218" spans="2:14" x14ac:dyDescent="0.2"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</row>
    <row r="219" spans="2:14" x14ac:dyDescent="0.2"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</row>
    <row r="220" spans="2:14" x14ac:dyDescent="0.2"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</row>
    <row r="221" spans="2:14" x14ac:dyDescent="0.2"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</row>
    <row r="222" spans="2:14" x14ac:dyDescent="0.2"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</row>
    <row r="223" spans="2:14" x14ac:dyDescent="0.2"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</row>
    <row r="224" spans="2:14" x14ac:dyDescent="0.2"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</row>
    <row r="225" spans="2:14" x14ac:dyDescent="0.2"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</row>
    <row r="226" spans="2:14" x14ac:dyDescent="0.2"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</row>
    <row r="227" spans="2:14" x14ac:dyDescent="0.2"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</row>
    <row r="228" spans="2:14" x14ac:dyDescent="0.2"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</row>
    <row r="229" spans="2:14" x14ac:dyDescent="0.2"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</row>
    <row r="230" spans="2:14" x14ac:dyDescent="0.2"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</row>
    <row r="231" spans="2:14" x14ac:dyDescent="0.2"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</row>
    <row r="232" spans="2:14" x14ac:dyDescent="0.2"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</row>
    <row r="233" spans="2:14" x14ac:dyDescent="0.2"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</row>
    <row r="234" spans="2:14" x14ac:dyDescent="0.2"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</row>
    <row r="235" spans="2:14" x14ac:dyDescent="0.2"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</row>
    <row r="236" spans="2:14" x14ac:dyDescent="0.2"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</row>
    <row r="237" spans="2:14" x14ac:dyDescent="0.2"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</row>
    <row r="238" spans="2:14" x14ac:dyDescent="0.2"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</row>
    <row r="239" spans="2:14" x14ac:dyDescent="0.2"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</row>
    <row r="240" spans="2:14" x14ac:dyDescent="0.2"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</row>
    <row r="241" spans="2:14" x14ac:dyDescent="0.2"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</row>
    <row r="242" spans="2:14" x14ac:dyDescent="0.2"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</row>
    <row r="243" spans="2:14" x14ac:dyDescent="0.2"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</row>
    <row r="244" spans="2:14" x14ac:dyDescent="0.2"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</row>
    <row r="245" spans="2:14" x14ac:dyDescent="0.2"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</row>
    <row r="246" spans="2:14" x14ac:dyDescent="0.2"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</row>
    <row r="247" spans="2:14" x14ac:dyDescent="0.2"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</row>
    <row r="248" spans="2:14" x14ac:dyDescent="0.2"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</row>
    <row r="249" spans="2:14" x14ac:dyDescent="0.2"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</row>
    <row r="250" spans="2:14" x14ac:dyDescent="0.2"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</row>
    <row r="251" spans="2:14" x14ac:dyDescent="0.2"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</row>
    <row r="252" spans="2:14" x14ac:dyDescent="0.2"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</row>
    <row r="253" spans="2:14" x14ac:dyDescent="0.2"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</row>
    <row r="254" spans="2:14" x14ac:dyDescent="0.2"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</row>
    <row r="255" spans="2:14" x14ac:dyDescent="0.2"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</row>
    <row r="256" spans="2:14" x14ac:dyDescent="0.2"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</row>
    <row r="257" spans="2:14" x14ac:dyDescent="0.2"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</row>
    <row r="258" spans="2:14" x14ac:dyDescent="0.2"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</row>
    <row r="259" spans="2:14" x14ac:dyDescent="0.2"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</row>
    <row r="260" spans="2:14" x14ac:dyDescent="0.2"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</row>
    <row r="261" spans="2:14" x14ac:dyDescent="0.2"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</row>
    <row r="262" spans="2:14" x14ac:dyDescent="0.2"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</row>
    <row r="263" spans="2:14" x14ac:dyDescent="0.2"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</row>
    <row r="264" spans="2:14" x14ac:dyDescent="0.2"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</row>
    <row r="265" spans="2:14" x14ac:dyDescent="0.2"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</row>
    <row r="266" spans="2:14" x14ac:dyDescent="0.2"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</row>
    <row r="267" spans="2:14" x14ac:dyDescent="0.2"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</row>
    <row r="268" spans="2:14" x14ac:dyDescent="0.2"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</row>
    <row r="269" spans="2:14" x14ac:dyDescent="0.2"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</row>
    <row r="270" spans="2:14" x14ac:dyDescent="0.2"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</row>
    <row r="271" spans="2:14" x14ac:dyDescent="0.2"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</row>
    <row r="272" spans="2:14" x14ac:dyDescent="0.2"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</row>
    <row r="273" spans="2:14" x14ac:dyDescent="0.2"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</row>
    <row r="274" spans="2:14" x14ac:dyDescent="0.2"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</row>
    <row r="275" spans="2:14" x14ac:dyDescent="0.2"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</row>
    <row r="276" spans="2:14" x14ac:dyDescent="0.2"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</row>
    <row r="277" spans="2:14" x14ac:dyDescent="0.2"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</row>
    <row r="278" spans="2:14" x14ac:dyDescent="0.2"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</row>
    <row r="279" spans="2:14" x14ac:dyDescent="0.2"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</row>
    <row r="280" spans="2:14" x14ac:dyDescent="0.2"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</row>
    <row r="281" spans="2:14" x14ac:dyDescent="0.2"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</row>
    <row r="282" spans="2:14" x14ac:dyDescent="0.2"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</row>
    <row r="283" spans="2:14" x14ac:dyDescent="0.2"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</row>
    <row r="284" spans="2:14" x14ac:dyDescent="0.2"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</row>
    <row r="285" spans="2:14" x14ac:dyDescent="0.2"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</row>
    <row r="286" spans="2:14" x14ac:dyDescent="0.2"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</row>
    <row r="287" spans="2:14" x14ac:dyDescent="0.2"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</row>
    <row r="288" spans="2:14" x14ac:dyDescent="0.2"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</row>
    <row r="289" spans="2:14" x14ac:dyDescent="0.2"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</row>
    <row r="290" spans="2:14" x14ac:dyDescent="0.2"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</row>
    <row r="291" spans="2:14" x14ac:dyDescent="0.2"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</row>
    <row r="292" spans="2:14" x14ac:dyDescent="0.2"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</row>
    <row r="293" spans="2:14" x14ac:dyDescent="0.2"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</row>
    <row r="294" spans="2:14" x14ac:dyDescent="0.2"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</row>
    <row r="295" spans="2:14" x14ac:dyDescent="0.2"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</row>
    <row r="296" spans="2:14" x14ac:dyDescent="0.2"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</row>
    <row r="297" spans="2:14" x14ac:dyDescent="0.2"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</row>
    <row r="298" spans="2:14" x14ac:dyDescent="0.2"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</row>
    <row r="299" spans="2:14" x14ac:dyDescent="0.2"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</row>
    <row r="300" spans="2:14" x14ac:dyDescent="0.2"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</row>
    <row r="301" spans="2:14" x14ac:dyDescent="0.2"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</row>
    <row r="302" spans="2:14" x14ac:dyDescent="0.2"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</row>
    <row r="303" spans="2:14" x14ac:dyDescent="0.2"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</row>
    <row r="304" spans="2:14" x14ac:dyDescent="0.2"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</row>
    <row r="305" spans="2:14" x14ac:dyDescent="0.2"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</row>
  </sheetData>
  <sheetProtection algorithmName="SHA-512" hashValue="dvsESQHQrxFLaPG0ehQk8EE/Gq7yRxTwrxB3+chdgA6qEQ4vfFYgIIUaMHR5Yw6K5NOgxdB+/UvxfgKOUwezEA==" saltValue="uhoo+0Gmdncxm0ddPrPkOQ==" spinCount="100000" sheet="1" objects="1" scenarios="1"/>
  <mergeCells count="43">
    <mergeCell ref="B2:C3"/>
    <mergeCell ref="O2:V3"/>
    <mergeCell ref="B5:D5"/>
    <mergeCell ref="E5:F5"/>
    <mergeCell ref="J5:K5"/>
    <mergeCell ref="D2:J2"/>
    <mergeCell ref="D3:J3"/>
    <mergeCell ref="G5:I5"/>
    <mergeCell ref="E8:F8"/>
    <mergeCell ref="B6:D6"/>
    <mergeCell ref="E6:F6"/>
    <mergeCell ref="J6:K6"/>
    <mergeCell ref="B7:D7"/>
    <mergeCell ref="E7:F7"/>
    <mergeCell ref="J7:K7"/>
    <mergeCell ref="G6:I6"/>
    <mergeCell ref="G7:I7"/>
    <mergeCell ref="B54:D54"/>
    <mergeCell ref="I52:J52"/>
    <mergeCell ref="I53:J53"/>
    <mergeCell ref="I54:J54"/>
    <mergeCell ref="J8:K8"/>
    <mergeCell ref="B9:D9"/>
    <mergeCell ref="E9:F9"/>
    <mergeCell ref="J9:K9"/>
    <mergeCell ref="J10:K10"/>
    <mergeCell ref="E10:F10"/>
    <mergeCell ref="B12:C12"/>
    <mergeCell ref="B45:C45"/>
    <mergeCell ref="G8:I8"/>
    <mergeCell ref="G9:I9"/>
    <mergeCell ref="G10:I10"/>
    <mergeCell ref="B8:D8"/>
    <mergeCell ref="B51:D51"/>
    <mergeCell ref="I50:J50"/>
    <mergeCell ref="I51:J51"/>
    <mergeCell ref="B52:D52"/>
    <mergeCell ref="B53:D53"/>
    <mergeCell ref="B47:K47"/>
    <mergeCell ref="B10:D10"/>
    <mergeCell ref="B49:D49"/>
    <mergeCell ref="I49:K49"/>
    <mergeCell ref="B50:D50"/>
  </mergeCells>
  <printOptions horizontalCentered="1"/>
  <pageMargins left="0.39370078740157483" right="0.39370078740157483" top="0" bottom="0" header="0" footer="0"/>
  <pageSetup paperSize="9" orientation="portrait" verticalDpi="0" r:id="rId1"/>
  <colBreaks count="1" manualBreakCount="1">
    <brk id="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7B675-F1FF-4850-9546-31AE60E5DB77}">
  <sheetPr codeName="Sheet10">
    <tabColor rgb="FFFF0000"/>
  </sheetPr>
  <dimension ref="B1:V305"/>
  <sheetViews>
    <sheetView showGridLines="0" showRowColHeaders="0" workbookViewId="0">
      <selection activeCell="B55" sqref="B55"/>
    </sheetView>
  </sheetViews>
  <sheetFormatPr defaultRowHeight="12.75" x14ac:dyDescent="0.2"/>
  <cols>
    <col min="1" max="1" width="2.7109375" customWidth="1"/>
    <col min="2" max="2" width="7.140625" customWidth="1"/>
    <col min="3" max="3" width="5.7109375" customWidth="1"/>
    <col min="4" max="4" width="13.7109375" customWidth="1"/>
    <col min="5" max="6" width="11.42578125" customWidth="1"/>
    <col min="7" max="7" width="9.7109375" customWidth="1"/>
    <col min="8" max="8" width="10.5703125" customWidth="1"/>
    <col min="9" max="9" width="9" customWidth="1"/>
    <col min="10" max="10" width="8.85546875" customWidth="1"/>
    <col min="11" max="11" width="9.7109375" customWidth="1"/>
    <col min="12" max="12" width="9.140625" customWidth="1"/>
    <col min="13" max="13" width="9.140625" hidden="1" customWidth="1"/>
    <col min="14" max="14" width="9.140625" customWidth="1"/>
  </cols>
  <sheetData>
    <row r="1" spans="2:22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22" ht="23.25" customHeight="1" x14ac:dyDescent="0.35">
      <c r="B2" s="712"/>
      <c r="C2" s="712"/>
      <c r="D2" s="719" t="str">
        <f>FORMULA!A1</f>
        <v>Dokka Sithamma Mid Day Meal - PM Poshan</v>
      </c>
      <c r="E2" s="719"/>
      <c r="F2" s="719"/>
      <c r="G2" s="719"/>
      <c r="H2" s="719"/>
      <c r="I2" s="719"/>
      <c r="J2" s="719"/>
      <c r="K2" s="475" t="str">
        <f>'DATA ON MOBILE'!R9</f>
        <v>6-10</v>
      </c>
      <c r="L2" s="142"/>
      <c r="M2" s="111"/>
      <c r="N2" s="111"/>
      <c r="O2" s="713"/>
      <c r="P2" s="713"/>
      <c r="Q2" s="713"/>
      <c r="R2" s="713"/>
      <c r="S2" s="713"/>
      <c r="T2" s="713"/>
      <c r="U2" s="713"/>
      <c r="V2" s="713"/>
    </row>
    <row r="3" spans="2:22" ht="17.25" customHeight="1" x14ac:dyDescent="0.3">
      <c r="B3" s="712"/>
      <c r="C3" s="712"/>
      <c r="D3" s="720" t="str">
        <f>FORMULA!A2</f>
        <v>DAY WISE DETAILED VOCHER FOR SERVICING MID-DAY MEAL PROGRAMME</v>
      </c>
      <c r="E3" s="720"/>
      <c r="F3" s="720"/>
      <c r="G3" s="720"/>
      <c r="H3" s="720"/>
      <c r="I3" s="720"/>
      <c r="J3" s="720"/>
      <c r="K3" s="385" t="s">
        <v>12</v>
      </c>
      <c r="L3" s="143"/>
      <c r="M3" s="112"/>
      <c r="N3" s="112"/>
      <c r="O3" s="713"/>
      <c r="P3" s="713"/>
      <c r="Q3" s="713"/>
      <c r="R3" s="713"/>
      <c r="S3" s="713"/>
      <c r="T3" s="713"/>
      <c r="U3" s="713"/>
      <c r="V3" s="713"/>
    </row>
    <row r="4" spans="2:22" ht="9" customHeight="1" thickBot="1" x14ac:dyDescent="0.25">
      <c r="B4" s="109"/>
      <c r="C4" s="109"/>
      <c r="D4" s="109"/>
      <c r="E4" s="109"/>
      <c r="F4" s="109"/>
      <c r="G4" s="109"/>
      <c r="H4" s="109"/>
      <c r="I4" s="109"/>
      <c r="J4" s="109"/>
      <c r="K4" s="340"/>
      <c r="L4" s="145"/>
      <c r="M4" s="109"/>
      <c r="N4" s="109"/>
    </row>
    <row r="5" spans="2:22" ht="14.1" customHeight="1" x14ac:dyDescent="0.2">
      <c r="B5" s="714" t="s">
        <v>295</v>
      </c>
      <c r="C5" s="715"/>
      <c r="D5" s="715"/>
      <c r="E5" s="716" t="str">
        <f>FORMULA!F4</f>
        <v/>
      </c>
      <c r="F5" s="717"/>
      <c r="G5" s="721" t="str">
        <f>FORMULA!K4</f>
        <v>DISE Code</v>
      </c>
      <c r="H5" s="715"/>
      <c r="I5" s="715"/>
      <c r="J5" s="715">
        <f>FORMULA!O4</f>
        <v>0</v>
      </c>
      <c r="K5" s="718"/>
      <c r="L5" s="149"/>
      <c r="M5" s="113"/>
      <c r="N5" s="113"/>
    </row>
    <row r="6" spans="2:22" ht="14.1" customHeight="1" x14ac:dyDescent="0.2">
      <c r="B6" s="722" t="s">
        <v>8</v>
      </c>
      <c r="C6" s="708"/>
      <c r="D6" s="708"/>
      <c r="E6" s="723" t="str">
        <f>FORMULA!F5</f>
        <v/>
      </c>
      <c r="F6" s="724"/>
      <c r="G6" s="725" t="str">
        <f>FORMULA!K5</f>
        <v>Month</v>
      </c>
      <c r="H6" s="708"/>
      <c r="I6" s="708"/>
      <c r="J6" s="708" t="str">
        <f>FORMULA!O5</f>
        <v>NOVEMBER</v>
      </c>
      <c r="K6" s="709"/>
      <c r="L6" s="149"/>
      <c r="M6" s="113"/>
      <c r="N6" s="113"/>
    </row>
    <row r="7" spans="2:22" ht="14.1" customHeight="1" x14ac:dyDescent="0.2">
      <c r="B7" s="722" t="s">
        <v>9</v>
      </c>
      <c r="C7" s="708"/>
      <c r="D7" s="708"/>
      <c r="E7" s="723" t="str">
        <f>FORMULA!F6</f>
        <v/>
      </c>
      <c r="F7" s="724"/>
      <c r="G7" s="725" t="str">
        <f>FORMULA!K6</f>
        <v>Year</v>
      </c>
      <c r="H7" s="708"/>
      <c r="I7" s="708"/>
      <c r="J7" s="708">
        <f>FORMULA!O6</f>
        <v>2024</v>
      </c>
      <c r="K7" s="709"/>
      <c r="L7" s="149"/>
      <c r="M7" s="113"/>
      <c r="N7" s="113"/>
    </row>
    <row r="8" spans="2:22" ht="14.1" customHeight="1" x14ac:dyDescent="0.2">
      <c r="B8" s="722" t="s">
        <v>296</v>
      </c>
      <c r="C8" s="708"/>
      <c r="D8" s="708"/>
      <c r="E8" s="723" t="str">
        <f>FORMULA!F7</f>
        <v/>
      </c>
      <c r="F8" s="724"/>
      <c r="G8" s="725" t="str">
        <f>FORMULA!K7</f>
        <v>No of Cook cum helpers</v>
      </c>
      <c r="H8" s="708"/>
      <c r="I8" s="708"/>
      <c r="J8" s="708">
        <f>FORMULA!O7</f>
        <v>0</v>
      </c>
      <c r="K8" s="709"/>
      <c r="L8" s="149"/>
      <c r="M8" s="113"/>
      <c r="N8" s="113"/>
    </row>
    <row r="9" spans="2:22" ht="14.1" customHeight="1" x14ac:dyDescent="0.2">
      <c r="B9" s="722" t="s">
        <v>10</v>
      </c>
      <c r="C9" s="708"/>
      <c r="D9" s="708"/>
      <c r="E9" s="726" t="str">
        <f>FORMULA!F8</f>
        <v/>
      </c>
      <c r="F9" s="727"/>
      <c r="G9" s="725" t="str">
        <f>FORMULA!K8</f>
        <v>No of Days Meals taken</v>
      </c>
      <c r="H9" s="708"/>
      <c r="I9" s="708"/>
      <c r="J9" s="708">
        <f>FORMULA!EO46</f>
        <v>0</v>
      </c>
      <c r="K9" s="709"/>
      <c r="L9" s="149"/>
      <c r="M9" s="113"/>
      <c r="N9" s="113"/>
    </row>
    <row r="10" spans="2:22" ht="14.1" customHeight="1" thickBot="1" x14ac:dyDescent="0.25">
      <c r="B10" s="742" t="s">
        <v>295</v>
      </c>
      <c r="C10" s="710"/>
      <c r="D10" s="710"/>
      <c r="E10" s="743" t="str">
        <f>FORMULA!F9</f>
        <v/>
      </c>
      <c r="F10" s="744"/>
      <c r="G10" s="749" t="str">
        <f>FORMULA!K9</f>
        <v>Average Meals Taken</v>
      </c>
      <c r="H10" s="710"/>
      <c r="I10" s="710"/>
      <c r="J10" s="710" t="e">
        <f>FORMULA!EO48</f>
        <v>#DIV/0!</v>
      </c>
      <c r="K10" s="711"/>
      <c r="L10" s="149"/>
      <c r="M10" s="113"/>
      <c r="N10" s="113"/>
    </row>
    <row r="11" spans="2:22" ht="14.1" customHeight="1" thickBot="1" x14ac:dyDescent="0.3"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44"/>
      <c r="M11" s="109"/>
      <c r="N11" s="109"/>
    </row>
    <row r="12" spans="2:22" ht="14.1" customHeight="1" x14ac:dyDescent="0.2">
      <c r="B12" s="745" t="str">
        <f>FORMULA!A11</f>
        <v>NOVEMBER</v>
      </c>
      <c r="C12" s="746"/>
      <c r="D12" s="379" t="str">
        <f>FORMULA!C11</f>
        <v>ROLL</v>
      </c>
      <c r="E12" s="379" t="s">
        <v>197</v>
      </c>
      <c r="F12" s="379" t="s">
        <v>5</v>
      </c>
      <c r="G12" s="380" t="s">
        <v>312</v>
      </c>
      <c r="H12" s="380" t="s">
        <v>313</v>
      </c>
      <c r="I12" s="380" t="s">
        <v>314</v>
      </c>
      <c r="J12" s="380" t="s">
        <v>299</v>
      </c>
      <c r="K12" s="381" t="s">
        <v>191</v>
      </c>
      <c r="L12" s="152"/>
      <c r="M12" s="164"/>
      <c r="N12" s="114"/>
    </row>
    <row r="13" spans="2:22" ht="14.1" customHeight="1" thickBot="1" x14ac:dyDescent="0.25">
      <c r="B13" s="406">
        <f>J7</f>
        <v>2024</v>
      </c>
      <c r="C13" s="392" t="s">
        <v>198</v>
      </c>
      <c r="D13" s="382" t="str">
        <f>'DATA ON MOBILE'!R9&amp;" "&amp;"CLASSES"</f>
        <v>6-10 CLASSES</v>
      </c>
      <c r="E13" s="382" t="str">
        <f>'DATA ON MOBILE'!R9&amp;" "&amp;"CLASSES"</f>
        <v>6-10 CLASSES</v>
      </c>
      <c r="F13" s="382" t="str">
        <f>'DATA ON MOBILE'!R9&amp;" "&amp;"CLASSES"</f>
        <v>6-10 CLASSES</v>
      </c>
      <c r="G13" s="383" t="s">
        <v>315</v>
      </c>
      <c r="H13" s="383" t="s">
        <v>315</v>
      </c>
      <c r="I13" s="383" t="s">
        <v>300</v>
      </c>
      <c r="J13" s="383" t="s">
        <v>300</v>
      </c>
      <c r="K13" s="384" t="s">
        <v>316</v>
      </c>
      <c r="L13" s="152"/>
      <c r="M13" s="167">
        <f>'DATA ON MOBILE'!S9</f>
        <v>8.57</v>
      </c>
      <c r="N13" s="114"/>
    </row>
    <row r="14" spans="2:22" ht="14.1" customHeight="1" x14ac:dyDescent="0.2">
      <c r="B14" s="386">
        <f>FORMULA!A13</f>
        <v>45597</v>
      </c>
      <c r="C14" s="560" t="str">
        <f>TEXT(B14,"DDD")</f>
        <v>Fri</v>
      </c>
      <c r="D14" s="554" t="str">
        <f>FORMULA!AK13</f>
        <v/>
      </c>
      <c r="E14" s="345" t="str">
        <f>FORMULA!AW13</f>
        <v/>
      </c>
      <c r="F14" s="345" t="str">
        <f>FORMULA!BC13</f>
        <v/>
      </c>
      <c r="G14" s="344" t="str">
        <f>FORMULA!EK13</f>
        <v/>
      </c>
      <c r="H14" s="344" t="str">
        <f>FORMULA!EL13</f>
        <v/>
      </c>
      <c r="I14" s="346" t="str">
        <f>FORMULA!EN13</f>
        <v/>
      </c>
      <c r="J14" s="346" t="str">
        <f>FORMULA!EO13</f>
        <v/>
      </c>
      <c r="K14" s="408" t="str">
        <f>IFERROR(M14,"")</f>
        <v/>
      </c>
      <c r="L14" s="150"/>
      <c r="M14" s="165" t="str">
        <f>FORMULA!EQ13</f>
        <v/>
      </c>
      <c r="N14" s="115"/>
    </row>
    <row r="15" spans="2:22" ht="14.1" customHeight="1" x14ac:dyDescent="0.2">
      <c r="B15" s="387">
        <f>FORMULA!A14</f>
        <v>45598</v>
      </c>
      <c r="C15" s="561" t="str">
        <f t="shared" ref="C15:C44" si="0">TEXT(B15,"DDD")</f>
        <v>Sat</v>
      </c>
      <c r="D15" s="555" t="str">
        <f>FORMULA!AK14</f>
        <v/>
      </c>
      <c r="E15" s="349" t="str">
        <f>FORMULA!AW14</f>
        <v/>
      </c>
      <c r="F15" s="349" t="str">
        <f>FORMULA!BC14</f>
        <v/>
      </c>
      <c r="G15" s="348" t="str">
        <f>FORMULA!EK14</f>
        <v/>
      </c>
      <c r="H15" s="348" t="str">
        <f>FORMULA!EL14</f>
        <v/>
      </c>
      <c r="I15" s="350" t="str">
        <f>FORMULA!EN14</f>
        <v/>
      </c>
      <c r="J15" s="350" t="str">
        <f>FORMULA!EO14</f>
        <v/>
      </c>
      <c r="K15" s="409" t="str">
        <f t="shared" ref="K15:K44" si="1">IFERROR(M15,"")</f>
        <v/>
      </c>
      <c r="L15" s="150"/>
      <c r="M15" s="165" t="str">
        <f>FORMULA!EQ14</f>
        <v/>
      </c>
      <c r="N15" s="115"/>
    </row>
    <row r="16" spans="2:22" ht="14.1" customHeight="1" x14ac:dyDescent="0.2">
      <c r="B16" s="387">
        <f>FORMULA!A15</f>
        <v>45599</v>
      </c>
      <c r="C16" s="561" t="str">
        <f t="shared" si="0"/>
        <v>Sun</v>
      </c>
      <c r="D16" s="555" t="str">
        <f>FORMULA!AK15</f>
        <v>Sunday</v>
      </c>
      <c r="E16" s="349" t="str">
        <f>FORMULA!AW15</f>
        <v/>
      </c>
      <c r="F16" s="349" t="str">
        <f>FORMULA!BC15</f>
        <v/>
      </c>
      <c r="G16" s="348" t="str">
        <f>FORMULA!EK15</f>
        <v/>
      </c>
      <c r="H16" s="348" t="str">
        <f>FORMULA!EL15</f>
        <v/>
      </c>
      <c r="I16" s="350" t="str">
        <f>FORMULA!EN15</f>
        <v/>
      </c>
      <c r="J16" s="350" t="str">
        <f>FORMULA!EO15</f>
        <v/>
      </c>
      <c r="K16" s="409" t="str">
        <f t="shared" si="1"/>
        <v/>
      </c>
      <c r="L16" s="150"/>
      <c r="M16" s="165" t="str">
        <f>FORMULA!EQ15</f>
        <v/>
      </c>
      <c r="N16" s="115"/>
    </row>
    <row r="17" spans="2:14" ht="14.1" customHeight="1" x14ac:dyDescent="0.2">
      <c r="B17" s="387">
        <f>FORMULA!A16</f>
        <v>45600</v>
      </c>
      <c r="C17" s="561" t="str">
        <f t="shared" si="0"/>
        <v>Mon</v>
      </c>
      <c r="D17" s="555" t="str">
        <f>FORMULA!AK16</f>
        <v/>
      </c>
      <c r="E17" s="349" t="str">
        <f>FORMULA!AW16</f>
        <v/>
      </c>
      <c r="F17" s="349" t="str">
        <f>FORMULA!BC16</f>
        <v/>
      </c>
      <c r="G17" s="348" t="str">
        <f>FORMULA!EK16</f>
        <v/>
      </c>
      <c r="H17" s="348" t="str">
        <f>FORMULA!EL16</f>
        <v/>
      </c>
      <c r="I17" s="350" t="str">
        <f>FORMULA!EN16</f>
        <v/>
      </c>
      <c r="J17" s="350" t="str">
        <f>FORMULA!EO16</f>
        <v/>
      </c>
      <c r="K17" s="409" t="str">
        <f t="shared" si="1"/>
        <v/>
      </c>
      <c r="L17" s="150"/>
      <c r="M17" s="165" t="str">
        <f>FORMULA!EQ16</f>
        <v/>
      </c>
      <c r="N17" s="115"/>
    </row>
    <row r="18" spans="2:14" ht="14.1" customHeight="1" x14ac:dyDescent="0.2">
      <c r="B18" s="387">
        <f>FORMULA!A17</f>
        <v>45601</v>
      </c>
      <c r="C18" s="561" t="str">
        <f t="shared" si="0"/>
        <v>Tue</v>
      </c>
      <c r="D18" s="555" t="str">
        <f>FORMULA!AK17</f>
        <v/>
      </c>
      <c r="E18" s="349" t="str">
        <f>FORMULA!AW17</f>
        <v/>
      </c>
      <c r="F18" s="349" t="str">
        <f>FORMULA!BC17</f>
        <v/>
      </c>
      <c r="G18" s="348" t="str">
        <f>FORMULA!EK17</f>
        <v/>
      </c>
      <c r="H18" s="348" t="str">
        <f>FORMULA!EL17</f>
        <v/>
      </c>
      <c r="I18" s="350" t="str">
        <f>FORMULA!EN17</f>
        <v/>
      </c>
      <c r="J18" s="350" t="str">
        <f>FORMULA!EO17</f>
        <v/>
      </c>
      <c r="K18" s="409" t="str">
        <f t="shared" si="1"/>
        <v/>
      </c>
      <c r="L18" s="150"/>
      <c r="M18" s="165" t="str">
        <f>FORMULA!EQ17</f>
        <v/>
      </c>
      <c r="N18" s="115"/>
    </row>
    <row r="19" spans="2:14" ht="14.1" customHeight="1" x14ac:dyDescent="0.2">
      <c r="B19" s="387">
        <f>FORMULA!A18</f>
        <v>45602</v>
      </c>
      <c r="C19" s="561" t="str">
        <f t="shared" si="0"/>
        <v>Wed</v>
      </c>
      <c r="D19" s="555" t="str">
        <f>FORMULA!AK18</f>
        <v/>
      </c>
      <c r="E19" s="349" t="str">
        <f>FORMULA!AW18</f>
        <v/>
      </c>
      <c r="F19" s="349" t="str">
        <f>FORMULA!BC18</f>
        <v/>
      </c>
      <c r="G19" s="348" t="str">
        <f>FORMULA!EK18</f>
        <v/>
      </c>
      <c r="H19" s="348" t="str">
        <f>FORMULA!EL18</f>
        <v/>
      </c>
      <c r="I19" s="350" t="str">
        <f>FORMULA!EN18</f>
        <v/>
      </c>
      <c r="J19" s="350" t="str">
        <f>FORMULA!EO18</f>
        <v/>
      </c>
      <c r="K19" s="409" t="str">
        <f t="shared" si="1"/>
        <v/>
      </c>
      <c r="L19" s="150"/>
      <c r="M19" s="165" t="str">
        <f>FORMULA!EQ18</f>
        <v/>
      </c>
      <c r="N19" s="115"/>
    </row>
    <row r="20" spans="2:14" ht="14.1" customHeight="1" x14ac:dyDescent="0.2">
      <c r="B20" s="387">
        <f>FORMULA!A19</f>
        <v>45603</v>
      </c>
      <c r="C20" s="561" t="str">
        <f t="shared" si="0"/>
        <v>Thu</v>
      </c>
      <c r="D20" s="555" t="str">
        <f>FORMULA!AK19</f>
        <v/>
      </c>
      <c r="E20" s="349" t="str">
        <f>FORMULA!AW19</f>
        <v/>
      </c>
      <c r="F20" s="349" t="str">
        <f>FORMULA!BC19</f>
        <v/>
      </c>
      <c r="G20" s="348" t="str">
        <f>FORMULA!EK19</f>
        <v/>
      </c>
      <c r="H20" s="348" t="str">
        <f>FORMULA!EL19</f>
        <v/>
      </c>
      <c r="I20" s="350" t="str">
        <f>FORMULA!EN19</f>
        <v/>
      </c>
      <c r="J20" s="350" t="str">
        <f>FORMULA!EO19</f>
        <v/>
      </c>
      <c r="K20" s="409" t="str">
        <f t="shared" si="1"/>
        <v/>
      </c>
      <c r="L20" s="150"/>
      <c r="M20" s="165" t="str">
        <f>FORMULA!EQ19</f>
        <v/>
      </c>
      <c r="N20" s="115"/>
    </row>
    <row r="21" spans="2:14" ht="14.1" customHeight="1" x14ac:dyDescent="0.2">
      <c r="B21" s="387">
        <f>FORMULA!A20</f>
        <v>45604</v>
      </c>
      <c r="C21" s="561" t="str">
        <f t="shared" si="0"/>
        <v>Fri</v>
      </c>
      <c r="D21" s="555" t="str">
        <f>FORMULA!AK20</f>
        <v/>
      </c>
      <c r="E21" s="349" t="str">
        <f>FORMULA!AW20</f>
        <v/>
      </c>
      <c r="F21" s="349" t="str">
        <f>FORMULA!BC20</f>
        <v/>
      </c>
      <c r="G21" s="348" t="str">
        <f>FORMULA!EK20</f>
        <v/>
      </c>
      <c r="H21" s="348" t="str">
        <f>FORMULA!EL20</f>
        <v/>
      </c>
      <c r="I21" s="350" t="str">
        <f>FORMULA!EN20</f>
        <v/>
      </c>
      <c r="J21" s="350" t="str">
        <f>FORMULA!EO20</f>
        <v/>
      </c>
      <c r="K21" s="409" t="str">
        <f t="shared" si="1"/>
        <v/>
      </c>
      <c r="L21" s="150"/>
      <c r="M21" s="165" t="str">
        <f>FORMULA!EQ20</f>
        <v/>
      </c>
      <c r="N21" s="115"/>
    </row>
    <row r="22" spans="2:14" ht="14.1" customHeight="1" x14ac:dyDescent="0.2">
      <c r="B22" s="387">
        <f>FORMULA!A21</f>
        <v>45605</v>
      </c>
      <c r="C22" s="561" t="str">
        <f t="shared" si="0"/>
        <v>Sat</v>
      </c>
      <c r="D22" s="555" t="str">
        <f>FORMULA!AK21</f>
        <v/>
      </c>
      <c r="E22" s="349" t="str">
        <f>FORMULA!AW21</f>
        <v/>
      </c>
      <c r="F22" s="349" t="str">
        <f>FORMULA!BC21</f>
        <v/>
      </c>
      <c r="G22" s="348" t="str">
        <f>FORMULA!EK21</f>
        <v/>
      </c>
      <c r="H22" s="348" t="str">
        <f>FORMULA!EL21</f>
        <v/>
      </c>
      <c r="I22" s="350" t="str">
        <f>FORMULA!EN21</f>
        <v/>
      </c>
      <c r="J22" s="350" t="str">
        <f>FORMULA!EO21</f>
        <v/>
      </c>
      <c r="K22" s="409" t="str">
        <f t="shared" si="1"/>
        <v/>
      </c>
      <c r="L22" s="150"/>
      <c r="M22" s="165" t="str">
        <f>FORMULA!EQ21</f>
        <v/>
      </c>
      <c r="N22" s="115"/>
    </row>
    <row r="23" spans="2:14" ht="14.1" customHeight="1" x14ac:dyDescent="0.2">
      <c r="B23" s="387">
        <f>FORMULA!A22</f>
        <v>45606</v>
      </c>
      <c r="C23" s="561" t="str">
        <f t="shared" si="0"/>
        <v>Sun</v>
      </c>
      <c r="D23" s="555" t="str">
        <f>FORMULA!AK22</f>
        <v/>
      </c>
      <c r="E23" s="349" t="str">
        <f>FORMULA!AW22</f>
        <v/>
      </c>
      <c r="F23" s="349" t="str">
        <f>FORMULA!BC22</f>
        <v/>
      </c>
      <c r="G23" s="348" t="str">
        <f>FORMULA!EK22</f>
        <v/>
      </c>
      <c r="H23" s="348" t="str">
        <f>FORMULA!EL22</f>
        <v/>
      </c>
      <c r="I23" s="350" t="str">
        <f>FORMULA!EN22</f>
        <v/>
      </c>
      <c r="J23" s="350" t="str">
        <f>FORMULA!EO22</f>
        <v/>
      </c>
      <c r="K23" s="409" t="str">
        <f t="shared" si="1"/>
        <v/>
      </c>
      <c r="L23" s="150"/>
      <c r="M23" s="165" t="str">
        <f>FORMULA!EQ22</f>
        <v/>
      </c>
      <c r="N23" s="115"/>
    </row>
    <row r="24" spans="2:14" ht="14.1" customHeight="1" x14ac:dyDescent="0.2">
      <c r="B24" s="387">
        <f>FORMULA!A23</f>
        <v>45607</v>
      </c>
      <c r="C24" s="561" t="str">
        <f t="shared" si="0"/>
        <v>Mon</v>
      </c>
      <c r="D24" s="555" t="str">
        <f>FORMULA!AK23</f>
        <v/>
      </c>
      <c r="E24" s="349" t="str">
        <f>FORMULA!AW23</f>
        <v/>
      </c>
      <c r="F24" s="349" t="str">
        <f>FORMULA!BC23</f>
        <v/>
      </c>
      <c r="G24" s="348" t="str">
        <f>FORMULA!EK23</f>
        <v/>
      </c>
      <c r="H24" s="348" t="str">
        <f>FORMULA!EL23</f>
        <v/>
      </c>
      <c r="I24" s="350" t="str">
        <f>FORMULA!EN23</f>
        <v/>
      </c>
      <c r="J24" s="350" t="str">
        <f>FORMULA!EO23</f>
        <v/>
      </c>
      <c r="K24" s="409" t="str">
        <f t="shared" si="1"/>
        <v/>
      </c>
      <c r="L24" s="150"/>
      <c r="M24" s="165" t="str">
        <f>FORMULA!EQ23</f>
        <v/>
      </c>
      <c r="N24" s="115"/>
    </row>
    <row r="25" spans="2:14" ht="14.1" customHeight="1" x14ac:dyDescent="0.2">
      <c r="B25" s="387">
        <f>FORMULA!A24</f>
        <v>45608</v>
      </c>
      <c r="C25" s="561" t="str">
        <f t="shared" si="0"/>
        <v>Tue</v>
      </c>
      <c r="D25" s="555" t="str">
        <f>FORMULA!AK24</f>
        <v/>
      </c>
      <c r="E25" s="349" t="str">
        <f>FORMULA!AW24</f>
        <v/>
      </c>
      <c r="F25" s="349" t="str">
        <f>FORMULA!BC24</f>
        <v/>
      </c>
      <c r="G25" s="348" t="str">
        <f>FORMULA!EK24</f>
        <v/>
      </c>
      <c r="H25" s="348" t="str">
        <f>FORMULA!EL24</f>
        <v/>
      </c>
      <c r="I25" s="350" t="str">
        <f>FORMULA!EN24</f>
        <v/>
      </c>
      <c r="J25" s="350" t="str">
        <f>FORMULA!EO24</f>
        <v/>
      </c>
      <c r="K25" s="409" t="str">
        <f t="shared" si="1"/>
        <v/>
      </c>
      <c r="L25" s="150"/>
      <c r="M25" s="165" t="str">
        <f>FORMULA!EQ24</f>
        <v/>
      </c>
      <c r="N25" s="115"/>
    </row>
    <row r="26" spans="2:14" ht="14.1" customHeight="1" x14ac:dyDescent="0.2">
      <c r="B26" s="387">
        <f>FORMULA!A25</f>
        <v>45609</v>
      </c>
      <c r="C26" s="561" t="str">
        <f t="shared" si="0"/>
        <v>Wed</v>
      </c>
      <c r="D26" s="555" t="str">
        <f>FORMULA!AK25</f>
        <v/>
      </c>
      <c r="E26" s="349" t="str">
        <f>FORMULA!AW25</f>
        <v/>
      </c>
      <c r="F26" s="349" t="str">
        <f>FORMULA!BC25</f>
        <v/>
      </c>
      <c r="G26" s="348" t="str">
        <f>FORMULA!EK25</f>
        <v/>
      </c>
      <c r="H26" s="348" t="str">
        <f>FORMULA!EL25</f>
        <v/>
      </c>
      <c r="I26" s="350" t="str">
        <f>FORMULA!EN25</f>
        <v/>
      </c>
      <c r="J26" s="350" t="str">
        <f>FORMULA!EO25</f>
        <v/>
      </c>
      <c r="K26" s="409" t="str">
        <f t="shared" si="1"/>
        <v/>
      </c>
      <c r="L26" s="150"/>
      <c r="M26" s="165" t="str">
        <f>FORMULA!EQ25</f>
        <v/>
      </c>
      <c r="N26" s="115"/>
    </row>
    <row r="27" spans="2:14" ht="14.1" customHeight="1" x14ac:dyDescent="0.2">
      <c r="B27" s="387">
        <f>FORMULA!A26</f>
        <v>45610</v>
      </c>
      <c r="C27" s="561" t="str">
        <f t="shared" si="0"/>
        <v>Thu</v>
      </c>
      <c r="D27" s="555" t="str">
        <f>FORMULA!AK26</f>
        <v/>
      </c>
      <c r="E27" s="349" t="str">
        <f>FORMULA!AW26</f>
        <v/>
      </c>
      <c r="F27" s="349" t="str">
        <f>FORMULA!BC26</f>
        <v/>
      </c>
      <c r="G27" s="348" t="str">
        <f>FORMULA!EK26</f>
        <v/>
      </c>
      <c r="H27" s="348" t="str">
        <f>FORMULA!EL26</f>
        <v/>
      </c>
      <c r="I27" s="350" t="str">
        <f>FORMULA!EN26</f>
        <v/>
      </c>
      <c r="J27" s="350" t="str">
        <f>FORMULA!EO26</f>
        <v/>
      </c>
      <c r="K27" s="409" t="str">
        <f t="shared" si="1"/>
        <v/>
      </c>
      <c r="L27" s="150"/>
      <c r="M27" s="165" t="str">
        <f>FORMULA!EQ26</f>
        <v/>
      </c>
      <c r="N27" s="115"/>
    </row>
    <row r="28" spans="2:14" ht="14.1" customHeight="1" x14ac:dyDescent="0.2">
      <c r="B28" s="387">
        <f>FORMULA!A27</f>
        <v>45611</v>
      </c>
      <c r="C28" s="561" t="str">
        <f t="shared" si="0"/>
        <v>Fri</v>
      </c>
      <c r="D28" s="555" t="str">
        <f>FORMULA!AK27</f>
        <v/>
      </c>
      <c r="E28" s="349" t="str">
        <f>FORMULA!AW27</f>
        <v/>
      </c>
      <c r="F28" s="349" t="str">
        <f>FORMULA!BC27</f>
        <v/>
      </c>
      <c r="G28" s="348" t="str">
        <f>FORMULA!EK27</f>
        <v/>
      </c>
      <c r="H28" s="348" t="str">
        <f>FORMULA!EL27</f>
        <v/>
      </c>
      <c r="I28" s="350" t="str">
        <f>FORMULA!EN27</f>
        <v/>
      </c>
      <c r="J28" s="350" t="str">
        <f>FORMULA!EO27</f>
        <v/>
      </c>
      <c r="K28" s="409" t="str">
        <f t="shared" si="1"/>
        <v/>
      </c>
      <c r="L28" s="150"/>
      <c r="M28" s="165" t="str">
        <f>FORMULA!EQ27</f>
        <v/>
      </c>
      <c r="N28" s="115"/>
    </row>
    <row r="29" spans="2:14" ht="14.1" customHeight="1" x14ac:dyDescent="0.2">
      <c r="B29" s="387">
        <f>FORMULA!A28</f>
        <v>45612</v>
      </c>
      <c r="C29" s="561" t="str">
        <f t="shared" si="0"/>
        <v>Sat</v>
      </c>
      <c r="D29" s="555" t="str">
        <f>FORMULA!AK28</f>
        <v/>
      </c>
      <c r="E29" s="349" t="str">
        <f>FORMULA!AW28</f>
        <v/>
      </c>
      <c r="F29" s="349" t="str">
        <f>FORMULA!BC28</f>
        <v/>
      </c>
      <c r="G29" s="348" t="str">
        <f>FORMULA!EK28</f>
        <v/>
      </c>
      <c r="H29" s="348" t="str">
        <f>FORMULA!EL28</f>
        <v/>
      </c>
      <c r="I29" s="350" t="str">
        <f>FORMULA!EN28</f>
        <v/>
      </c>
      <c r="J29" s="350" t="str">
        <f>FORMULA!EO28</f>
        <v/>
      </c>
      <c r="K29" s="409" t="str">
        <f t="shared" si="1"/>
        <v/>
      </c>
      <c r="L29" s="150"/>
      <c r="M29" s="165" t="str">
        <f>FORMULA!EQ28</f>
        <v/>
      </c>
      <c r="N29" s="115"/>
    </row>
    <row r="30" spans="2:14" ht="14.1" customHeight="1" x14ac:dyDescent="0.2">
      <c r="B30" s="387">
        <f>FORMULA!A29</f>
        <v>45613</v>
      </c>
      <c r="C30" s="561" t="str">
        <f t="shared" si="0"/>
        <v>Sun</v>
      </c>
      <c r="D30" s="555" t="str">
        <f>FORMULA!AK29</f>
        <v/>
      </c>
      <c r="E30" s="349" t="str">
        <f>FORMULA!AW29</f>
        <v/>
      </c>
      <c r="F30" s="349" t="str">
        <f>FORMULA!BC29</f>
        <v/>
      </c>
      <c r="G30" s="348" t="str">
        <f>FORMULA!EK29</f>
        <v/>
      </c>
      <c r="H30" s="348" t="str">
        <f>FORMULA!EL29</f>
        <v/>
      </c>
      <c r="I30" s="350" t="str">
        <f>FORMULA!EN29</f>
        <v/>
      </c>
      <c r="J30" s="350" t="str">
        <f>FORMULA!EO29</f>
        <v/>
      </c>
      <c r="K30" s="409" t="str">
        <f t="shared" si="1"/>
        <v/>
      </c>
      <c r="L30" s="150"/>
      <c r="M30" s="165" t="str">
        <f>FORMULA!EQ29</f>
        <v/>
      </c>
      <c r="N30" s="115"/>
    </row>
    <row r="31" spans="2:14" ht="14.1" customHeight="1" x14ac:dyDescent="0.2">
      <c r="B31" s="387">
        <f>FORMULA!A30</f>
        <v>45614</v>
      </c>
      <c r="C31" s="561" t="str">
        <f t="shared" si="0"/>
        <v>Mon</v>
      </c>
      <c r="D31" s="555" t="str">
        <f>FORMULA!AK30</f>
        <v/>
      </c>
      <c r="E31" s="349" t="str">
        <f>FORMULA!AW30</f>
        <v/>
      </c>
      <c r="F31" s="349" t="str">
        <f>FORMULA!BC30</f>
        <v/>
      </c>
      <c r="G31" s="348" t="str">
        <f>FORMULA!EK30</f>
        <v/>
      </c>
      <c r="H31" s="348" t="str">
        <f>FORMULA!EL30</f>
        <v/>
      </c>
      <c r="I31" s="350" t="str">
        <f>FORMULA!EN30</f>
        <v/>
      </c>
      <c r="J31" s="350" t="str">
        <f>FORMULA!EO30</f>
        <v/>
      </c>
      <c r="K31" s="409" t="str">
        <f t="shared" si="1"/>
        <v/>
      </c>
      <c r="L31" s="150"/>
      <c r="M31" s="165" t="str">
        <f>FORMULA!EQ30</f>
        <v/>
      </c>
      <c r="N31" s="115"/>
    </row>
    <row r="32" spans="2:14" ht="14.1" customHeight="1" x14ac:dyDescent="0.2">
      <c r="B32" s="387">
        <f>FORMULA!A31</f>
        <v>45615</v>
      </c>
      <c r="C32" s="561" t="str">
        <f t="shared" si="0"/>
        <v>Tue</v>
      </c>
      <c r="D32" s="555" t="str">
        <f>FORMULA!AK31</f>
        <v/>
      </c>
      <c r="E32" s="349" t="str">
        <f>FORMULA!AW31</f>
        <v/>
      </c>
      <c r="F32" s="349" t="str">
        <f>FORMULA!BC31</f>
        <v/>
      </c>
      <c r="G32" s="348" t="str">
        <f>FORMULA!EK31</f>
        <v/>
      </c>
      <c r="H32" s="348" t="str">
        <f>FORMULA!EL31</f>
        <v/>
      </c>
      <c r="I32" s="350" t="str">
        <f>FORMULA!EN31</f>
        <v/>
      </c>
      <c r="J32" s="350" t="str">
        <f>FORMULA!EO31</f>
        <v/>
      </c>
      <c r="K32" s="409" t="str">
        <f t="shared" si="1"/>
        <v/>
      </c>
      <c r="L32" s="150"/>
      <c r="M32" s="165" t="str">
        <f>FORMULA!EQ31</f>
        <v/>
      </c>
      <c r="N32" s="115"/>
    </row>
    <row r="33" spans="2:14" ht="14.1" customHeight="1" x14ac:dyDescent="0.2">
      <c r="B33" s="387">
        <f>FORMULA!A32</f>
        <v>45616</v>
      </c>
      <c r="C33" s="561" t="str">
        <f t="shared" si="0"/>
        <v>Wed</v>
      </c>
      <c r="D33" s="555" t="str">
        <f>FORMULA!AK32</f>
        <v/>
      </c>
      <c r="E33" s="349" t="str">
        <f>FORMULA!AW32</f>
        <v/>
      </c>
      <c r="F33" s="349" t="str">
        <f>FORMULA!BC32</f>
        <v/>
      </c>
      <c r="G33" s="348" t="str">
        <f>FORMULA!EK32</f>
        <v/>
      </c>
      <c r="H33" s="348" t="str">
        <f>FORMULA!EL32</f>
        <v/>
      </c>
      <c r="I33" s="350" t="str">
        <f>FORMULA!EN32</f>
        <v/>
      </c>
      <c r="J33" s="350" t="str">
        <f>FORMULA!EO32</f>
        <v/>
      </c>
      <c r="K33" s="409" t="str">
        <f t="shared" si="1"/>
        <v/>
      </c>
      <c r="L33" s="150"/>
      <c r="M33" s="165" t="str">
        <f>FORMULA!EQ32</f>
        <v/>
      </c>
      <c r="N33" s="115"/>
    </row>
    <row r="34" spans="2:14" ht="14.1" customHeight="1" x14ac:dyDescent="0.2">
      <c r="B34" s="387">
        <f>FORMULA!A33</f>
        <v>45617</v>
      </c>
      <c r="C34" s="561" t="str">
        <f t="shared" si="0"/>
        <v>Thu</v>
      </c>
      <c r="D34" s="555" t="str">
        <f>FORMULA!AK33</f>
        <v/>
      </c>
      <c r="E34" s="349" t="str">
        <f>FORMULA!AW33</f>
        <v/>
      </c>
      <c r="F34" s="349" t="str">
        <f>FORMULA!BC33</f>
        <v/>
      </c>
      <c r="G34" s="348" t="str">
        <f>FORMULA!EK33</f>
        <v/>
      </c>
      <c r="H34" s="348" t="str">
        <f>FORMULA!EL33</f>
        <v/>
      </c>
      <c r="I34" s="350" t="str">
        <f>FORMULA!EN33</f>
        <v/>
      </c>
      <c r="J34" s="350" t="str">
        <f>FORMULA!EO33</f>
        <v/>
      </c>
      <c r="K34" s="409" t="str">
        <f t="shared" si="1"/>
        <v/>
      </c>
      <c r="L34" s="150"/>
      <c r="M34" s="165" t="str">
        <f>FORMULA!EQ33</f>
        <v/>
      </c>
      <c r="N34" s="115"/>
    </row>
    <row r="35" spans="2:14" ht="14.1" customHeight="1" x14ac:dyDescent="0.2">
      <c r="B35" s="387">
        <f>FORMULA!A34</f>
        <v>45618</v>
      </c>
      <c r="C35" s="561" t="str">
        <f t="shared" si="0"/>
        <v>Fri</v>
      </c>
      <c r="D35" s="555" t="str">
        <f>FORMULA!AK34</f>
        <v/>
      </c>
      <c r="E35" s="349" t="str">
        <f>FORMULA!AW34</f>
        <v/>
      </c>
      <c r="F35" s="349" t="str">
        <f>FORMULA!BC34</f>
        <v/>
      </c>
      <c r="G35" s="348" t="str">
        <f>FORMULA!EK34</f>
        <v/>
      </c>
      <c r="H35" s="348" t="str">
        <f>FORMULA!EL34</f>
        <v/>
      </c>
      <c r="I35" s="350" t="str">
        <f>FORMULA!EN34</f>
        <v/>
      </c>
      <c r="J35" s="350" t="str">
        <f>FORMULA!EO34</f>
        <v/>
      </c>
      <c r="K35" s="409" t="str">
        <f t="shared" si="1"/>
        <v/>
      </c>
      <c r="L35" s="150"/>
      <c r="M35" s="165" t="str">
        <f>FORMULA!EQ34</f>
        <v/>
      </c>
      <c r="N35" s="115"/>
    </row>
    <row r="36" spans="2:14" ht="14.1" customHeight="1" x14ac:dyDescent="0.2">
      <c r="B36" s="387">
        <f>FORMULA!A35</f>
        <v>45619</v>
      </c>
      <c r="C36" s="561" t="str">
        <f t="shared" si="0"/>
        <v>Sat</v>
      </c>
      <c r="D36" s="555" t="str">
        <f>FORMULA!AK35</f>
        <v/>
      </c>
      <c r="E36" s="349" t="str">
        <f>FORMULA!AW35</f>
        <v/>
      </c>
      <c r="F36" s="349" t="str">
        <f>FORMULA!BC35</f>
        <v/>
      </c>
      <c r="G36" s="348" t="str">
        <f>FORMULA!EK35</f>
        <v/>
      </c>
      <c r="H36" s="348" t="str">
        <f>FORMULA!EL35</f>
        <v/>
      </c>
      <c r="I36" s="350" t="str">
        <f>FORMULA!EN35</f>
        <v/>
      </c>
      <c r="J36" s="350" t="str">
        <f>FORMULA!EO35</f>
        <v/>
      </c>
      <c r="K36" s="409" t="str">
        <f t="shared" si="1"/>
        <v/>
      </c>
      <c r="L36" s="150"/>
      <c r="M36" s="165" t="str">
        <f>FORMULA!EQ35</f>
        <v/>
      </c>
      <c r="N36" s="115"/>
    </row>
    <row r="37" spans="2:14" ht="14.1" customHeight="1" x14ac:dyDescent="0.2">
      <c r="B37" s="387">
        <f>FORMULA!A36</f>
        <v>45620</v>
      </c>
      <c r="C37" s="561" t="str">
        <f t="shared" si="0"/>
        <v>Sun</v>
      </c>
      <c r="D37" s="555" t="str">
        <f>FORMULA!AK36</f>
        <v>Sunday</v>
      </c>
      <c r="E37" s="349" t="str">
        <f>FORMULA!AW36</f>
        <v/>
      </c>
      <c r="F37" s="349" t="str">
        <f>FORMULA!BC36</f>
        <v/>
      </c>
      <c r="G37" s="348" t="str">
        <f>FORMULA!EK36</f>
        <v/>
      </c>
      <c r="H37" s="348" t="str">
        <f>FORMULA!EL36</f>
        <v/>
      </c>
      <c r="I37" s="350" t="str">
        <f>FORMULA!EN36</f>
        <v/>
      </c>
      <c r="J37" s="350" t="str">
        <f>FORMULA!EO36</f>
        <v/>
      </c>
      <c r="K37" s="409" t="str">
        <f t="shared" si="1"/>
        <v/>
      </c>
      <c r="L37" s="150"/>
      <c r="M37" s="165" t="str">
        <f>FORMULA!EQ36</f>
        <v/>
      </c>
      <c r="N37" s="115"/>
    </row>
    <row r="38" spans="2:14" ht="14.1" customHeight="1" x14ac:dyDescent="0.2">
      <c r="B38" s="387">
        <f>FORMULA!A37</f>
        <v>45621</v>
      </c>
      <c r="C38" s="561" t="str">
        <f t="shared" si="0"/>
        <v>Mon</v>
      </c>
      <c r="D38" s="555" t="str">
        <f>FORMULA!AK37</f>
        <v/>
      </c>
      <c r="E38" s="349" t="str">
        <f>FORMULA!AW37</f>
        <v/>
      </c>
      <c r="F38" s="349" t="str">
        <f>FORMULA!BC37</f>
        <v/>
      </c>
      <c r="G38" s="348" t="str">
        <f>FORMULA!EK37</f>
        <v/>
      </c>
      <c r="H38" s="348" t="str">
        <f>FORMULA!EL37</f>
        <v/>
      </c>
      <c r="I38" s="350" t="str">
        <f>FORMULA!EN37</f>
        <v/>
      </c>
      <c r="J38" s="350" t="str">
        <f>FORMULA!EO37</f>
        <v/>
      </c>
      <c r="K38" s="409" t="str">
        <f t="shared" si="1"/>
        <v/>
      </c>
      <c r="L38" s="150"/>
      <c r="M38" s="165" t="str">
        <f>FORMULA!EQ37</f>
        <v/>
      </c>
      <c r="N38" s="115"/>
    </row>
    <row r="39" spans="2:14" ht="14.1" customHeight="1" x14ac:dyDescent="0.2">
      <c r="B39" s="387">
        <f>FORMULA!A38</f>
        <v>45622</v>
      </c>
      <c r="C39" s="561" t="str">
        <f t="shared" si="0"/>
        <v>Tue</v>
      </c>
      <c r="D39" s="555" t="str">
        <f>FORMULA!AK38</f>
        <v/>
      </c>
      <c r="E39" s="349" t="str">
        <f>FORMULA!AW38</f>
        <v/>
      </c>
      <c r="F39" s="349" t="str">
        <f>FORMULA!BC38</f>
        <v/>
      </c>
      <c r="G39" s="348" t="str">
        <f>FORMULA!EK38</f>
        <v/>
      </c>
      <c r="H39" s="348" t="str">
        <f>FORMULA!EL38</f>
        <v/>
      </c>
      <c r="I39" s="350" t="str">
        <f>FORMULA!EN38</f>
        <v/>
      </c>
      <c r="J39" s="350" t="str">
        <f>FORMULA!EO38</f>
        <v/>
      </c>
      <c r="K39" s="409" t="str">
        <f t="shared" si="1"/>
        <v/>
      </c>
      <c r="L39" s="150"/>
      <c r="M39" s="165" t="str">
        <f>FORMULA!EQ38</f>
        <v/>
      </c>
      <c r="N39" s="115"/>
    </row>
    <row r="40" spans="2:14" ht="14.1" customHeight="1" x14ac:dyDescent="0.2">
      <c r="B40" s="387">
        <f>FORMULA!A39</f>
        <v>45623</v>
      </c>
      <c r="C40" s="561" t="str">
        <f t="shared" si="0"/>
        <v>Wed</v>
      </c>
      <c r="D40" s="555" t="str">
        <f>FORMULA!AK39</f>
        <v/>
      </c>
      <c r="E40" s="349" t="str">
        <f>FORMULA!AW39</f>
        <v/>
      </c>
      <c r="F40" s="349" t="str">
        <f>FORMULA!BC39</f>
        <v/>
      </c>
      <c r="G40" s="348" t="str">
        <f>FORMULA!EK39</f>
        <v/>
      </c>
      <c r="H40" s="348" t="str">
        <f>FORMULA!EL39</f>
        <v/>
      </c>
      <c r="I40" s="350" t="str">
        <f>FORMULA!EN39</f>
        <v/>
      </c>
      <c r="J40" s="350" t="str">
        <f>FORMULA!EO39</f>
        <v/>
      </c>
      <c r="K40" s="409" t="str">
        <f t="shared" si="1"/>
        <v/>
      </c>
      <c r="L40" s="150"/>
      <c r="M40" s="165" t="str">
        <f>FORMULA!EQ39</f>
        <v/>
      </c>
      <c r="N40" s="115"/>
    </row>
    <row r="41" spans="2:14" ht="14.1" customHeight="1" x14ac:dyDescent="0.2">
      <c r="B41" s="387">
        <f>FORMULA!A40</f>
        <v>45624</v>
      </c>
      <c r="C41" s="561" t="str">
        <f t="shared" si="0"/>
        <v>Thu</v>
      </c>
      <c r="D41" s="555" t="str">
        <f>FORMULA!AK40</f>
        <v/>
      </c>
      <c r="E41" s="349" t="str">
        <f>FORMULA!AW40</f>
        <v/>
      </c>
      <c r="F41" s="349" t="str">
        <f>FORMULA!BC40</f>
        <v/>
      </c>
      <c r="G41" s="348" t="str">
        <f>FORMULA!EK40</f>
        <v/>
      </c>
      <c r="H41" s="348" t="str">
        <f>FORMULA!EL40</f>
        <v/>
      </c>
      <c r="I41" s="350" t="str">
        <f>FORMULA!EN40</f>
        <v/>
      </c>
      <c r="J41" s="350" t="str">
        <f>FORMULA!EO40</f>
        <v/>
      </c>
      <c r="K41" s="409" t="str">
        <f t="shared" si="1"/>
        <v/>
      </c>
      <c r="L41" s="150"/>
      <c r="M41" s="165" t="str">
        <f>FORMULA!EQ40</f>
        <v/>
      </c>
      <c r="N41" s="115"/>
    </row>
    <row r="42" spans="2:14" ht="14.1" customHeight="1" x14ac:dyDescent="0.2">
      <c r="B42" s="387">
        <f>FORMULA!A41</f>
        <v>45625</v>
      </c>
      <c r="C42" s="561" t="str">
        <f t="shared" si="0"/>
        <v>Fri</v>
      </c>
      <c r="D42" s="555" t="str">
        <f>FORMULA!AK41</f>
        <v/>
      </c>
      <c r="E42" s="349" t="str">
        <f>FORMULA!AW41</f>
        <v/>
      </c>
      <c r="F42" s="349" t="str">
        <f>FORMULA!BC41</f>
        <v/>
      </c>
      <c r="G42" s="348" t="str">
        <f>FORMULA!EK41</f>
        <v/>
      </c>
      <c r="H42" s="348" t="str">
        <f>FORMULA!EL41</f>
        <v/>
      </c>
      <c r="I42" s="350" t="str">
        <f>FORMULA!EN41</f>
        <v/>
      </c>
      <c r="J42" s="350" t="str">
        <f>FORMULA!EO41</f>
        <v/>
      </c>
      <c r="K42" s="409" t="str">
        <f t="shared" si="1"/>
        <v/>
      </c>
      <c r="L42" s="150"/>
      <c r="M42" s="165" t="str">
        <f>FORMULA!EQ41</f>
        <v/>
      </c>
      <c r="N42" s="115"/>
    </row>
    <row r="43" spans="2:14" ht="14.1" customHeight="1" x14ac:dyDescent="0.2">
      <c r="B43" s="387">
        <f>FORMULA!A42</f>
        <v>45626</v>
      </c>
      <c r="C43" s="561" t="str">
        <f t="shared" si="0"/>
        <v>Sat</v>
      </c>
      <c r="D43" s="555" t="str">
        <f>FORMULA!AK42</f>
        <v/>
      </c>
      <c r="E43" s="349" t="str">
        <f>FORMULA!AW42</f>
        <v/>
      </c>
      <c r="F43" s="349" t="str">
        <f>FORMULA!BC42</f>
        <v/>
      </c>
      <c r="G43" s="348" t="str">
        <f>FORMULA!EK42</f>
        <v/>
      </c>
      <c r="H43" s="348" t="str">
        <f>FORMULA!EL42</f>
        <v/>
      </c>
      <c r="I43" s="350" t="str">
        <f>FORMULA!EN42</f>
        <v/>
      </c>
      <c r="J43" s="350" t="str">
        <f>FORMULA!EO42</f>
        <v/>
      </c>
      <c r="K43" s="409" t="str">
        <f t="shared" si="1"/>
        <v/>
      </c>
      <c r="L43" s="150"/>
      <c r="M43" s="165" t="str">
        <f>FORMULA!EQ42</f>
        <v/>
      </c>
      <c r="N43" s="115"/>
    </row>
    <row r="44" spans="2:14" ht="14.1" customHeight="1" thickBot="1" x14ac:dyDescent="0.25">
      <c r="B44" s="388" t="str">
        <f>FORMULA!A43</f>
        <v/>
      </c>
      <c r="C44" s="562" t="str">
        <f t="shared" si="0"/>
        <v/>
      </c>
      <c r="D44" s="556" t="str">
        <f>FORMULA!AK43</f>
        <v/>
      </c>
      <c r="E44" s="353" t="str">
        <f>FORMULA!AW43</f>
        <v/>
      </c>
      <c r="F44" s="353" t="str">
        <f>FORMULA!BC43</f>
        <v/>
      </c>
      <c r="G44" s="352" t="str">
        <f>FORMULA!EK43</f>
        <v/>
      </c>
      <c r="H44" s="352" t="str">
        <f>FORMULA!EL43</f>
        <v/>
      </c>
      <c r="I44" s="354" t="str">
        <f>FORMULA!EN43</f>
        <v/>
      </c>
      <c r="J44" s="354" t="str">
        <f>FORMULA!EO43</f>
        <v/>
      </c>
      <c r="K44" s="410" t="str">
        <f t="shared" si="1"/>
        <v/>
      </c>
      <c r="L44" s="150"/>
      <c r="M44" s="165" t="str">
        <f>FORMULA!EQ43</f>
        <v/>
      </c>
      <c r="N44" s="115"/>
    </row>
    <row r="45" spans="2:14" ht="15" customHeight="1" thickBot="1" x14ac:dyDescent="0.25">
      <c r="B45" s="771" t="s">
        <v>13</v>
      </c>
      <c r="C45" s="772"/>
      <c r="D45" s="356">
        <f>FORMULA!CL44</f>
        <v>0</v>
      </c>
      <c r="E45" s="357">
        <f>SUM(E14:E44)</f>
        <v>0</v>
      </c>
      <c r="F45" s="357">
        <f t="shared" ref="F45:J45" si="2">SUM(F14:F44)</f>
        <v>0</v>
      </c>
      <c r="G45" s="357">
        <f t="shared" si="2"/>
        <v>0</v>
      </c>
      <c r="H45" s="357">
        <f t="shared" si="2"/>
        <v>0</v>
      </c>
      <c r="I45" s="359">
        <f t="shared" si="2"/>
        <v>0</v>
      </c>
      <c r="J45" s="359">
        <f t="shared" si="2"/>
        <v>0</v>
      </c>
      <c r="K45" s="411">
        <f>M45</f>
        <v>0</v>
      </c>
      <c r="L45" s="153"/>
      <c r="M45" s="166">
        <f>ROUND(SUM(M14:M44),0)</f>
        <v>0</v>
      </c>
      <c r="N45" s="116"/>
    </row>
    <row r="46" spans="2:14" ht="14.1" customHeight="1" x14ac:dyDescent="0.2">
      <c r="B46" s="361"/>
      <c r="C46" s="361"/>
      <c r="D46" s="362"/>
      <c r="E46" s="362"/>
      <c r="F46" s="362"/>
      <c r="G46" s="362"/>
      <c r="H46" s="362"/>
      <c r="I46" s="362"/>
      <c r="J46" s="362"/>
      <c r="K46" s="154"/>
      <c r="L46" s="146"/>
      <c r="M46" s="154"/>
      <c r="N46" s="154"/>
    </row>
    <row r="47" spans="2:14" ht="14.1" customHeight="1" x14ac:dyDescent="0.3">
      <c r="B47" s="773" t="str">
        <f>"Amount in words"&amp;"  "&amp;"Rs"&amp;" "&amp;K45&amp;" "&amp;"/-"&amp;"  "&amp;Rs!G139</f>
        <v>Amount in words  Rs 0 /-  Zero</v>
      </c>
      <c r="C47" s="773"/>
      <c r="D47" s="773"/>
      <c r="E47" s="773"/>
      <c r="F47" s="773"/>
      <c r="G47" s="773"/>
      <c r="H47" s="773"/>
      <c r="I47" s="773"/>
      <c r="J47" s="773"/>
      <c r="K47" s="773"/>
      <c r="L47" s="148"/>
      <c r="M47" s="155"/>
      <c r="N47" s="155"/>
    </row>
    <row r="48" spans="2:14" ht="14.1" customHeight="1" thickBot="1" x14ac:dyDescent="0.3"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44"/>
      <c r="M48" s="110"/>
      <c r="N48" s="110"/>
    </row>
    <row r="49" spans="2:14" s="419" customFormat="1" ht="15" customHeight="1" thickBot="1" x14ac:dyDescent="0.25">
      <c r="B49" s="740" t="s">
        <v>55</v>
      </c>
      <c r="C49" s="741"/>
      <c r="D49" s="741"/>
      <c r="E49" s="415" t="s">
        <v>196</v>
      </c>
      <c r="F49" s="415" t="s">
        <v>192</v>
      </c>
      <c r="G49" s="416" t="s">
        <v>193</v>
      </c>
      <c r="H49" s="415" t="s">
        <v>194</v>
      </c>
      <c r="I49" s="728" t="s">
        <v>195</v>
      </c>
      <c r="J49" s="729"/>
      <c r="K49" s="730"/>
      <c r="L49" s="417"/>
      <c r="M49" s="418"/>
      <c r="N49" s="418"/>
    </row>
    <row r="50" spans="2:14" ht="14.1" customHeight="1" x14ac:dyDescent="0.2">
      <c r="B50" s="731" t="str">
        <f>FORMULA!A49</f>
        <v>Eggs (No.s)</v>
      </c>
      <c r="C50" s="732"/>
      <c r="D50" s="732"/>
      <c r="E50" s="363">
        <f>FORMULA!E49</f>
        <v>0</v>
      </c>
      <c r="F50" s="363">
        <f>FORMULA!H49</f>
        <v>0</v>
      </c>
      <c r="G50" s="364">
        <f>FORMULA!K49</f>
        <v>0</v>
      </c>
      <c r="H50" s="365">
        <f>FORMULA!N49</f>
        <v>0</v>
      </c>
      <c r="I50" s="734">
        <f>FORMULA!P49</f>
        <v>0</v>
      </c>
      <c r="J50" s="735"/>
      <c r="K50" s="366" t="s">
        <v>309</v>
      </c>
      <c r="L50" s="151"/>
      <c r="M50" s="119"/>
      <c r="N50" s="119"/>
    </row>
    <row r="51" spans="2:14" ht="14.1" customHeight="1" x14ac:dyDescent="0.2">
      <c r="B51" s="738" t="str">
        <f>FORMULA!A50</f>
        <v>Chikkies (No.s)</v>
      </c>
      <c r="C51" s="739"/>
      <c r="D51" s="739"/>
      <c r="E51" s="394">
        <f>FORMULA!E50</f>
        <v>0</v>
      </c>
      <c r="F51" s="394">
        <f>FORMULA!H50</f>
        <v>0</v>
      </c>
      <c r="G51" s="412">
        <f>FORMULA!K50</f>
        <v>0</v>
      </c>
      <c r="H51" s="396">
        <f>FORMULA!N50</f>
        <v>0</v>
      </c>
      <c r="I51" s="736">
        <f>FORMULA!P50</f>
        <v>0</v>
      </c>
      <c r="J51" s="737"/>
      <c r="K51" s="370" t="s">
        <v>309</v>
      </c>
      <c r="L51" s="151"/>
      <c r="M51" s="119"/>
      <c r="N51" s="119"/>
    </row>
    <row r="52" spans="2:14" ht="14.1" customHeight="1" x14ac:dyDescent="0.2">
      <c r="B52" s="738" t="str">
        <f>FORMULA!A51</f>
        <v>Ragi Floor (kgs)</v>
      </c>
      <c r="C52" s="739"/>
      <c r="D52" s="739"/>
      <c r="E52" s="397">
        <f>FORMULA!E51</f>
        <v>0</v>
      </c>
      <c r="F52" s="397">
        <f>FORMULA!H51</f>
        <v>0</v>
      </c>
      <c r="G52" s="413">
        <f>FORMULA!K51</f>
        <v>0</v>
      </c>
      <c r="H52" s="399">
        <f>FORMULA!N51</f>
        <v>0</v>
      </c>
      <c r="I52" s="752">
        <f>FORMULA!P51</f>
        <v>0</v>
      </c>
      <c r="J52" s="753"/>
      <c r="K52" s="374" t="s">
        <v>308</v>
      </c>
      <c r="L52" s="151"/>
      <c r="M52" s="118"/>
      <c r="N52" s="118"/>
    </row>
    <row r="53" spans="2:14" ht="14.1" customHeight="1" x14ac:dyDescent="0.2">
      <c r="B53" s="738" t="str">
        <f>FORMULA!A52</f>
        <v>Jaggery (kgs)</v>
      </c>
      <c r="C53" s="739"/>
      <c r="D53" s="739"/>
      <c r="E53" s="397">
        <f>FORMULA!E52</f>
        <v>0</v>
      </c>
      <c r="F53" s="397">
        <f>FORMULA!H52</f>
        <v>0</v>
      </c>
      <c r="G53" s="413">
        <f>FORMULA!K52</f>
        <v>0</v>
      </c>
      <c r="H53" s="399">
        <f>FORMULA!N52</f>
        <v>0</v>
      </c>
      <c r="I53" s="752">
        <f>FORMULA!P52</f>
        <v>0</v>
      </c>
      <c r="J53" s="753"/>
      <c r="K53" s="374" t="s">
        <v>308</v>
      </c>
      <c r="L53" s="151"/>
      <c r="M53" s="118"/>
      <c r="N53" s="118"/>
    </row>
    <row r="54" spans="2:14" ht="14.1" customHeight="1" thickBot="1" x14ac:dyDescent="0.25">
      <c r="B54" s="750" t="str">
        <f>FORMULA!A53</f>
        <v>Rice (kgs)</v>
      </c>
      <c r="C54" s="751"/>
      <c r="D54" s="751"/>
      <c r="E54" s="400">
        <f>FORMULA!E53</f>
        <v>0</v>
      </c>
      <c r="F54" s="400">
        <f>FORMULA!H53</f>
        <v>0</v>
      </c>
      <c r="G54" s="414">
        <f>FORMULA!K53</f>
        <v>0</v>
      </c>
      <c r="H54" s="402">
        <f>FORMULA!N53</f>
        <v>0</v>
      </c>
      <c r="I54" s="754">
        <f>FORMULA!P53</f>
        <v>0</v>
      </c>
      <c r="J54" s="755"/>
      <c r="K54" s="378" t="s">
        <v>308</v>
      </c>
      <c r="L54" s="151"/>
      <c r="M54" s="118"/>
      <c r="N54" s="118"/>
    </row>
    <row r="55" spans="2:14" ht="14.1" customHeight="1" x14ac:dyDescent="0.25">
      <c r="B55" s="662" t="s">
        <v>341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10"/>
      <c r="M55" s="110"/>
      <c r="N55" s="110"/>
    </row>
    <row r="56" spans="2:14" ht="14.1" customHeight="1" x14ac:dyDescent="0.25"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10"/>
      <c r="M56" s="110"/>
      <c r="N56" s="110"/>
    </row>
    <row r="57" spans="2:14" ht="14.1" customHeight="1" x14ac:dyDescent="0.3">
      <c r="B57" s="144"/>
      <c r="C57" s="144"/>
      <c r="D57" s="144"/>
      <c r="E57" s="144"/>
      <c r="F57" s="144"/>
      <c r="G57" s="144"/>
      <c r="H57" s="144"/>
      <c r="I57" s="335" t="s">
        <v>25</v>
      </c>
      <c r="J57" s="157"/>
      <c r="K57" s="144"/>
      <c r="L57" s="110"/>
      <c r="M57" s="110"/>
      <c r="N57" s="110"/>
    </row>
    <row r="58" spans="2:14" ht="14.1" customHeight="1" x14ac:dyDescent="0.25">
      <c r="B58" s="144"/>
      <c r="C58" s="144"/>
      <c r="D58" s="144"/>
      <c r="E58" s="144"/>
      <c r="F58" s="144"/>
      <c r="G58" s="157"/>
      <c r="H58" s="157"/>
      <c r="I58" s="157"/>
      <c r="J58" s="157"/>
      <c r="K58" s="144"/>
      <c r="L58" s="110"/>
      <c r="M58" s="110"/>
      <c r="N58" s="110"/>
    </row>
    <row r="59" spans="2:14" ht="14.1" customHeight="1" x14ac:dyDescent="0.25">
      <c r="B59" s="144"/>
      <c r="C59" s="144"/>
      <c r="D59" s="144"/>
      <c r="E59" s="144"/>
      <c r="F59" s="144"/>
      <c r="G59" s="157"/>
      <c r="H59" s="157"/>
      <c r="I59" s="157"/>
      <c r="J59" s="157"/>
      <c r="K59" s="144"/>
      <c r="L59" s="110"/>
      <c r="M59" s="110"/>
      <c r="N59" s="110"/>
    </row>
    <row r="60" spans="2:14" ht="14.1" customHeight="1" x14ac:dyDescent="0.25">
      <c r="B60" s="156"/>
      <c r="C60" s="144"/>
      <c r="D60" s="144"/>
      <c r="E60" s="144"/>
      <c r="F60" s="144"/>
      <c r="G60" s="144"/>
      <c r="H60" s="144"/>
      <c r="I60" s="144"/>
      <c r="J60" s="144"/>
      <c r="K60" s="144"/>
      <c r="L60" s="109"/>
      <c r="M60" s="109"/>
      <c r="N60" s="109"/>
    </row>
    <row r="61" spans="2:14" ht="14.1" customHeight="1" x14ac:dyDescent="0.25"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09"/>
      <c r="M61" s="109"/>
      <c r="N61" s="109"/>
    </row>
    <row r="62" spans="2:14" ht="14.1" customHeight="1" x14ac:dyDescent="0.25"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09"/>
      <c r="M62" s="109"/>
      <c r="N62" s="109"/>
    </row>
    <row r="63" spans="2:14" ht="14.25" x14ac:dyDescent="0.25"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09"/>
      <c r="M63" s="109"/>
      <c r="N63" s="109"/>
    </row>
    <row r="64" spans="2:14" ht="14.25" x14ac:dyDescent="0.25"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09"/>
      <c r="M64" s="109"/>
      <c r="N64" s="109"/>
    </row>
    <row r="65" spans="2:14" x14ac:dyDescent="0.2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</row>
    <row r="66" spans="2:14" x14ac:dyDescent="0.2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</row>
    <row r="67" spans="2:14" x14ac:dyDescent="0.2"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</row>
    <row r="68" spans="2:14" x14ac:dyDescent="0.2"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</row>
    <row r="69" spans="2:14" x14ac:dyDescent="0.2"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</row>
    <row r="70" spans="2:14" x14ac:dyDescent="0.2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</row>
    <row r="71" spans="2:14" x14ac:dyDescent="0.2"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</row>
    <row r="72" spans="2:14" x14ac:dyDescent="0.2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</row>
    <row r="73" spans="2:14" x14ac:dyDescent="0.2"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</row>
    <row r="74" spans="2:14" x14ac:dyDescent="0.2"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</row>
    <row r="75" spans="2:14" x14ac:dyDescent="0.2"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</row>
    <row r="76" spans="2:14" x14ac:dyDescent="0.2"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</row>
    <row r="77" spans="2:14" x14ac:dyDescent="0.2"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</row>
    <row r="78" spans="2:14" x14ac:dyDescent="0.2"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</row>
    <row r="79" spans="2:14" x14ac:dyDescent="0.2"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</row>
    <row r="80" spans="2:14" x14ac:dyDescent="0.2"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</row>
    <row r="81" spans="2:14" x14ac:dyDescent="0.2"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2:14" x14ac:dyDescent="0.2"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</row>
    <row r="83" spans="2:14" x14ac:dyDescent="0.2"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</row>
    <row r="84" spans="2:14" x14ac:dyDescent="0.2"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</row>
    <row r="85" spans="2:14" x14ac:dyDescent="0.2"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</row>
    <row r="86" spans="2:14" x14ac:dyDescent="0.2"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</row>
    <row r="87" spans="2:14" x14ac:dyDescent="0.2"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</row>
    <row r="88" spans="2:14" x14ac:dyDescent="0.2"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</row>
    <row r="89" spans="2:14" x14ac:dyDescent="0.2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</row>
    <row r="90" spans="2:14" x14ac:dyDescent="0.2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</row>
    <row r="91" spans="2:14" x14ac:dyDescent="0.2"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</row>
    <row r="92" spans="2:14" x14ac:dyDescent="0.2"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</row>
    <row r="93" spans="2:14" x14ac:dyDescent="0.2"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</row>
    <row r="94" spans="2:14" x14ac:dyDescent="0.2"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</row>
    <row r="95" spans="2:14" x14ac:dyDescent="0.2"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</row>
    <row r="96" spans="2:14" x14ac:dyDescent="0.2"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</row>
    <row r="97" spans="2:14" x14ac:dyDescent="0.2"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</row>
    <row r="98" spans="2:14" x14ac:dyDescent="0.2"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</row>
    <row r="99" spans="2:14" x14ac:dyDescent="0.2"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</row>
    <row r="100" spans="2:14" x14ac:dyDescent="0.2"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</row>
    <row r="101" spans="2:14" x14ac:dyDescent="0.2"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</row>
    <row r="102" spans="2:14" x14ac:dyDescent="0.2"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</row>
    <row r="103" spans="2:14" x14ac:dyDescent="0.2"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</row>
    <row r="104" spans="2:14" x14ac:dyDescent="0.2"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</row>
    <row r="105" spans="2:14" x14ac:dyDescent="0.2"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</row>
    <row r="106" spans="2:14" x14ac:dyDescent="0.2"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</row>
    <row r="107" spans="2:14" x14ac:dyDescent="0.2"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</row>
    <row r="108" spans="2:14" x14ac:dyDescent="0.2"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</row>
    <row r="109" spans="2:14" x14ac:dyDescent="0.2"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</row>
    <row r="110" spans="2:14" x14ac:dyDescent="0.2"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</row>
    <row r="111" spans="2:14" x14ac:dyDescent="0.2"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</row>
    <row r="112" spans="2:14" x14ac:dyDescent="0.2"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</row>
    <row r="113" spans="2:14" x14ac:dyDescent="0.2"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</row>
    <row r="114" spans="2:14" x14ac:dyDescent="0.2"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</row>
    <row r="115" spans="2:14" x14ac:dyDescent="0.2"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</row>
    <row r="116" spans="2:14" x14ac:dyDescent="0.2"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</row>
    <row r="117" spans="2:14" x14ac:dyDescent="0.2"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</row>
    <row r="118" spans="2:14" x14ac:dyDescent="0.2"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</row>
    <row r="119" spans="2:14" x14ac:dyDescent="0.2"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</row>
    <row r="120" spans="2:14" x14ac:dyDescent="0.2"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</row>
    <row r="121" spans="2:14" x14ac:dyDescent="0.2"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</row>
    <row r="122" spans="2:14" x14ac:dyDescent="0.2"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</row>
    <row r="123" spans="2:14" x14ac:dyDescent="0.2"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</row>
    <row r="124" spans="2:14" x14ac:dyDescent="0.2"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</row>
    <row r="125" spans="2:14" x14ac:dyDescent="0.2"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</row>
    <row r="126" spans="2:14" x14ac:dyDescent="0.2"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</row>
    <row r="127" spans="2:14" x14ac:dyDescent="0.2"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</row>
    <row r="128" spans="2:14" x14ac:dyDescent="0.2"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</row>
    <row r="129" spans="2:14" x14ac:dyDescent="0.2"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</row>
    <row r="130" spans="2:14" x14ac:dyDescent="0.2"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</row>
    <row r="131" spans="2:14" x14ac:dyDescent="0.2"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</row>
    <row r="132" spans="2:14" x14ac:dyDescent="0.2"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</row>
    <row r="133" spans="2:14" x14ac:dyDescent="0.2"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</row>
    <row r="134" spans="2:14" x14ac:dyDescent="0.2"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</row>
    <row r="135" spans="2:14" x14ac:dyDescent="0.2"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</row>
    <row r="136" spans="2:14" x14ac:dyDescent="0.2"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</row>
    <row r="137" spans="2:14" x14ac:dyDescent="0.2"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</row>
    <row r="138" spans="2:14" x14ac:dyDescent="0.2"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</row>
    <row r="139" spans="2:14" x14ac:dyDescent="0.2"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</row>
    <row r="140" spans="2:14" x14ac:dyDescent="0.2"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</row>
    <row r="141" spans="2:14" x14ac:dyDescent="0.2"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</row>
    <row r="142" spans="2:14" x14ac:dyDescent="0.2"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</row>
    <row r="143" spans="2:14" x14ac:dyDescent="0.2"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</row>
    <row r="144" spans="2:14" x14ac:dyDescent="0.2"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</row>
    <row r="145" spans="2:14" x14ac:dyDescent="0.2"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</row>
    <row r="146" spans="2:14" x14ac:dyDescent="0.2"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</row>
    <row r="147" spans="2:14" x14ac:dyDescent="0.2"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</row>
    <row r="148" spans="2:14" x14ac:dyDescent="0.2"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</row>
    <row r="149" spans="2:14" x14ac:dyDescent="0.2"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</row>
    <row r="150" spans="2:14" x14ac:dyDescent="0.2"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</row>
    <row r="151" spans="2:14" x14ac:dyDescent="0.2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</row>
    <row r="152" spans="2:14" x14ac:dyDescent="0.2"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</row>
    <row r="153" spans="2:14" x14ac:dyDescent="0.2"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</row>
    <row r="154" spans="2:14" x14ac:dyDescent="0.2"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</row>
    <row r="155" spans="2:14" x14ac:dyDescent="0.2"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</row>
    <row r="156" spans="2:14" x14ac:dyDescent="0.2"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</row>
    <row r="157" spans="2:14" x14ac:dyDescent="0.2"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</row>
    <row r="158" spans="2:14" x14ac:dyDescent="0.2"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</row>
    <row r="159" spans="2:14" x14ac:dyDescent="0.2"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</row>
    <row r="160" spans="2:14" x14ac:dyDescent="0.2"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</row>
    <row r="161" spans="2:14" x14ac:dyDescent="0.2"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</row>
    <row r="162" spans="2:14" x14ac:dyDescent="0.2"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</row>
    <row r="163" spans="2:14" x14ac:dyDescent="0.2"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</row>
    <row r="164" spans="2:14" x14ac:dyDescent="0.2"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</row>
    <row r="165" spans="2:14" x14ac:dyDescent="0.2"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</row>
    <row r="166" spans="2:14" x14ac:dyDescent="0.2"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</row>
    <row r="167" spans="2:14" x14ac:dyDescent="0.2"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</row>
    <row r="168" spans="2:14" x14ac:dyDescent="0.2"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</row>
    <row r="169" spans="2:14" x14ac:dyDescent="0.2"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</row>
    <row r="170" spans="2:14" x14ac:dyDescent="0.2"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</row>
    <row r="171" spans="2:14" x14ac:dyDescent="0.2"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</row>
    <row r="172" spans="2:14" x14ac:dyDescent="0.2"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</row>
    <row r="173" spans="2:14" x14ac:dyDescent="0.2"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</row>
    <row r="174" spans="2:14" x14ac:dyDescent="0.2"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</row>
    <row r="175" spans="2:14" x14ac:dyDescent="0.2"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</row>
    <row r="176" spans="2:14" x14ac:dyDescent="0.2"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</row>
    <row r="177" spans="2:14" x14ac:dyDescent="0.2"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</row>
    <row r="178" spans="2:14" x14ac:dyDescent="0.2"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</row>
    <row r="179" spans="2:14" x14ac:dyDescent="0.2"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</row>
    <row r="180" spans="2:14" x14ac:dyDescent="0.2"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</row>
    <row r="181" spans="2:14" x14ac:dyDescent="0.2"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</row>
    <row r="182" spans="2:14" x14ac:dyDescent="0.2"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</row>
    <row r="183" spans="2:14" x14ac:dyDescent="0.2"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</row>
    <row r="184" spans="2:14" x14ac:dyDescent="0.2"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</row>
    <row r="185" spans="2:14" x14ac:dyDescent="0.2"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</row>
    <row r="186" spans="2:14" x14ac:dyDescent="0.2"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</row>
    <row r="187" spans="2:14" x14ac:dyDescent="0.2"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</row>
    <row r="188" spans="2:14" x14ac:dyDescent="0.2"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</row>
    <row r="189" spans="2:14" x14ac:dyDescent="0.2"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</row>
    <row r="190" spans="2:14" x14ac:dyDescent="0.2"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</row>
    <row r="191" spans="2:14" x14ac:dyDescent="0.2"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</row>
    <row r="192" spans="2:14" x14ac:dyDescent="0.2"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</row>
    <row r="193" spans="2:14" x14ac:dyDescent="0.2"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</row>
    <row r="194" spans="2:14" x14ac:dyDescent="0.2"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</row>
    <row r="195" spans="2:14" x14ac:dyDescent="0.2"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</row>
    <row r="196" spans="2:14" x14ac:dyDescent="0.2"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</row>
    <row r="197" spans="2:14" x14ac:dyDescent="0.2"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</row>
    <row r="198" spans="2:14" x14ac:dyDescent="0.2"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</row>
    <row r="199" spans="2:14" x14ac:dyDescent="0.2"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</row>
    <row r="200" spans="2:14" x14ac:dyDescent="0.2"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</row>
    <row r="201" spans="2:14" x14ac:dyDescent="0.2"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</row>
    <row r="202" spans="2:14" x14ac:dyDescent="0.2"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</row>
    <row r="203" spans="2:14" x14ac:dyDescent="0.2"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</row>
    <row r="204" spans="2:14" x14ac:dyDescent="0.2"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</row>
    <row r="205" spans="2:14" x14ac:dyDescent="0.2"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</row>
    <row r="206" spans="2:14" x14ac:dyDescent="0.2"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</row>
    <row r="207" spans="2:14" x14ac:dyDescent="0.2"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</row>
    <row r="208" spans="2:14" x14ac:dyDescent="0.2"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</row>
    <row r="209" spans="2:14" x14ac:dyDescent="0.2"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</row>
    <row r="210" spans="2:14" x14ac:dyDescent="0.2"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</row>
    <row r="211" spans="2:14" x14ac:dyDescent="0.2"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</row>
    <row r="212" spans="2:14" x14ac:dyDescent="0.2"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</row>
    <row r="213" spans="2:14" x14ac:dyDescent="0.2"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</row>
    <row r="214" spans="2:14" x14ac:dyDescent="0.2"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</row>
    <row r="215" spans="2:14" x14ac:dyDescent="0.2"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</row>
    <row r="216" spans="2:14" x14ac:dyDescent="0.2"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</row>
    <row r="217" spans="2:14" x14ac:dyDescent="0.2"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</row>
    <row r="218" spans="2:14" x14ac:dyDescent="0.2"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</row>
    <row r="219" spans="2:14" x14ac:dyDescent="0.2"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</row>
    <row r="220" spans="2:14" x14ac:dyDescent="0.2"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</row>
    <row r="221" spans="2:14" x14ac:dyDescent="0.2"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</row>
    <row r="222" spans="2:14" x14ac:dyDescent="0.2"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</row>
    <row r="223" spans="2:14" x14ac:dyDescent="0.2"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</row>
    <row r="224" spans="2:14" x14ac:dyDescent="0.2"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</row>
    <row r="225" spans="2:14" x14ac:dyDescent="0.2"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</row>
    <row r="226" spans="2:14" x14ac:dyDescent="0.2"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</row>
    <row r="227" spans="2:14" x14ac:dyDescent="0.2"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</row>
    <row r="228" spans="2:14" x14ac:dyDescent="0.2"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</row>
    <row r="229" spans="2:14" x14ac:dyDescent="0.2"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</row>
    <row r="230" spans="2:14" x14ac:dyDescent="0.2"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</row>
    <row r="231" spans="2:14" x14ac:dyDescent="0.2"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</row>
    <row r="232" spans="2:14" x14ac:dyDescent="0.2"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</row>
    <row r="233" spans="2:14" x14ac:dyDescent="0.2"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</row>
    <row r="234" spans="2:14" x14ac:dyDescent="0.2"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</row>
    <row r="235" spans="2:14" x14ac:dyDescent="0.2"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</row>
    <row r="236" spans="2:14" x14ac:dyDescent="0.2"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</row>
    <row r="237" spans="2:14" x14ac:dyDescent="0.2"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</row>
    <row r="238" spans="2:14" x14ac:dyDescent="0.2"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</row>
    <row r="239" spans="2:14" x14ac:dyDescent="0.2"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</row>
    <row r="240" spans="2:14" x14ac:dyDescent="0.2"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</row>
    <row r="241" spans="2:14" x14ac:dyDescent="0.2"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</row>
    <row r="242" spans="2:14" x14ac:dyDescent="0.2"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</row>
    <row r="243" spans="2:14" x14ac:dyDescent="0.2"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</row>
    <row r="244" spans="2:14" x14ac:dyDescent="0.2"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</row>
    <row r="245" spans="2:14" x14ac:dyDescent="0.2"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</row>
    <row r="246" spans="2:14" x14ac:dyDescent="0.2"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</row>
    <row r="247" spans="2:14" x14ac:dyDescent="0.2"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</row>
    <row r="248" spans="2:14" x14ac:dyDescent="0.2"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</row>
    <row r="249" spans="2:14" x14ac:dyDescent="0.2"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</row>
    <row r="250" spans="2:14" x14ac:dyDescent="0.2"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</row>
    <row r="251" spans="2:14" x14ac:dyDescent="0.2"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</row>
    <row r="252" spans="2:14" x14ac:dyDescent="0.2"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</row>
    <row r="253" spans="2:14" x14ac:dyDescent="0.2"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</row>
    <row r="254" spans="2:14" x14ac:dyDescent="0.2"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</row>
    <row r="255" spans="2:14" x14ac:dyDescent="0.2"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</row>
    <row r="256" spans="2:14" x14ac:dyDescent="0.2"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</row>
    <row r="257" spans="2:14" x14ac:dyDescent="0.2"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</row>
    <row r="258" spans="2:14" x14ac:dyDescent="0.2"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</row>
    <row r="259" spans="2:14" x14ac:dyDescent="0.2"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</row>
    <row r="260" spans="2:14" x14ac:dyDescent="0.2"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</row>
    <row r="261" spans="2:14" x14ac:dyDescent="0.2"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</row>
    <row r="262" spans="2:14" x14ac:dyDescent="0.2"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</row>
    <row r="263" spans="2:14" x14ac:dyDescent="0.2"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</row>
    <row r="264" spans="2:14" x14ac:dyDescent="0.2"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</row>
    <row r="265" spans="2:14" x14ac:dyDescent="0.2"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</row>
    <row r="266" spans="2:14" x14ac:dyDescent="0.2"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</row>
    <row r="267" spans="2:14" x14ac:dyDescent="0.2"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</row>
    <row r="268" spans="2:14" x14ac:dyDescent="0.2"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</row>
    <row r="269" spans="2:14" x14ac:dyDescent="0.2"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</row>
    <row r="270" spans="2:14" x14ac:dyDescent="0.2"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</row>
    <row r="271" spans="2:14" x14ac:dyDescent="0.2"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</row>
    <row r="272" spans="2:14" x14ac:dyDescent="0.2"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</row>
    <row r="273" spans="2:14" x14ac:dyDescent="0.2"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</row>
    <row r="274" spans="2:14" x14ac:dyDescent="0.2"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</row>
    <row r="275" spans="2:14" x14ac:dyDescent="0.2"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</row>
    <row r="276" spans="2:14" x14ac:dyDescent="0.2"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</row>
    <row r="277" spans="2:14" x14ac:dyDescent="0.2"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</row>
    <row r="278" spans="2:14" x14ac:dyDescent="0.2"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</row>
    <row r="279" spans="2:14" x14ac:dyDescent="0.2"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</row>
    <row r="280" spans="2:14" x14ac:dyDescent="0.2"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</row>
    <row r="281" spans="2:14" x14ac:dyDescent="0.2"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</row>
    <row r="282" spans="2:14" x14ac:dyDescent="0.2"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</row>
    <row r="283" spans="2:14" x14ac:dyDescent="0.2"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</row>
    <row r="284" spans="2:14" x14ac:dyDescent="0.2"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</row>
    <row r="285" spans="2:14" x14ac:dyDescent="0.2"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</row>
    <row r="286" spans="2:14" x14ac:dyDescent="0.2"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</row>
    <row r="287" spans="2:14" x14ac:dyDescent="0.2"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</row>
    <row r="288" spans="2:14" x14ac:dyDescent="0.2"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</row>
    <row r="289" spans="2:14" x14ac:dyDescent="0.2"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</row>
    <row r="290" spans="2:14" x14ac:dyDescent="0.2"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</row>
    <row r="291" spans="2:14" x14ac:dyDescent="0.2"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</row>
    <row r="292" spans="2:14" x14ac:dyDescent="0.2"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</row>
    <row r="293" spans="2:14" x14ac:dyDescent="0.2"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</row>
    <row r="294" spans="2:14" x14ac:dyDescent="0.2"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</row>
    <row r="295" spans="2:14" x14ac:dyDescent="0.2"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</row>
    <row r="296" spans="2:14" x14ac:dyDescent="0.2"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</row>
    <row r="297" spans="2:14" x14ac:dyDescent="0.2"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</row>
    <row r="298" spans="2:14" x14ac:dyDescent="0.2"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</row>
    <row r="299" spans="2:14" x14ac:dyDescent="0.2"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</row>
    <row r="300" spans="2:14" x14ac:dyDescent="0.2"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</row>
    <row r="301" spans="2:14" x14ac:dyDescent="0.2"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</row>
    <row r="302" spans="2:14" x14ac:dyDescent="0.2"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</row>
    <row r="303" spans="2:14" x14ac:dyDescent="0.2"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</row>
    <row r="304" spans="2:14" x14ac:dyDescent="0.2"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</row>
    <row r="305" spans="2:14" x14ac:dyDescent="0.2"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</row>
  </sheetData>
  <sheetProtection algorithmName="SHA-512" hashValue="blap3MYPpaGc8NOVDc9PFZwE8EtGahbnowGXFXlprbPB35//ucUeycsoHwe2HHzu2pNHPR+mnDRddusKQiCGEQ==" saltValue="YQ72MIIs5yjVTsjjOL1lzQ==" spinCount="100000" sheet="1" objects="1" scenarios="1"/>
  <mergeCells count="43">
    <mergeCell ref="B52:D52"/>
    <mergeCell ref="B53:D53"/>
    <mergeCell ref="B54:D54"/>
    <mergeCell ref="I52:J52"/>
    <mergeCell ref="I53:J53"/>
    <mergeCell ref="I54:J54"/>
    <mergeCell ref="I49:K49"/>
    <mergeCell ref="B50:D50"/>
    <mergeCell ref="B47:K47"/>
    <mergeCell ref="I50:J50"/>
    <mergeCell ref="I51:J51"/>
    <mergeCell ref="B51:D51"/>
    <mergeCell ref="B49:D49"/>
    <mergeCell ref="B10:D10"/>
    <mergeCell ref="E10:F10"/>
    <mergeCell ref="B12:C12"/>
    <mergeCell ref="B45:C45"/>
    <mergeCell ref="G10:I10"/>
    <mergeCell ref="B8:D8"/>
    <mergeCell ref="E8:F8"/>
    <mergeCell ref="B9:D9"/>
    <mergeCell ref="E9:F9"/>
    <mergeCell ref="G8:I8"/>
    <mergeCell ref="G9:I9"/>
    <mergeCell ref="B6:D6"/>
    <mergeCell ref="E6:F6"/>
    <mergeCell ref="B7:D7"/>
    <mergeCell ref="E7:F7"/>
    <mergeCell ref="G6:I6"/>
    <mergeCell ref="G7:I7"/>
    <mergeCell ref="B2:C3"/>
    <mergeCell ref="O2:V3"/>
    <mergeCell ref="B5:D5"/>
    <mergeCell ref="E5:F5"/>
    <mergeCell ref="D2:J2"/>
    <mergeCell ref="D3:J3"/>
    <mergeCell ref="J5:K5"/>
    <mergeCell ref="G5:I5"/>
    <mergeCell ref="J6:K6"/>
    <mergeCell ref="J7:K7"/>
    <mergeCell ref="J8:K8"/>
    <mergeCell ref="J9:K9"/>
    <mergeCell ref="J10:K10"/>
  </mergeCells>
  <printOptions horizontalCentered="1"/>
  <pageMargins left="0.39370078740157483" right="0.39370078740157483" top="0" bottom="0" header="0" footer="0"/>
  <pageSetup paperSize="9" orientation="portrait" verticalDpi="0" r:id="rId1"/>
  <colBreaks count="1" manualBreakCount="1">
    <brk id="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77DE3-2012-4D87-8748-974904305C29}">
  <sheetPr codeName="Sheet11">
    <tabColor rgb="FFFF0000"/>
  </sheetPr>
  <dimension ref="B1:V305"/>
  <sheetViews>
    <sheetView showGridLines="0" showRowColHeaders="0" workbookViewId="0">
      <selection activeCell="B55" sqref="B55"/>
    </sheetView>
  </sheetViews>
  <sheetFormatPr defaultRowHeight="12.75" x14ac:dyDescent="0.2"/>
  <cols>
    <col min="1" max="1" width="2.7109375" customWidth="1"/>
    <col min="2" max="2" width="6.85546875" customWidth="1"/>
    <col min="3" max="3" width="5.7109375" customWidth="1"/>
    <col min="4" max="4" width="13.7109375" customWidth="1"/>
    <col min="5" max="6" width="11.28515625" customWidth="1"/>
    <col min="7" max="7" width="9.7109375" customWidth="1"/>
    <col min="8" max="8" width="10.42578125" customWidth="1"/>
    <col min="9" max="9" width="9" customWidth="1"/>
    <col min="10" max="10" width="9.140625" customWidth="1"/>
    <col min="11" max="11" width="9.7109375" customWidth="1"/>
    <col min="12" max="12" width="9" customWidth="1"/>
    <col min="13" max="13" width="9" hidden="1" customWidth="1"/>
    <col min="14" max="14" width="9" customWidth="1"/>
  </cols>
  <sheetData>
    <row r="1" spans="2:22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22" ht="23.25" customHeight="1" x14ac:dyDescent="0.35">
      <c r="B2" s="712"/>
      <c r="C2" s="712"/>
      <c r="D2" s="719" t="str">
        <f>FORMULA!A1</f>
        <v>Dokka Sithamma Mid Day Meal - PM Poshan</v>
      </c>
      <c r="E2" s="719"/>
      <c r="F2" s="719"/>
      <c r="G2" s="719"/>
      <c r="H2" s="719"/>
      <c r="I2" s="719"/>
      <c r="J2" s="719"/>
      <c r="K2" s="339" t="s">
        <v>2</v>
      </c>
      <c r="L2" s="142"/>
      <c r="M2" s="111"/>
      <c r="N2" s="111"/>
      <c r="O2" s="713"/>
      <c r="P2" s="713"/>
      <c r="Q2" s="713"/>
      <c r="R2" s="713"/>
      <c r="S2" s="713"/>
      <c r="T2" s="713"/>
      <c r="U2" s="713"/>
      <c r="V2" s="713"/>
    </row>
    <row r="3" spans="2:22" ht="17.25" customHeight="1" x14ac:dyDescent="0.3">
      <c r="B3" s="712"/>
      <c r="C3" s="712"/>
      <c r="D3" s="720" t="str">
        <f>FORMULA!A2</f>
        <v>DAY WISE DETAILED VOCHER FOR SERVICING MID-DAY MEAL PROGRAMME</v>
      </c>
      <c r="E3" s="720"/>
      <c r="F3" s="720"/>
      <c r="G3" s="720"/>
      <c r="H3" s="720"/>
      <c r="I3" s="720"/>
      <c r="J3" s="720"/>
      <c r="K3" s="385" t="s">
        <v>12</v>
      </c>
      <c r="L3" s="143"/>
      <c r="M3" s="112"/>
      <c r="N3" s="112"/>
      <c r="O3" s="713"/>
      <c r="P3" s="713"/>
      <c r="Q3" s="713"/>
      <c r="R3" s="713"/>
      <c r="S3" s="713"/>
      <c r="T3" s="713"/>
      <c r="U3" s="713"/>
      <c r="V3" s="713"/>
    </row>
    <row r="4" spans="2:22" ht="9" customHeight="1" thickBot="1" x14ac:dyDescent="0.25">
      <c r="B4" s="109"/>
      <c r="C4" s="109"/>
      <c r="D4" s="109"/>
      <c r="E4" s="109"/>
      <c r="F4" s="109"/>
      <c r="G4" s="109"/>
      <c r="H4" s="109"/>
      <c r="I4" s="109"/>
      <c r="J4" s="109"/>
      <c r="K4" s="340"/>
      <c r="L4" s="145"/>
      <c r="M4" s="109"/>
      <c r="N4" s="109"/>
    </row>
    <row r="5" spans="2:22" ht="14.25" customHeight="1" x14ac:dyDescent="0.2">
      <c r="B5" s="714" t="s">
        <v>295</v>
      </c>
      <c r="C5" s="715"/>
      <c r="D5" s="715"/>
      <c r="E5" s="716" t="str">
        <f>FORMULA!F4</f>
        <v/>
      </c>
      <c r="F5" s="717"/>
      <c r="G5" s="721" t="str">
        <f>FORMULA!K4</f>
        <v>DISE Code</v>
      </c>
      <c r="H5" s="715"/>
      <c r="I5" s="715"/>
      <c r="J5" s="763">
        <f>FORMULA!O4</f>
        <v>0</v>
      </c>
      <c r="K5" s="764"/>
      <c r="L5" s="149"/>
      <c r="M5" s="113"/>
      <c r="N5" s="113"/>
    </row>
    <row r="6" spans="2:22" ht="14.25" customHeight="1" x14ac:dyDescent="0.2">
      <c r="B6" s="722" t="s">
        <v>8</v>
      </c>
      <c r="C6" s="708"/>
      <c r="D6" s="708"/>
      <c r="E6" s="723" t="str">
        <f>FORMULA!F5</f>
        <v/>
      </c>
      <c r="F6" s="724"/>
      <c r="G6" s="725" t="str">
        <f>FORMULA!K5</f>
        <v>Month</v>
      </c>
      <c r="H6" s="708"/>
      <c r="I6" s="708"/>
      <c r="J6" s="761" t="str">
        <f>FORMULA!O5</f>
        <v>NOVEMBER</v>
      </c>
      <c r="K6" s="762"/>
      <c r="L6" s="149"/>
      <c r="M6" s="113"/>
      <c r="N6" s="113"/>
    </row>
    <row r="7" spans="2:22" ht="14.25" customHeight="1" x14ac:dyDescent="0.2">
      <c r="B7" s="722" t="s">
        <v>9</v>
      </c>
      <c r="C7" s="708"/>
      <c r="D7" s="708"/>
      <c r="E7" s="723" t="str">
        <f>FORMULA!F6</f>
        <v/>
      </c>
      <c r="F7" s="724"/>
      <c r="G7" s="725" t="str">
        <f>FORMULA!K6</f>
        <v>Year</v>
      </c>
      <c r="H7" s="708"/>
      <c r="I7" s="708"/>
      <c r="J7" s="761">
        <f>FORMULA!O6</f>
        <v>2024</v>
      </c>
      <c r="K7" s="762"/>
      <c r="L7" s="149"/>
      <c r="M7" s="113"/>
      <c r="N7" s="113"/>
    </row>
    <row r="8" spans="2:22" ht="14.25" customHeight="1" x14ac:dyDescent="0.2">
      <c r="B8" s="722" t="s">
        <v>296</v>
      </c>
      <c r="C8" s="708"/>
      <c r="D8" s="708"/>
      <c r="E8" s="723" t="str">
        <f>FORMULA!F7</f>
        <v/>
      </c>
      <c r="F8" s="724"/>
      <c r="G8" s="725" t="str">
        <f>FORMULA!K7</f>
        <v>No of Cook cum helpers</v>
      </c>
      <c r="H8" s="708"/>
      <c r="I8" s="708"/>
      <c r="J8" s="759">
        <f>FORMULA!O7</f>
        <v>0</v>
      </c>
      <c r="K8" s="760"/>
      <c r="L8" s="149"/>
      <c r="M8" s="113"/>
      <c r="N8" s="113"/>
    </row>
    <row r="9" spans="2:22" ht="14.25" customHeight="1" x14ac:dyDescent="0.2">
      <c r="B9" s="722" t="s">
        <v>10</v>
      </c>
      <c r="C9" s="708"/>
      <c r="D9" s="708"/>
      <c r="E9" s="726" t="str">
        <f>FORMULA!F8</f>
        <v/>
      </c>
      <c r="F9" s="727"/>
      <c r="G9" s="725" t="str">
        <f>FORMULA!K8</f>
        <v>No of Days Meals taken</v>
      </c>
      <c r="H9" s="708"/>
      <c r="I9" s="708"/>
      <c r="J9" s="708">
        <f>FORMULA!EW46</f>
        <v>0</v>
      </c>
      <c r="K9" s="709"/>
      <c r="L9" s="149"/>
      <c r="M9" s="113"/>
      <c r="N9" s="113"/>
    </row>
    <row r="10" spans="2:22" ht="14.25" customHeight="1" thickBot="1" x14ac:dyDescent="0.25">
      <c r="B10" s="742" t="s">
        <v>295</v>
      </c>
      <c r="C10" s="710"/>
      <c r="D10" s="710"/>
      <c r="E10" s="743" t="str">
        <f>FORMULA!F9</f>
        <v/>
      </c>
      <c r="F10" s="744"/>
      <c r="G10" s="749" t="str">
        <f>FORMULA!K9</f>
        <v>Average Meals Taken</v>
      </c>
      <c r="H10" s="710"/>
      <c r="I10" s="710"/>
      <c r="J10" s="710" t="e">
        <f>FORMULA!EW48</f>
        <v>#DIV/0!</v>
      </c>
      <c r="K10" s="711"/>
      <c r="L10" s="149"/>
      <c r="M10" s="113"/>
      <c r="N10" s="113"/>
    </row>
    <row r="11" spans="2:22" ht="16.5" customHeight="1" thickBot="1" x14ac:dyDescent="0.3"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44"/>
      <c r="M11" s="109"/>
      <c r="N11" s="109"/>
    </row>
    <row r="12" spans="2:22" ht="14.1" customHeight="1" x14ac:dyDescent="0.2">
      <c r="B12" s="745" t="str">
        <f>FORMULA!A11</f>
        <v>NOVEMBER</v>
      </c>
      <c r="C12" s="746"/>
      <c r="D12" s="379" t="str">
        <f>FORMULA!C11</f>
        <v>ROLL</v>
      </c>
      <c r="E12" s="379" t="s">
        <v>197</v>
      </c>
      <c r="F12" s="379" t="s">
        <v>5</v>
      </c>
      <c r="G12" s="380" t="s">
        <v>312</v>
      </c>
      <c r="H12" s="380" t="s">
        <v>313</v>
      </c>
      <c r="I12" s="380" t="s">
        <v>314</v>
      </c>
      <c r="J12" s="380" t="s">
        <v>299</v>
      </c>
      <c r="K12" s="381" t="s">
        <v>191</v>
      </c>
      <c r="L12" s="152"/>
      <c r="M12" s="114"/>
      <c r="N12" s="114"/>
    </row>
    <row r="13" spans="2:22" ht="14.1" customHeight="1" thickBot="1" x14ac:dyDescent="0.25">
      <c r="B13" s="407">
        <f>J7</f>
        <v>2024</v>
      </c>
      <c r="C13" s="392" t="s">
        <v>198</v>
      </c>
      <c r="D13" s="382" t="str">
        <f>"9-10"&amp;" "&amp;"CLASSES"</f>
        <v>9-10 CLASSES</v>
      </c>
      <c r="E13" s="382" t="str">
        <f>D13</f>
        <v>9-10 CLASSES</v>
      </c>
      <c r="F13" s="382" t="str">
        <f>D13</f>
        <v>9-10 CLASSES</v>
      </c>
      <c r="G13" s="383" t="s">
        <v>315</v>
      </c>
      <c r="H13" s="383" t="s">
        <v>315</v>
      </c>
      <c r="I13" s="383" t="s">
        <v>300</v>
      </c>
      <c r="J13" s="383" t="s">
        <v>300</v>
      </c>
      <c r="K13" s="384" t="s">
        <v>316</v>
      </c>
      <c r="L13" s="152"/>
      <c r="M13" s="167" t="e">
        <f>'DATA ON MOBILE'!#REF!</f>
        <v>#REF!</v>
      </c>
      <c r="N13" s="114"/>
    </row>
    <row r="14" spans="2:22" ht="14.1" customHeight="1" x14ac:dyDescent="0.2">
      <c r="B14" s="386">
        <f>FORMULA!A13</f>
        <v>45597</v>
      </c>
      <c r="C14" s="560" t="str">
        <f>TEXT(B14,"DDD")</f>
        <v>Fri</v>
      </c>
      <c r="D14" s="554" t="str">
        <f>FORMULA!AL13</f>
        <v/>
      </c>
      <c r="E14" s="344" t="str">
        <f>FORMULA!AX13</f>
        <v/>
      </c>
      <c r="F14" s="344" t="str">
        <f>FORMULA!BD13</f>
        <v/>
      </c>
      <c r="G14" s="344" t="str">
        <f>FORMULA!ES13</f>
        <v/>
      </c>
      <c r="H14" s="344" t="str">
        <f>FORMULA!ET13</f>
        <v/>
      </c>
      <c r="I14" s="346" t="str">
        <f>FORMULA!EV13</f>
        <v/>
      </c>
      <c r="J14" s="346" t="str">
        <f>FORMULA!EW13</f>
        <v/>
      </c>
      <c r="K14" s="408" t="str">
        <f>IFERROR(M14,"")</f>
        <v/>
      </c>
      <c r="L14" s="150"/>
      <c r="M14" s="115" t="str">
        <f>IFERROR(FORMULA!EY13,"")</f>
        <v/>
      </c>
      <c r="N14" s="115"/>
    </row>
    <row r="15" spans="2:22" ht="14.1" customHeight="1" x14ac:dyDescent="0.2">
      <c r="B15" s="387">
        <f>FORMULA!A14</f>
        <v>45598</v>
      </c>
      <c r="C15" s="561" t="str">
        <f t="shared" ref="C15:C44" si="0">TEXT(B15,"DDD")</f>
        <v>Sat</v>
      </c>
      <c r="D15" s="555" t="str">
        <f>FORMULA!AL14</f>
        <v/>
      </c>
      <c r="E15" s="348" t="str">
        <f>FORMULA!AX14</f>
        <v/>
      </c>
      <c r="F15" s="348" t="str">
        <f>FORMULA!BD14</f>
        <v/>
      </c>
      <c r="G15" s="348" t="str">
        <f>FORMULA!ES14</f>
        <v/>
      </c>
      <c r="H15" s="348" t="str">
        <f>FORMULA!ET14</f>
        <v/>
      </c>
      <c r="I15" s="350" t="str">
        <f>FORMULA!EV14</f>
        <v/>
      </c>
      <c r="J15" s="350" t="str">
        <f>FORMULA!EW14</f>
        <v/>
      </c>
      <c r="K15" s="409" t="str">
        <f t="shared" ref="K15:K44" si="1">IFERROR(M15,"")</f>
        <v/>
      </c>
      <c r="L15" s="150"/>
      <c r="M15" s="115" t="str">
        <f>IFERROR(FORMULA!EY14,"")</f>
        <v/>
      </c>
      <c r="N15" s="115"/>
    </row>
    <row r="16" spans="2:22" ht="14.1" customHeight="1" x14ac:dyDescent="0.2">
      <c r="B16" s="387">
        <f>FORMULA!A15</f>
        <v>45599</v>
      </c>
      <c r="C16" s="561" t="str">
        <f t="shared" si="0"/>
        <v>Sun</v>
      </c>
      <c r="D16" s="555" t="str">
        <f>FORMULA!AL15</f>
        <v>Sunday</v>
      </c>
      <c r="E16" s="348" t="str">
        <f>FORMULA!AX15</f>
        <v/>
      </c>
      <c r="F16" s="348" t="str">
        <f>FORMULA!BD15</f>
        <v/>
      </c>
      <c r="G16" s="348" t="str">
        <f>FORMULA!ES15</f>
        <v/>
      </c>
      <c r="H16" s="348" t="str">
        <f>FORMULA!ET15</f>
        <v/>
      </c>
      <c r="I16" s="350" t="str">
        <f>FORMULA!EV15</f>
        <v/>
      </c>
      <c r="J16" s="350" t="str">
        <f>FORMULA!EW15</f>
        <v/>
      </c>
      <c r="K16" s="409" t="str">
        <f t="shared" si="1"/>
        <v/>
      </c>
      <c r="L16" s="150"/>
      <c r="M16" s="115" t="str">
        <f>IFERROR(FORMULA!EY15,"")</f>
        <v/>
      </c>
      <c r="N16" s="115"/>
    </row>
    <row r="17" spans="2:14" ht="14.1" customHeight="1" x14ac:dyDescent="0.2">
      <c r="B17" s="387">
        <f>FORMULA!A16</f>
        <v>45600</v>
      </c>
      <c r="C17" s="561" t="str">
        <f t="shared" si="0"/>
        <v>Mon</v>
      </c>
      <c r="D17" s="555" t="str">
        <f>FORMULA!AL16</f>
        <v/>
      </c>
      <c r="E17" s="348" t="str">
        <f>FORMULA!AX16</f>
        <v/>
      </c>
      <c r="F17" s="348" t="str">
        <f>FORMULA!BD16</f>
        <v/>
      </c>
      <c r="G17" s="348" t="str">
        <f>FORMULA!ES16</f>
        <v/>
      </c>
      <c r="H17" s="348" t="str">
        <f>FORMULA!ET16</f>
        <v/>
      </c>
      <c r="I17" s="350" t="str">
        <f>FORMULA!EV16</f>
        <v/>
      </c>
      <c r="J17" s="350" t="str">
        <f>FORMULA!EW16</f>
        <v/>
      </c>
      <c r="K17" s="409" t="str">
        <f t="shared" si="1"/>
        <v/>
      </c>
      <c r="L17" s="150"/>
      <c r="M17" s="115" t="str">
        <f>IFERROR(FORMULA!EY16,"")</f>
        <v/>
      </c>
      <c r="N17" s="115"/>
    </row>
    <row r="18" spans="2:14" ht="14.1" customHeight="1" x14ac:dyDescent="0.2">
      <c r="B18" s="387">
        <f>FORMULA!A17</f>
        <v>45601</v>
      </c>
      <c r="C18" s="561" t="str">
        <f t="shared" si="0"/>
        <v>Tue</v>
      </c>
      <c r="D18" s="555" t="str">
        <f>FORMULA!AL17</f>
        <v/>
      </c>
      <c r="E18" s="348" t="str">
        <f>FORMULA!AX17</f>
        <v/>
      </c>
      <c r="F18" s="348" t="str">
        <f>FORMULA!BD17</f>
        <v/>
      </c>
      <c r="G18" s="348" t="str">
        <f>FORMULA!ES17</f>
        <v/>
      </c>
      <c r="H18" s="348" t="str">
        <f>FORMULA!ET17</f>
        <v/>
      </c>
      <c r="I18" s="350" t="str">
        <f>FORMULA!EV17</f>
        <v/>
      </c>
      <c r="J18" s="350" t="str">
        <f>FORMULA!EW17</f>
        <v/>
      </c>
      <c r="K18" s="409" t="str">
        <f t="shared" si="1"/>
        <v/>
      </c>
      <c r="L18" s="150"/>
      <c r="M18" s="115" t="str">
        <f>IFERROR(FORMULA!EY17,"")</f>
        <v/>
      </c>
      <c r="N18" s="115"/>
    </row>
    <row r="19" spans="2:14" ht="14.1" customHeight="1" x14ac:dyDescent="0.2">
      <c r="B19" s="387">
        <f>FORMULA!A18</f>
        <v>45602</v>
      </c>
      <c r="C19" s="561" t="str">
        <f t="shared" si="0"/>
        <v>Wed</v>
      </c>
      <c r="D19" s="555" t="str">
        <f>FORMULA!AL18</f>
        <v/>
      </c>
      <c r="E19" s="348" t="str">
        <f>FORMULA!AX18</f>
        <v/>
      </c>
      <c r="F19" s="348" t="str">
        <f>FORMULA!BD18</f>
        <v/>
      </c>
      <c r="G19" s="348" t="str">
        <f>FORMULA!ES18</f>
        <v/>
      </c>
      <c r="H19" s="348" t="str">
        <f>FORMULA!ET18</f>
        <v/>
      </c>
      <c r="I19" s="350" t="str">
        <f>FORMULA!EV18</f>
        <v/>
      </c>
      <c r="J19" s="350" t="str">
        <f>FORMULA!EW18</f>
        <v/>
      </c>
      <c r="K19" s="409" t="str">
        <f t="shared" si="1"/>
        <v/>
      </c>
      <c r="L19" s="150"/>
      <c r="M19" s="115" t="str">
        <f>IFERROR(FORMULA!EY18,"")</f>
        <v/>
      </c>
      <c r="N19" s="115"/>
    </row>
    <row r="20" spans="2:14" ht="14.1" customHeight="1" x14ac:dyDescent="0.2">
      <c r="B20" s="387">
        <f>FORMULA!A19</f>
        <v>45603</v>
      </c>
      <c r="C20" s="561" t="str">
        <f t="shared" si="0"/>
        <v>Thu</v>
      </c>
      <c r="D20" s="555" t="str">
        <f>FORMULA!AL19</f>
        <v/>
      </c>
      <c r="E20" s="348" t="str">
        <f>FORMULA!AX19</f>
        <v/>
      </c>
      <c r="F20" s="348" t="str">
        <f>FORMULA!BD19</f>
        <v/>
      </c>
      <c r="G20" s="348" t="str">
        <f>FORMULA!ES19</f>
        <v/>
      </c>
      <c r="H20" s="348" t="str">
        <f>FORMULA!ET19</f>
        <v/>
      </c>
      <c r="I20" s="350" t="str">
        <f>FORMULA!EV19</f>
        <v/>
      </c>
      <c r="J20" s="350" t="str">
        <f>FORMULA!EW19</f>
        <v/>
      </c>
      <c r="K20" s="409" t="str">
        <f t="shared" si="1"/>
        <v/>
      </c>
      <c r="L20" s="150"/>
      <c r="M20" s="115" t="str">
        <f>IFERROR(FORMULA!EY19,"")</f>
        <v/>
      </c>
      <c r="N20" s="115"/>
    </row>
    <row r="21" spans="2:14" ht="14.1" customHeight="1" x14ac:dyDescent="0.2">
      <c r="B21" s="387">
        <f>FORMULA!A20</f>
        <v>45604</v>
      </c>
      <c r="C21" s="561" t="str">
        <f t="shared" si="0"/>
        <v>Fri</v>
      </c>
      <c r="D21" s="555" t="str">
        <f>FORMULA!AL20</f>
        <v/>
      </c>
      <c r="E21" s="348" t="str">
        <f>FORMULA!AX20</f>
        <v/>
      </c>
      <c r="F21" s="348" t="str">
        <f>FORMULA!BD20</f>
        <v/>
      </c>
      <c r="G21" s="348" t="str">
        <f>FORMULA!ES20</f>
        <v/>
      </c>
      <c r="H21" s="348" t="str">
        <f>FORMULA!ET20</f>
        <v/>
      </c>
      <c r="I21" s="350" t="str">
        <f>FORMULA!EV20</f>
        <v/>
      </c>
      <c r="J21" s="350" t="str">
        <f>FORMULA!EW20</f>
        <v/>
      </c>
      <c r="K21" s="409" t="str">
        <f t="shared" si="1"/>
        <v/>
      </c>
      <c r="L21" s="150"/>
      <c r="M21" s="115" t="str">
        <f>IFERROR(FORMULA!EY20,"")</f>
        <v/>
      </c>
      <c r="N21" s="115"/>
    </row>
    <row r="22" spans="2:14" ht="14.1" customHeight="1" x14ac:dyDescent="0.2">
      <c r="B22" s="387">
        <f>FORMULA!A21</f>
        <v>45605</v>
      </c>
      <c r="C22" s="561" t="str">
        <f t="shared" si="0"/>
        <v>Sat</v>
      </c>
      <c r="D22" s="555" t="str">
        <f>FORMULA!AL21</f>
        <v/>
      </c>
      <c r="E22" s="348" t="str">
        <f>FORMULA!AX21</f>
        <v/>
      </c>
      <c r="F22" s="348" t="str">
        <f>FORMULA!BD21</f>
        <v/>
      </c>
      <c r="G22" s="348" t="str">
        <f>FORMULA!ES21</f>
        <v/>
      </c>
      <c r="H22" s="348" t="str">
        <f>FORMULA!ET21</f>
        <v/>
      </c>
      <c r="I22" s="350" t="str">
        <f>FORMULA!EV21</f>
        <v/>
      </c>
      <c r="J22" s="350" t="str">
        <f>FORMULA!EW21</f>
        <v/>
      </c>
      <c r="K22" s="409" t="str">
        <f t="shared" si="1"/>
        <v/>
      </c>
      <c r="L22" s="150"/>
      <c r="M22" s="115" t="str">
        <f>IFERROR(FORMULA!EY21,"")</f>
        <v/>
      </c>
      <c r="N22" s="115"/>
    </row>
    <row r="23" spans="2:14" ht="14.1" customHeight="1" x14ac:dyDescent="0.2">
      <c r="B23" s="387">
        <f>FORMULA!A22</f>
        <v>45606</v>
      </c>
      <c r="C23" s="561" t="str">
        <f t="shared" si="0"/>
        <v>Sun</v>
      </c>
      <c r="D23" s="555" t="str">
        <f>FORMULA!AL22</f>
        <v/>
      </c>
      <c r="E23" s="348" t="str">
        <f>FORMULA!AX22</f>
        <v/>
      </c>
      <c r="F23" s="348" t="str">
        <f>FORMULA!BD22</f>
        <v/>
      </c>
      <c r="G23" s="348" t="str">
        <f>FORMULA!ES22</f>
        <v/>
      </c>
      <c r="H23" s="348" t="str">
        <f>FORMULA!ET22</f>
        <v/>
      </c>
      <c r="I23" s="350" t="str">
        <f>FORMULA!EV22</f>
        <v/>
      </c>
      <c r="J23" s="350" t="str">
        <f>FORMULA!EW22</f>
        <v/>
      </c>
      <c r="K23" s="409" t="str">
        <f t="shared" si="1"/>
        <v/>
      </c>
      <c r="L23" s="150"/>
      <c r="M23" s="115" t="str">
        <f>IFERROR(FORMULA!EY22,"")</f>
        <v/>
      </c>
      <c r="N23" s="115"/>
    </row>
    <row r="24" spans="2:14" ht="14.1" customHeight="1" x14ac:dyDescent="0.2">
      <c r="B24" s="387">
        <f>FORMULA!A23</f>
        <v>45607</v>
      </c>
      <c r="C24" s="561" t="str">
        <f t="shared" si="0"/>
        <v>Mon</v>
      </c>
      <c r="D24" s="555" t="str">
        <f>FORMULA!AL23</f>
        <v/>
      </c>
      <c r="E24" s="348" t="str">
        <f>FORMULA!AX23</f>
        <v/>
      </c>
      <c r="F24" s="348" t="str">
        <f>FORMULA!BD23</f>
        <v/>
      </c>
      <c r="G24" s="348" t="str">
        <f>FORMULA!ES23</f>
        <v/>
      </c>
      <c r="H24" s="348" t="str">
        <f>FORMULA!ET23</f>
        <v/>
      </c>
      <c r="I24" s="350" t="str">
        <f>FORMULA!EV23</f>
        <v/>
      </c>
      <c r="J24" s="350" t="str">
        <f>FORMULA!EW23</f>
        <v/>
      </c>
      <c r="K24" s="409" t="str">
        <f t="shared" si="1"/>
        <v/>
      </c>
      <c r="L24" s="150"/>
      <c r="M24" s="115" t="str">
        <f>IFERROR(FORMULA!EY23,"")</f>
        <v/>
      </c>
      <c r="N24" s="115"/>
    </row>
    <row r="25" spans="2:14" ht="14.1" customHeight="1" x14ac:dyDescent="0.2">
      <c r="B25" s="387">
        <f>FORMULA!A24</f>
        <v>45608</v>
      </c>
      <c r="C25" s="561" t="str">
        <f t="shared" si="0"/>
        <v>Tue</v>
      </c>
      <c r="D25" s="555" t="str">
        <f>FORMULA!AL24</f>
        <v/>
      </c>
      <c r="E25" s="348" t="str">
        <f>FORMULA!AX24</f>
        <v/>
      </c>
      <c r="F25" s="348" t="str">
        <f>FORMULA!BD24</f>
        <v/>
      </c>
      <c r="G25" s="348" t="str">
        <f>FORMULA!ES24</f>
        <v/>
      </c>
      <c r="H25" s="348" t="str">
        <f>FORMULA!ET24</f>
        <v/>
      </c>
      <c r="I25" s="350" t="str">
        <f>FORMULA!EV24</f>
        <v/>
      </c>
      <c r="J25" s="350" t="str">
        <f>FORMULA!EW24</f>
        <v/>
      </c>
      <c r="K25" s="409" t="str">
        <f t="shared" si="1"/>
        <v/>
      </c>
      <c r="L25" s="150"/>
      <c r="M25" s="115" t="str">
        <f>IFERROR(FORMULA!EY24,"")</f>
        <v/>
      </c>
      <c r="N25" s="115"/>
    </row>
    <row r="26" spans="2:14" ht="14.1" customHeight="1" x14ac:dyDescent="0.2">
      <c r="B26" s="387">
        <f>FORMULA!A25</f>
        <v>45609</v>
      </c>
      <c r="C26" s="561" t="str">
        <f t="shared" si="0"/>
        <v>Wed</v>
      </c>
      <c r="D26" s="555" t="str">
        <f>FORMULA!AL25</f>
        <v/>
      </c>
      <c r="E26" s="348" t="str">
        <f>FORMULA!AX25</f>
        <v/>
      </c>
      <c r="F26" s="348" t="str">
        <f>FORMULA!BD25</f>
        <v/>
      </c>
      <c r="G26" s="348" t="str">
        <f>FORMULA!ES25</f>
        <v/>
      </c>
      <c r="H26" s="348" t="str">
        <f>FORMULA!ET25</f>
        <v/>
      </c>
      <c r="I26" s="350" t="str">
        <f>FORMULA!EV25</f>
        <v/>
      </c>
      <c r="J26" s="350" t="str">
        <f>FORMULA!EW25</f>
        <v/>
      </c>
      <c r="K26" s="409" t="str">
        <f t="shared" si="1"/>
        <v/>
      </c>
      <c r="L26" s="150"/>
      <c r="M26" s="115" t="str">
        <f>IFERROR(FORMULA!EY25,"")</f>
        <v/>
      </c>
      <c r="N26" s="115"/>
    </row>
    <row r="27" spans="2:14" ht="14.1" customHeight="1" x14ac:dyDescent="0.2">
      <c r="B27" s="387">
        <f>FORMULA!A26</f>
        <v>45610</v>
      </c>
      <c r="C27" s="561" t="str">
        <f t="shared" si="0"/>
        <v>Thu</v>
      </c>
      <c r="D27" s="555" t="str">
        <f>FORMULA!AL26</f>
        <v/>
      </c>
      <c r="E27" s="348" t="str">
        <f>FORMULA!AX26</f>
        <v/>
      </c>
      <c r="F27" s="348" t="str">
        <f>FORMULA!BD26</f>
        <v/>
      </c>
      <c r="G27" s="348" t="str">
        <f>FORMULA!ES26</f>
        <v/>
      </c>
      <c r="H27" s="348" t="str">
        <f>FORMULA!ET26</f>
        <v/>
      </c>
      <c r="I27" s="350" t="str">
        <f>FORMULA!EV26</f>
        <v/>
      </c>
      <c r="J27" s="350" t="str">
        <f>FORMULA!EW26</f>
        <v/>
      </c>
      <c r="K27" s="409" t="str">
        <f t="shared" si="1"/>
        <v/>
      </c>
      <c r="L27" s="150"/>
      <c r="M27" s="115" t="str">
        <f>IFERROR(FORMULA!EY26,"")</f>
        <v/>
      </c>
      <c r="N27" s="115"/>
    </row>
    <row r="28" spans="2:14" ht="14.1" customHeight="1" x14ac:dyDescent="0.2">
      <c r="B28" s="387">
        <f>FORMULA!A27</f>
        <v>45611</v>
      </c>
      <c r="C28" s="561" t="str">
        <f t="shared" si="0"/>
        <v>Fri</v>
      </c>
      <c r="D28" s="555" t="str">
        <f>FORMULA!AL27</f>
        <v/>
      </c>
      <c r="E28" s="348" t="str">
        <f>FORMULA!AX27</f>
        <v/>
      </c>
      <c r="F28" s="348" t="str">
        <f>FORMULA!BD27</f>
        <v/>
      </c>
      <c r="G28" s="348" t="str">
        <f>FORMULA!ES27</f>
        <v/>
      </c>
      <c r="H28" s="348" t="str">
        <f>FORMULA!ET27</f>
        <v/>
      </c>
      <c r="I28" s="350" t="str">
        <f>FORMULA!EV27</f>
        <v/>
      </c>
      <c r="J28" s="350" t="str">
        <f>FORMULA!EW27</f>
        <v/>
      </c>
      <c r="K28" s="409" t="str">
        <f t="shared" si="1"/>
        <v/>
      </c>
      <c r="L28" s="150"/>
      <c r="M28" s="115" t="str">
        <f>IFERROR(FORMULA!EY27,"")</f>
        <v/>
      </c>
      <c r="N28" s="115"/>
    </row>
    <row r="29" spans="2:14" ht="14.1" customHeight="1" x14ac:dyDescent="0.2">
      <c r="B29" s="387">
        <f>FORMULA!A28</f>
        <v>45612</v>
      </c>
      <c r="C29" s="561" t="str">
        <f t="shared" si="0"/>
        <v>Sat</v>
      </c>
      <c r="D29" s="555" t="str">
        <f>FORMULA!AL28</f>
        <v/>
      </c>
      <c r="E29" s="348" t="str">
        <f>FORMULA!AX28</f>
        <v/>
      </c>
      <c r="F29" s="348" t="str">
        <f>FORMULA!BD28</f>
        <v/>
      </c>
      <c r="G29" s="348" t="str">
        <f>FORMULA!ES28</f>
        <v/>
      </c>
      <c r="H29" s="348" t="str">
        <f>FORMULA!ET28</f>
        <v/>
      </c>
      <c r="I29" s="350" t="str">
        <f>FORMULA!EV28</f>
        <v/>
      </c>
      <c r="J29" s="350" t="str">
        <f>FORMULA!EW28</f>
        <v/>
      </c>
      <c r="K29" s="409" t="str">
        <f t="shared" si="1"/>
        <v/>
      </c>
      <c r="L29" s="150"/>
      <c r="M29" s="115" t="str">
        <f>IFERROR(FORMULA!EY28,"")</f>
        <v/>
      </c>
      <c r="N29" s="115"/>
    </row>
    <row r="30" spans="2:14" ht="14.1" customHeight="1" x14ac:dyDescent="0.2">
      <c r="B30" s="387">
        <f>FORMULA!A29</f>
        <v>45613</v>
      </c>
      <c r="C30" s="561" t="str">
        <f t="shared" si="0"/>
        <v>Sun</v>
      </c>
      <c r="D30" s="555" t="str">
        <f>FORMULA!AL29</f>
        <v/>
      </c>
      <c r="E30" s="348" t="str">
        <f>FORMULA!AX29</f>
        <v/>
      </c>
      <c r="F30" s="348" t="str">
        <f>FORMULA!BD29</f>
        <v/>
      </c>
      <c r="G30" s="348" t="str">
        <f>FORMULA!ES29</f>
        <v/>
      </c>
      <c r="H30" s="348" t="str">
        <f>FORMULA!ET29</f>
        <v/>
      </c>
      <c r="I30" s="350" t="str">
        <f>FORMULA!EV29</f>
        <v/>
      </c>
      <c r="J30" s="350" t="str">
        <f>FORMULA!EW29</f>
        <v/>
      </c>
      <c r="K30" s="409" t="str">
        <f t="shared" si="1"/>
        <v/>
      </c>
      <c r="L30" s="150"/>
      <c r="M30" s="115" t="str">
        <f>IFERROR(FORMULA!EY29,"")</f>
        <v/>
      </c>
      <c r="N30" s="115"/>
    </row>
    <row r="31" spans="2:14" ht="14.1" customHeight="1" x14ac:dyDescent="0.2">
      <c r="B31" s="387">
        <f>FORMULA!A30</f>
        <v>45614</v>
      </c>
      <c r="C31" s="561" t="str">
        <f t="shared" si="0"/>
        <v>Mon</v>
      </c>
      <c r="D31" s="555" t="str">
        <f>FORMULA!AL30</f>
        <v/>
      </c>
      <c r="E31" s="348" t="str">
        <f>FORMULA!AX30</f>
        <v/>
      </c>
      <c r="F31" s="348" t="str">
        <f>FORMULA!BD30</f>
        <v/>
      </c>
      <c r="G31" s="348" t="str">
        <f>FORMULA!ES30</f>
        <v/>
      </c>
      <c r="H31" s="348" t="str">
        <f>FORMULA!ET30</f>
        <v/>
      </c>
      <c r="I31" s="350" t="str">
        <f>FORMULA!EV30</f>
        <v/>
      </c>
      <c r="J31" s="350" t="str">
        <f>FORMULA!EW30</f>
        <v/>
      </c>
      <c r="K31" s="409" t="str">
        <f t="shared" si="1"/>
        <v/>
      </c>
      <c r="L31" s="150"/>
      <c r="M31" s="115" t="str">
        <f>IFERROR(FORMULA!EY30,"")</f>
        <v/>
      </c>
      <c r="N31" s="115"/>
    </row>
    <row r="32" spans="2:14" ht="14.1" customHeight="1" x14ac:dyDescent="0.2">
      <c r="B32" s="387">
        <f>FORMULA!A31</f>
        <v>45615</v>
      </c>
      <c r="C32" s="561" t="str">
        <f t="shared" si="0"/>
        <v>Tue</v>
      </c>
      <c r="D32" s="555" t="str">
        <f>FORMULA!AL31</f>
        <v/>
      </c>
      <c r="E32" s="348" t="str">
        <f>FORMULA!AX31</f>
        <v/>
      </c>
      <c r="F32" s="348" t="str">
        <f>FORMULA!BD31</f>
        <v/>
      </c>
      <c r="G32" s="348" t="str">
        <f>FORMULA!ES31</f>
        <v/>
      </c>
      <c r="H32" s="348" t="str">
        <f>FORMULA!ET31</f>
        <v/>
      </c>
      <c r="I32" s="350" t="str">
        <f>FORMULA!EV31</f>
        <v/>
      </c>
      <c r="J32" s="350" t="str">
        <f>FORMULA!EW31</f>
        <v/>
      </c>
      <c r="K32" s="409" t="str">
        <f t="shared" si="1"/>
        <v/>
      </c>
      <c r="L32" s="150"/>
      <c r="M32" s="115" t="str">
        <f>IFERROR(FORMULA!EY31,"")</f>
        <v/>
      </c>
      <c r="N32" s="115"/>
    </row>
    <row r="33" spans="2:14" ht="14.1" customHeight="1" x14ac:dyDescent="0.2">
      <c r="B33" s="387">
        <f>FORMULA!A32</f>
        <v>45616</v>
      </c>
      <c r="C33" s="561" t="str">
        <f t="shared" si="0"/>
        <v>Wed</v>
      </c>
      <c r="D33" s="555" t="str">
        <f>FORMULA!AL32</f>
        <v/>
      </c>
      <c r="E33" s="348" t="str">
        <f>FORMULA!AX32</f>
        <v/>
      </c>
      <c r="F33" s="348" t="str">
        <f>FORMULA!BD32</f>
        <v/>
      </c>
      <c r="G33" s="348" t="str">
        <f>FORMULA!ES32</f>
        <v/>
      </c>
      <c r="H33" s="348" t="str">
        <f>FORMULA!ET32</f>
        <v/>
      </c>
      <c r="I33" s="350" t="str">
        <f>FORMULA!EV32</f>
        <v/>
      </c>
      <c r="J33" s="350" t="str">
        <f>FORMULA!EW32</f>
        <v/>
      </c>
      <c r="K33" s="409" t="str">
        <f t="shared" si="1"/>
        <v/>
      </c>
      <c r="L33" s="150"/>
      <c r="M33" s="115" t="str">
        <f>IFERROR(FORMULA!EY32,"")</f>
        <v/>
      </c>
      <c r="N33" s="115"/>
    </row>
    <row r="34" spans="2:14" ht="14.1" customHeight="1" x14ac:dyDescent="0.2">
      <c r="B34" s="387">
        <f>FORMULA!A33</f>
        <v>45617</v>
      </c>
      <c r="C34" s="561" t="str">
        <f t="shared" si="0"/>
        <v>Thu</v>
      </c>
      <c r="D34" s="555" t="str">
        <f>FORMULA!AL33</f>
        <v/>
      </c>
      <c r="E34" s="348" t="str">
        <f>FORMULA!AX33</f>
        <v/>
      </c>
      <c r="F34" s="348" t="str">
        <f>FORMULA!BD33</f>
        <v/>
      </c>
      <c r="G34" s="348" t="str">
        <f>FORMULA!ES33</f>
        <v/>
      </c>
      <c r="H34" s="348" t="str">
        <f>FORMULA!ET33</f>
        <v/>
      </c>
      <c r="I34" s="350" t="str">
        <f>FORMULA!EV33</f>
        <v/>
      </c>
      <c r="J34" s="350" t="str">
        <f>FORMULA!EW33</f>
        <v/>
      </c>
      <c r="K34" s="409" t="str">
        <f t="shared" si="1"/>
        <v/>
      </c>
      <c r="L34" s="150"/>
      <c r="M34" s="115" t="str">
        <f>IFERROR(FORMULA!EY33,"")</f>
        <v/>
      </c>
      <c r="N34" s="115"/>
    </row>
    <row r="35" spans="2:14" ht="14.1" customHeight="1" x14ac:dyDescent="0.2">
      <c r="B35" s="387">
        <f>FORMULA!A34</f>
        <v>45618</v>
      </c>
      <c r="C35" s="561" t="str">
        <f t="shared" si="0"/>
        <v>Fri</v>
      </c>
      <c r="D35" s="555" t="str">
        <f>FORMULA!AL34</f>
        <v/>
      </c>
      <c r="E35" s="348" t="str">
        <f>FORMULA!AX34</f>
        <v/>
      </c>
      <c r="F35" s="348" t="str">
        <f>FORMULA!BD34</f>
        <v/>
      </c>
      <c r="G35" s="348" t="str">
        <f>FORMULA!ES34</f>
        <v/>
      </c>
      <c r="H35" s="348" t="str">
        <f>FORMULA!ET34</f>
        <v/>
      </c>
      <c r="I35" s="350" t="str">
        <f>FORMULA!EV34</f>
        <v/>
      </c>
      <c r="J35" s="350" t="str">
        <f>FORMULA!EW34</f>
        <v/>
      </c>
      <c r="K35" s="409" t="str">
        <f t="shared" si="1"/>
        <v/>
      </c>
      <c r="L35" s="150"/>
      <c r="M35" s="115" t="str">
        <f>IFERROR(FORMULA!EY34,"")</f>
        <v/>
      </c>
      <c r="N35" s="115"/>
    </row>
    <row r="36" spans="2:14" ht="14.1" customHeight="1" x14ac:dyDescent="0.2">
      <c r="B36" s="387">
        <f>FORMULA!A35</f>
        <v>45619</v>
      </c>
      <c r="C36" s="561" t="str">
        <f t="shared" si="0"/>
        <v>Sat</v>
      </c>
      <c r="D36" s="555" t="str">
        <f>FORMULA!AL35</f>
        <v/>
      </c>
      <c r="E36" s="348" t="str">
        <f>FORMULA!AX35</f>
        <v/>
      </c>
      <c r="F36" s="348" t="str">
        <f>FORMULA!BD35</f>
        <v/>
      </c>
      <c r="G36" s="348" t="str">
        <f>FORMULA!ES35</f>
        <v/>
      </c>
      <c r="H36" s="348" t="str">
        <f>FORMULA!ET35</f>
        <v/>
      </c>
      <c r="I36" s="350" t="str">
        <f>FORMULA!EV35</f>
        <v/>
      </c>
      <c r="J36" s="350" t="str">
        <f>FORMULA!EW35</f>
        <v/>
      </c>
      <c r="K36" s="409" t="str">
        <f t="shared" si="1"/>
        <v/>
      </c>
      <c r="L36" s="150"/>
      <c r="M36" s="115" t="str">
        <f>IFERROR(FORMULA!EY35,"")</f>
        <v/>
      </c>
      <c r="N36" s="115"/>
    </row>
    <row r="37" spans="2:14" ht="14.1" customHeight="1" x14ac:dyDescent="0.2">
      <c r="B37" s="387">
        <f>FORMULA!A36</f>
        <v>45620</v>
      </c>
      <c r="C37" s="561" t="str">
        <f t="shared" si="0"/>
        <v>Sun</v>
      </c>
      <c r="D37" s="555" t="str">
        <f>FORMULA!AL36</f>
        <v>Sunday</v>
      </c>
      <c r="E37" s="348" t="str">
        <f>FORMULA!AX36</f>
        <v/>
      </c>
      <c r="F37" s="348" t="str">
        <f>FORMULA!BD36</f>
        <v/>
      </c>
      <c r="G37" s="348" t="str">
        <f>FORMULA!ES36</f>
        <v/>
      </c>
      <c r="H37" s="348" t="str">
        <f>FORMULA!ET36</f>
        <v/>
      </c>
      <c r="I37" s="350" t="str">
        <f>FORMULA!EV36</f>
        <v/>
      </c>
      <c r="J37" s="350" t="str">
        <f>FORMULA!EW36</f>
        <v/>
      </c>
      <c r="K37" s="409" t="str">
        <f t="shared" si="1"/>
        <v/>
      </c>
      <c r="L37" s="150"/>
      <c r="M37" s="115" t="str">
        <f>IFERROR(FORMULA!EY36,"")</f>
        <v/>
      </c>
      <c r="N37" s="115"/>
    </row>
    <row r="38" spans="2:14" ht="14.1" customHeight="1" x14ac:dyDescent="0.2">
      <c r="B38" s="387">
        <f>FORMULA!A37</f>
        <v>45621</v>
      </c>
      <c r="C38" s="561" t="str">
        <f t="shared" si="0"/>
        <v>Mon</v>
      </c>
      <c r="D38" s="555" t="str">
        <f>FORMULA!AL37</f>
        <v/>
      </c>
      <c r="E38" s="348" t="str">
        <f>FORMULA!AX37</f>
        <v/>
      </c>
      <c r="F38" s="348" t="str">
        <f>FORMULA!BD37</f>
        <v/>
      </c>
      <c r="G38" s="348" t="str">
        <f>FORMULA!ES37</f>
        <v/>
      </c>
      <c r="H38" s="348" t="str">
        <f>FORMULA!ET37</f>
        <v/>
      </c>
      <c r="I38" s="350" t="str">
        <f>FORMULA!EV37</f>
        <v/>
      </c>
      <c r="J38" s="350" t="str">
        <f>FORMULA!EW37</f>
        <v/>
      </c>
      <c r="K38" s="409" t="str">
        <f t="shared" si="1"/>
        <v/>
      </c>
      <c r="L38" s="150"/>
      <c r="M38" s="115" t="str">
        <f>IFERROR(FORMULA!EY37,"")</f>
        <v/>
      </c>
      <c r="N38" s="115"/>
    </row>
    <row r="39" spans="2:14" ht="14.1" customHeight="1" x14ac:dyDescent="0.2">
      <c r="B39" s="387">
        <f>FORMULA!A38</f>
        <v>45622</v>
      </c>
      <c r="C39" s="561" t="str">
        <f t="shared" si="0"/>
        <v>Tue</v>
      </c>
      <c r="D39" s="555" t="str">
        <f>FORMULA!AL38</f>
        <v/>
      </c>
      <c r="E39" s="348" t="str">
        <f>FORMULA!AX38</f>
        <v/>
      </c>
      <c r="F39" s="348" t="str">
        <f>FORMULA!BD38</f>
        <v/>
      </c>
      <c r="G39" s="348" t="str">
        <f>FORMULA!ES38</f>
        <v/>
      </c>
      <c r="H39" s="348" t="str">
        <f>FORMULA!ET38</f>
        <v/>
      </c>
      <c r="I39" s="350" t="str">
        <f>FORMULA!EV38</f>
        <v/>
      </c>
      <c r="J39" s="350" t="str">
        <f>FORMULA!EW38</f>
        <v/>
      </c>
      <c r="K39" s="409" t="str">
        <f t="shared" si="1"/>
        <v/>
      </c>
      <c r="L39" s="150"/>
      <c r="M39" s="115" t="str">
        <f>IFERROR(FORMULA!EY38,"")</f>
        <v/>
      </c>
      <c r="N39" s="115"/>
    </row>
    <row r="40" spans="2:14" ht="14.1" customHeight="1" x14ac:dyDescent="0.2">
      <c r="B40" s="387">
        <f>FORMULA!A39</f>
        <v>45623</v>
      </c>
      <c r="C40" s="561" t="str">
        <f t="shared" si="0"/>
        <v>Wed</v>
      </c>
      <c r="D40" s="555" t="str">
        <f>FORMULA!AL39</f>
        <v/>
      </c>
      <c r="E40" s="348" t="str">
        <f>FORMULA!AX39</f>
        <v/>
      </c>
      <c r="F40" s="348" t="str">
        <f>FORMULA!BD39</f>
        <v/>
      </c>
      <c r="G40" s="348" t="str">
        <f>FORMULA!ES39</f>
        <v/>
      </c>
      <c r="H40" s="348" t="str">
        <f>FORMULA!ET39</f>
        <v/>
      </c>
      <c r="I40" s="350" t="str">
        <f>FORMULA!EV39</f>
        <v/>
      </c>
      <c r="J40" s="350" t="str">
        <f>FORMULA!EW39</f>
        <v/>
      </c>
      <c r="K40" s="409" t="str">
        <f t="shared" si="1"/>
        <v/>
      </c>
      <c r="L40" s="150"/>
      <c r="M40" s="115" t="str">
        <f>IFERROR(FORMULA!EY39,"")</f>
        <v/>
      </c>
      <c r="N40" s="115"/>
    </row>
    <row r="41" spans="2:14" ht="14.1" customHeight="1" x14ac:dyDescent="0.2">
      <c r="B41" s="387">
        <f>FORMULA!A40</f>
        <v>45624</v>
      </c>
      <c r="C41" s="561" t="str">
        <f t="shared" si="0"/>
        <v>Thu</v>
      </c>
      <c r="D41" s="555" t="str">
        <f>FORMULA!AL40</f>
        <v/>
      </c>
      <c r="E41" s="348" t="str">
        <f>FORMULA!AX40</f>
        <v/>
      </c>
      <c r="F41" s="348" t="str">
        <f>FORMULA!BD40</f>
        <v/>
      </c>
      <c r="G41" s="348" t="str">
        <f>FORMULA!ES40</f>
        <v/>
      </c>
      <c r="H41" s="348" t="str">
        <f>FORMULA!ET40</f>
        <v/>
      </c>
      <c r="I41" s="350" t="str">
        <f>FORMULA!EV40</f>
        <v/>
      </c>
      <c r="J41" s="350" t="str">
        <f>FORMULA!EW40</f>
        <v/>
      </c>
      <c r="K41" s="409" t="str">
        <f t="shared" si="1"/>
        <v/>
      </c>
      <c r="L41" s="150"/>
      <c r="M41" s="115" t="str">
        <f>IFERROR(FORMULA!EY40,"")</f>
        <v/>
      </c>
      <c r="N41" s="115"/>
    </row>
    <row r="42" spans="2:14" ht="14.1" customHeight="1" x14ac:dyDescent="0.2">
      <c r="B42" s="387">
        <f>FORMULA!A41</f>
        <v>45625</v>
      </c>
      <c r="C42" s="561" t="str">
        <f t="shared" si="0"/>
        <v>Fri</v>
      </c>
      <c r="D42" s="555" t="str">
        <f>FORMULA!AL41</f>
        <v/>
      </c>
      <c r="E42" s="348" t="str">
        <f>FORMULA!AX41</f>
        <v/>
      </c>
      <c r="F42" s="348" t="str">
        <f>FORMULA!BD41</f>
        <v/>
      </c>
      <c r="G42" s="348" t="str">
        <f>FORMULA!ES41</f>
        <v/>
      </c>
      <c r="H42" s="348" t="str">
        <f>FORMULA!ET41</f>
        <v/>
      </c>
      <c r="I42" s="350" t="str">
        <f>FORMULA!EV41</f>
        <v/>
      </c>
      <c r="J42" s="350" t="str">
        <f>FORMULA!EW41</f>
        <v/>
      </c>
      <c r="K42" s="409" t="str">
        <f t="shared" si="1"/>
        <v/>
      </c>
      <c r="L42" s="150"/>
      <c r="M42" s="115" t="str">
        <f>IFERROR(FORMULA!EY41,"")</f>
        <v/>
      </c>
      <c r="N42" s="115"/>
    </row>
    <row r="43" spans="2:14" ht="14.1" customHeight="1" x14ac:dyDescent="0.2">
      <c r="B43" s="387">
        <f>FORMULA!A42</f>
        <v>45626</v>
      </c>
      <c r="C43" s="561" t="str">
        <f t="shared" si="0"/>
        <v>Sat</v>
      </c>
      <c r="D43" s="555" t="str">
        <f>FORMULA!AL42</f>
        <v/>
      </c>
      <c r="E43" s="348" t="str">
        <f>FORMULA!AX42</f>
        <v/>
      </c>
      <c r="F43" s="348" t="str">
        <f>FORMULA!BD42</f>
        <v/>
      </c>
      <c r="G43" s="348" t="str">
        <f>FORMULA!ES42</f>
        <v/>
      </c>
      <c r="H43" s="348" t="str">
        <f>FORMULA!ET42</f>
        <v/>
      </c>
      <c r="I43" s="350" t="str">
        <f>FORMULA!EV42</f>
        <v/>
      </c>
      <c r="J43" s="350" t="str">
        <f>FORMULA!EW42</f>
        <v/>
      </c>
      <c r="K43" s="409" t="str">
        <f t="shared" si="1"/>
        <v/>
      </c>
      <c r="L43" s="150"/>
      <c r="M43" s="115" t="str">
        <f>IFERROR(FORMULA!EY42,"")</f>
        <v/>
      </c>
      <c r="N43" s="115"/>
    </row>
    <row r="44" spans="2:14" ht="14.1" customHeight="1" thickBot="1" x14ac:dyDescent="0.25">
      <c r="B44" s="388" t="str">
        <f>FORMULA!A43</f>
        <v/>
      </c>
      <c r="C44" s="562" t="str">
        <f t="shared" si="0"/>
        <v/>
      </c>
      <c r="D44" s="556" t="str">
        <f>FORMULA!AL43</f>
        <v/>
      </c>
      <c r="E44" s="352" t="str">
        <f>FORMULA!AX43</f>
        <v/>
      </c>
      <c r="F44" s="352" t="str">
        <f>FORMULA!BD43</f>
        <v/>
      </c>
      <c r="G44" s="352" t="str">
        <f>FORMULA!ES43</f>
        <v/>
      </c>
      <c r="H44" s="352" t="str">
        <f>FORMULA!ET43</f>
        <v/>
      </c>
      <c r="I44" s="354" t="str">
        <f>FORMULA!EV43</f>
        <v/>
      </c>
      <c r="J44" s="354" t="str">
        <f>FORMULA!EW43</f>
        <v/>
      </c>
      <c r="K44" s="410" t="str">
        <f t="shared" si="1"/>
        <v/>
      </c>
      <c r="L44" s="150"/>
      <c r="M44" s="115" t="str">
        <f>IFERROR(FORMULA!EY43,"")</f>
        <v/>
      </c>
      <c r="N44" s="115"/>
    </row>
    <row r="45" spans="2:14" ht="15" customHeight="1" thickBot="1" x14ac:dyDescent="0.25">
      <c r="B45" s="771" t="s">
        <v>13</v>
      </c>
      <c r="C45" s="772"/>
      <c r="D45" s="356">
        <f>FORMULA!CL44</f>
        <v>0</v>
      </c>
      <c r="E45" s="357">
        <f>SUM(E14:E44)</f>
        <v>0</v>
      </c>
      <c r="F45" s="357">
        <f t="shared" ref="F45:J45" si="2">SUM(F14:F44)</f>
        <v>0</v>
      </c>
      <c r="G45" s="357">
        <f t="shared" si="2"/>
        <v>0</v>
      </c>
      <c r="H45" s="357">
        <f t="shared" si="2"/>
        <v>0</v>
      </c>
      <c r="I45" s="359">
        <f t="shared" si="2"/>
        <v>0</v>
      </c>
      <c r="J45" s="359">
        <f t="shared" si="2"/>
        <v>0</v>
      </c>
      <c r="K45" s="411">
        <f>M45</f>
        <v>0</v>
      </c>
      <c r="L45" s="153"/>
      <c r="M45" s="277">
        <f>ROUND(SUM(M14:M44),0)</f>
        <v>0</v>
      </c>
      <c r="N45" s="116"/>
    </row>
    <row r="46" spans="2:14" ht="14.1" customHeight="1" x14ac:dyDescent="0.2">
      <c r="B46" s="361"/>
      <c r="C46" s="361"/>
      <c r="D46" s="362"/>
      <c r="E46" s="362"/>
      <c r="F46" s="362"/>
      <c r="G46" s="362"/>
      <c r="H46" s="362"/>
      <c r="I46" s="362"/>
      <c r="J46" s="362"/>
      <c r="K46" s="154"/>
      <c r="L46" s="146"/>
      <c r="M46" s="154"/>
      <c r="N46" s="154"/>
    </row>
    <row r="47" spans="2:14" ht="14.1" customHeight="1" x14ac:dyDescent="0.3">
      <c r="B47" s="733" t="str">
        <f>"Amount in words"&amp;"  "&amp;"Rs"&amp;" "&amp;K45&amp;" "&amp;"/-"&amp;"  "&amp;Rs!G147</f>
        <v>Amount in words  Rs 0 /-  Zero</v>
      </c>
      <c r="C47" s="733"/>
      <c r="D47" s="733"/>
      <c r="E47" s="733"/>
      <c r="F47" s="733"/>
      <c r="G47" s="733"/>
      <c r="H47" s="733"/>
      <c r="I47" s="733"/>
      <c r="J47" s="733"/>
      <c r="K47" s="733"/>
      <c r="L47" s="148"/>
      <c r="M47" s="155"/>
      <c r="N47" s="155"/>
    </row>
    <row r="48" spans="2:14" ht="14.1" customHeight="1" thickBot="1" x14ac:dyDescent="0.3"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44"/>
      <c r="M48" s="110"/>
      <c r="N48" s="110"/>
    </row>
    <row r="49" spans="2:14" ht="15" customHeight="1" thickBot="1" x14ac:dyDescent="0.25">
      <c r="B49" s="740" t="s">
        <v>55</v>
      </c>
      <c r="C49" s="741"/>
      <c r="D49" s="741"/>
      <c r="E49" s="415" t="s">
        <v>196</v>
      </c>
      <c r="F49" s="415" t="s">
        <v>192</v>
      </c>
      <c r="G49" s="416" t="s">
        <v>193</v>
      </c>
      <c r="H49" s="415" t="s">
        <v>194</v>
      </c>
      <c r="I49" s="728" t="s">
        <v>195</v>
      </c>
      <c r="J49" s="729"/>
      <c r="K49" s="730"/>
      <c r="L49" s="152"/>
      <c r="M49" s="117"/>
      <c r="N49" s="117"/>
    </row>
    <row r="50" spans="2:14" ht="14.1" customHeight="1" x14ac:dyDescent="0.2">
      <c r="B50" s="731" t="str">
        <f>FORMULA!A49</f>
        <v>Eggs (No.s)</v>
      </c>
      <c r="C50" s="732"/>
      <c r="D50" s="732"/>
      <c r="E50" s="363">
        <f>FORMULA!E49</f>
        <v>0</v>
      </c>
      <c r="F50" s="363">
        <f>FORMULA!H49</f>
        <v>0</v>
      </c>
      <c r="G50" s="364">
        <f>FORMULA!K49</f>
        <v>0</v>
      </c>
      <c r="H50" s="365">
        <f>FORMULA!N49</f>
        <v>0</v>
      </c>
      <c r="I50" s="734">
        <f>FORMULA!P49</f>
        <v>0</v>
      </c>
      <c r="J50" s="735"/>
      <c r="K50" s="366" t="s">
        <v>309</v>
      </c>
      <c r="L50" s="151"/>
      <c r="M50" s="119"/>
      <c r="N50" s="119"/>
    </row>
    <row r="51" spans="2:14" ht="14.1" customHeight="1" x14ac:dyDescent="0.2">
      <c r="B51" s="738" t="str">
        <f>FORMULA!A50</f>
        <v>Chikkies (No.s)</v>
      </c>
      <c r="C51" s="739"/>
      <c r="D51" s="739"/>
      <c r="E51" s="394">
        <f>FORMULA!E50</f>
        <v>0</v>
      </c>
      <c r="F51" s="394">
        <f>FORMULA!H50</f>
        <v>0</v>
      </c>
      <c r="G51" s="412">
        <f>FORMULA!K50</f>
        <v>0</v>
      </c>
      <c r="H51" s="396">
        <f>FORMULA!N50</f>
        <v>0</v>
      </c>
      <c r="I51" s="736">
        <f>FORMULA!P50</f>
        <v>0</v>
      </c>
      <c r="J51" s="737"/>
      <c r="K51" s="370" t="s">
        <v>309</v>
      </c>
      <c r="L51" s="151"/>
      <c r="M51" s="119"/>
      <c r="N51" s="119"/>
    </row>
    <row r="52" spans="2:14" ht="14.1" customHeight="1" x14ac:dyDescent="0.2">
      <c r="B52" s="738" t="str">
        <f>FORMULA!A51</f>
        <v>Ragi Floor (kgs)</v>
      </c>
      <c r="C52" s="739"/>
      <c r="D52" s="739"/>
      <c r="E52" s="397">
        <f>FORMULA!E51</f>
        <v>0</v>
      </c>
      <c r="F52" s="397">
        <f>FORMULA!H51</f>
        <v>0</v>
      </c>
      <c r="G52" s="413">
        <f>FORMULA!K51</f>
        <v>0</v>
      </c>
      <c r="H52" s="399">
        <f>FORMULA!N51</f>
        <v>0</v>
      </c>
      <c r="I52" s="752">
        <f>FORMULA!P51</f>
        <v>0</v>
      </c>
      <c r="J52" s="753"/>
      <c r="K52" s="374" t="s">
        <v>308</v>
      </c>
      <c r="L52" s="151"/>
      <c r="M52" s="118"/>
      <c r="N52" s="118"/>
    </row>
    <row r="53" spans="2:14" ht="14.1" customHeight="1" x14ac:dyDescent="0.2">
      <c r="B53" s="738" t="str">
        <f>FORMULA!A52</f>
        <v>Jaggery (kgs)</v>
      </c>
      <c r="C53" s="739"/>
      <c r="D53" s="739"/>
      <c r="E53" s="397">
        <f>FORMULA!E52</f>
        <v>0</v>
      </c>
      <c r="F53" s="397">
        <f>FORMULA!H52</f>
        <v>0</v>
      </c>
      <c r="G53" s="413">
        <f>FORMULA!K52</f>
        <v>0</v>
      </c>
      <c r="H53" s="399">
        <f>FORMULA!N52</f>
        <v>0</v>
      </c>
      <c r="I53" s="752">
        <f>FORMULA!P52</f>
        <v>0</v>
      </c>
      <c r="J53" s="753"/>
      <c r="K53" s="374" t="s">
        <v>308</v>
      </c>
      <c r="L53" s="151"/>
      <c r="M53" s="118"/>
      <c r="N53" s="118"/>
    </row>
    <row r="54" spans="2:14" ht="14.1" customHeight="1" thickBot="1" x14ac:dyDescent="0.25">
      <c r="B54" s="750" t="str">
        <f>FORMULA!A53</f>
        <v>Rice (kgs)</v>
      </c>
      <c r="C54" s="751"/>
      <c r="D54" s="751"/>
      <c r="E54" s="400">
        <f>FORMULA!E53</f>
        <v>0</v>
      </c>
      <c r="F54" s="400">
        <f>FORMULA!H53</f>
        <v>0</v>
      </c>
      <c r="G54" s="414">
        <f>FORMULA!K53</f>
        <v>0</v>
      </c>
      <c r="H54" s="402">
        <f>FORMULA!N53</f>
        <v>0</v>
      </c>
      <c r="I54" s="754">
        <f>FORMULA!P53</f>
        <v>0</v>
      </c>
      <c r="J54" s="755"/>
      <c r="K54" s="378" t="s">
        <v>308</v>
      </c>
      <c r="L54" s="151"/>
      <c r="M54" s="118"/>
      <c r="N54" s="118"/>
    </row>
    <row r="55" spans="2:14" ht="14.1" customHeight="1" x14ac:dyDescent="0.25">
      <c r="B55" s="662" t="s">
        <v>341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10"/>
      <c r="M55" s="110"/>
      <c r="N55" s="110"/>
    </row>
    <row r="56" spans="2:14" ht="14.1" customHeight="1" x14ac:dyDescent="0.25"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10"/>
      <c r="M56" s="110"/>
      <c r="N56" s="110"/>
    </row>
    <row r="57" spans="2:14" ht="14.1" customHeight="1" x14ac:dyDescent="0.3">
      <c r="B57" s="144"/>
      <c r="C57" s="144"/>
      <c r="D57" s="144"/>
      <c r="E57" s="144"/>
      <c r="F57" s="144"/>
      <c r="G57" s="144"/>
      <c r="H57" s="144"/>
      <c r="I57" s="335" t="s">
        <v>25</v>
      </c>
      <c r="J57" s="157"/>
      <c r="K57" s="144"/>
      <c r="L57" s="110"/>
      <c r="M57" s="110"/>
      <c r="N57" s="110"/>
    </row>
    <row r="58" spans="2:14" ht="14.1" customHeight="1" x14ac:dyDescent="0.25">
      <c r="B58" s="144"/>
      <c r="C58" s="144"/>
      <c r="D58" s="144"/>
      <c r="E58" s="144"/>
      <c r="F58" s="144"/>
      <c r="G58" s="157"/>
      <c r="H58" s="157"/>
      <c r="I58" s="157"/>
      <c r="J58" s="157"/>
      <c r="K58" s="144"/>
      <c r="L58" s="110"/>
      <c r="M58" s="110"/>
      <c r="N58" s="110"/>
    </row>
    <row r="59" spans="2:14" ht="14.1" customHeight="1" x14ac:dyDescent="0.25">
      <c r="B59" s="144"/>
      <c r="C59" s="144"/>
      <c r="D59" s="144"/>
      <c r="E59" s="144"/>
      <c r="F59" s="144"/>
      <c r="G59" s="157"/>
      <c r="H59" s="157"/>
      <c r="I59" s="157"/>
      <c r="J59" s="157"/>
      <c r="K59" s="144"/>
      <c r="L59" s="110"/>
      <c r="M59" s="110"/>
      <c r="N59" s="110"/>
    </row>
    <row r="60" spans="2:14" ht="14.1" customHeight="1" x14ac:dyDescent="0.25">
      <c r="B60" s="156"/>
      <c r="C60" s="144"/>
      <c r="D60" s="144"/>
      <c r="E60" s="144"/>
      <c r="F60" s="144"/>
      <c r="G60" s="144"/>
      <c r="H60" s="144"/>
      <c r="I60" s="144"/>
      <c r="J60" s="144"/>
      <c r="K60" s="144"/>
      <c r="L60" s="109"/>
      <c r="M60" s="109"/>
      <c r="N60" s="109"/>
    </row>
    <row r="61" spans="2:14" ht="14.1" customHeight="1" x14ac:dyDescent="0.25"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09"/>
      <c r="M61" s="109"/>
      <c r="N61" s="109"/>
    </row>
    <row r="62" spans="2:14" ht="14.1" customHeight="1" x14ac:dyDescent="0.25"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09"/>
      <c r="M62" s="109"/>
      <c r="N62" s="109"/>
    </row>
    <row r="63" spans="2:14" ht="14.25" x14ac:dyDescent="0.25"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09"/>
      <c r="M63" s="109"/>
      <c r="N63" s="109"/>
    </row>
    <row r="64" spans="2:14" ht="14.25" x14ac:dyDescent="0.25"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09"/>
      <c r="M64" s="109"/>
      <c r="N64" s="109"/>
    </row>
    <row r="65" spans="2:14" x14ac:dyDescent="0.2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</row>
    <row r="66" spans="2:14" x14ac:dyDescent="0.2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</row>
    <row r="67" spans="2:14" x14ac:dyDescent="0.2"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</row>
    <row r="68" spans="2:14" x14ac:dyDescent="0.2"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</row>
    <row r="69" spans="2:14" x14ac:dyDescent="0.2"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</row>
    <row r="70" spans="2:14" x14ac:dyDescent="0.2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</row>
    <row r="71" spans="2:14" x14ac:dyDescent="0.2"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</row>
    <row r="72" spans="2:14" x14ac:dyDescent="0.2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</row>
    <row r="73" spans="2:14" x14ac:dyDescent="0.2"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</row>
    <row r="74" spans="2:14" x14ac:dyDescent="0.2"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</row>
    <row r="75" spans="2:14" x14ac:dyDescent="0.2"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</row>
    <row r="76" spans="2:14" x14ac:dyDescent="0.2"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</row>
    <row r="77" spans="2:14" x14ac:dyDescent="0.2"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</row>
    <row r="78" spans="2:14" x14ac:dyDescent="0.2"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</row>
    <row r="79" spans="2:14" x14ac:dyDescent="0.2"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</row>
    <row r="80" spans="2:14" x14ac:dyDescent="0.2"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</row>
    <row r="81" spans="2:14" x14ac:dyDescent="0.2"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2:14" x14ac:dyDescent="0.2"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</row>
    <row r="83" spans="2:14" x14ac:dyDescent="0.2"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</row>
    <row r="84" spans="2:14" x14ac:dyDescent="0.2"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</row>
    <row r="85" spans="2:14" x14ac:dyDescent="0.2"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</row>
    <row r="86" spans="2:14" x14ac:dyDescent="0.2"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</row>
    <row r="87" spans="2:14" x14ac:dyDescent="0.2"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</row>
    <row r="88" spans="2:14" x14ac:dyDescent="0.2"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</row>
    <row r="89" spans="2:14" x14ac:dyDescent="0.2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</row>
    <row r="90" spans="2:14" x14ac:dyDescent="0.2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</row>
    <row r="91" spans="2:14" x14ac:dyDescent="0.2"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</row>
    <row r="92" spans="2:14" x14ac:dyDescent="0.2"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</row>
    <row r="93" spans="2:14" x14ac:dyDescent="0.2"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</row>
    <row r="94" spans="2:14" x14ac:dyDescent="0.2"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</row>
    <row r="95" spans="2:14" x14ac:dyDescent="0.2"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</row>
    <row r="96" spans="2:14" x14ac:dyDescent="0.2"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</row>
    <row r="97" spans="2:14" x14ac:dyDescent="0.2"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</row>
    <row r="98" spans="2:14" x14ac:dyDescent="0.2"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</row>
    <row r="99" spans="2:14" x14ac:dyDescent="0.2"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</row>
    <row r="100" spans="2:14" x14ac:dyDescent="0.2"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</row>
    <row r="101" spans="2:14" x14ac:dyDescent="0.2"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</row>
    <row r="102" spans="2:14" x14ac:dyDescent="0.2"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</row>
    <row r="103" spans="2:14" x14ac:dyDescent="0.2"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</row>
    <row r="104" spans="2:14" x14ac:dyDescent="0.2"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</row>
    <row r="105" spans="2:14" x14ac:dyDescent="0.2"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</row>
    <row r="106" spans="2:14" x14ac:dyDescent="0.2"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</row>
    <row r="107" spans="2:14" x14ac:dyDescent="0.2"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</row>
    <row r="108" spans="2:14" x14ac:dyDescent="0.2"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</row>
    <row r="109" spans="2:14" x14ac:dyDescent="0.2"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</row>
    <row r="110" spans="2:14" x14ac:dyDescent="0.2"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</row>
    <row r="111" spans="2:14" x14ac:dyDescent="0.2"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</row>
    <row r="112" spans="2:14" x14ac:dyDescent="0.2"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</row>
    <row r="113" spans="2:14" x14ac:dyDescent="0.2"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</row>
    <row r="114" spans="2:14" x14ac:dyDescent="0.2"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</row>
    <row r="115" spans="2:14" x14ac:dyDescent="0.2"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</row>
    <row r="116" spans="2:14" x14ac:dyDescent="0.2"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</row>
    <row r="117" spans="2:14" x14ac:dyDescent="0.2"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</row>
    <row r="118" spans="2:14" x14ac:dyDescent="0.2"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</row>
    <row r="119" spans="2:14" x14ac:dyDescent="0.2"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</row>
    <row r="120" spans="2:14" x14ac:dyDescent="0.2"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</row>
    <row r="121" spans="2:14" x14ac:dyDescent="0.2"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</row>
    <row r="122" spans="2:14" x14ac:dyDescent="0.2"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</row>
    <row r="123" spans="2:14" x14ac:dyDescent="0.2"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</row>
    <row r="124" spans="2:14" x14ac:dyDescent="0.2"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</row>
    <row r="125" spans="2:14" x14ac:dyDescent="0.2"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</row>
    <row r="126" spans="2:14" x14ac:dyDescent="0.2"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</row>
    <row r="127" spans="2:14" x14ac:dyDescent="0.2"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</row>
    <row r="128" spans="2:14" x14ac:dyDescent="0.2"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</row>
    <row r="129" spans="2:14" x14ac:dyDescent="0.2"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</row>
    <row r="130" spans="2:14" x14ac:dyDescent="0.2"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</row>
    <row r="131" spans="2:14" x14ac:dyDescent="0.2"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</row>
    <row r="132" spans="2:14" x14ac:dyDescent="0.2"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</row>
    <row r="133" spans="2:14" x14ac:dyDescent="0.2"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</row>
    <row r="134" spans="2:14" x14ac:dyDescent="0.2"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</row>
    <row r="135" spans="2:14" x14ac:dyDescent="0.2"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</row>
    <row r="136" spans="2:14" x14ac:dyDescent="0.2"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</row>
    <row r="137" spans="2:14" x14ac:dyDescent="0.2"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</row>
    <row r="138" spans="2:14" x14ac:dyDescent="0.2"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</row>
    <row r="139" spans="2:14" x14ac:dyDescent="0.2"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</row>
    <row r="140" spans="2:14" x14ac:dyDescent="0.2"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</row>
    <row r="141" spans="2:14" x14ac:dyDescent="0.2"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</row>
    <row r="142" spans="2:14" x14ac:dyDescent="0.2"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</row>
    <row r="143" spans="2:14" x14ac:dyDescent="0.2"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</row>
    <row r="144" spans="2:14" x14ac:dyDescent="0.2"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</row>
    <row r="145" spans="2:14" x14ac:dyDescent="0.2"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</row>
    <row r="146" spans="2:14" x14ac:dyDescent="0.2"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</row>
    <row r="147" spans="2:14" x14ac:dyDescent="0.2"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</row>
    <row r="148" spans="2:14" x14ac:dyDescent="0.2"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</row>
    <row r="149" spans="2:14" x14ac:dyDescent="0.2"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</row>
    <row r="150" spans="2:14" x14ac:dyDescent="0.2"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</row>
    <row r="151" spans="2:14" x14ac:dyDescent="0.2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</row>
    <row r="152" spans="2:14" x14ac:dyDescent="0.2"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</row>
    <row r="153" spans="2:14" x14ac:dyDescent="0.2"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</row>
    <row r="154" spans="2:14" x14ac:dyDescent="0.2"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</row>
    <row r="155" spans="2:14" x14ac:dyDescent="0.2"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</row>
    <row r="156" spans="2:14" x14ac:dyDescent="0.2"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</row>
    <row r="157" spans="2:14" x14ac:dyDescent="0.2"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</row>
    <row r="158" spans="2:14" x14ac:dyDescent="0.2"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</row>
    <row r="159" spans="2:14" x14ac:dyDescent="0.2"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</row>
    <row r="160" spans="2:14" x14ac:dyDescent="0.2"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</row>
    <row r="161" spans="2:14" x14ac:dyDescent="0.2"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</row>
    <row r="162" spans="2:14" x14ac:dyDescent="0.2"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</row>
    <row r="163" spans="2:14" x14ac:dyDescent="0.2"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</row>
    <row r="164" spans="2:14" x14ac:dyDescent="0.2"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</row>
    <row r="165" spans="2:14" x14ac:dyDescent="0.2"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</row>
    <row r="166" spans="2:14" x14ac:dyDescent="0.2"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</row>
    <row r="167" spans="2:14" x14ac:dyDescent="0.2"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</row>
    <row r="168" spans="2:14" x14ac:dyDescent="0.2"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</row>
    <row r="169" spans="2:14" x14ac:dyDescent="0.2"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</row>
    <row r="170" spans="2:14" x14ac:dyDescent="0.2"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</row>
    <row r="171" spans="2:14" x14ac:dyDescent="0.2"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</row>
    <row r="172" spans="2:14" x14ac:dyDescent="0.2"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</row>
    <row r="173" spans="2:14" x14ac:dyDescent="0.2"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</row>
    <row r="174" spans="2:14" x14ac:dyDescent="0.2"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</row>
    <row r="175" spans="2:14" x14ac:dyDescent="0.2"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</row>
    <row r="176" spans="2:14" x14ac:dyDescent="0.2"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</row>
    <row r="177" spans="2:14" x14ac:dyDescent="0.2"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</row>
    <row r="178" spans="2:14" x14ac:dyDescent="0.2"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</row>
    <row r="179" spans="2:14" x14ac:dyDescent="0.2"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</row>
    <row r="180" spans="2:14" x14ac:dyDescent="0.2"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</row>
    <row r="181" spans="2:14" x14ac:dyDescent="0.2"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</row>
    <row r="182" spans="2:14" x14ac:dyDescent="0.2"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</row>
    <row r="183" spans="2:14" x14ac:dyDescent="0.2"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</row>
    <row r="184" spans="2:14" x14ac:dyDescent="0.2"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</row>
    <row r="185" spans="2:14" x14ac:dyDescent="0.2"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</row>
    <row r="186" spans="2:14" x14ac:dyDescent="0.2"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</row>
    <row r="187" spans="2:14" x14ac:dyDescent="0.2"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</row>
    <row r="188" spans="2:14" x14ac:dyDescent="0.2"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</row>
    <row r="189" spans="2:14" x14ac:dyDescent="0.2"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</row>
    <row r="190" spans="2:14" x14ac:dyDescent="0.2"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</row>
    <row r="191" spans="2:14" x14ac:dyDescent="0.2"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</row>
    <row r="192" spans="2:14" x14ac:dyDescent="0.2"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</row>
    <row r="193" spans="2:14" x14ac:dyDescent="0.2"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</row>
    <row r="194" spans="2:14" x14ac:dyDescent="0.2"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</row>
    <row r="195" spans="2:14" x14ac:dyDescent="0.2"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</row>
    <row r="196" spans="2:14" x14ac:dyDescent="0.2"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</row>
    <row r="197" spans="2:14" x14ac:dyDescent="0.2"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</row>
    <row r="198" spans="2:14" x14ac:dyDescent="0.2"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</row>
    <row r="199" spans="2:14" x14ac:dyDescent="0.2"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</row>
    <row r="200" spans="2:14" x14ac:dyDescent="0.2"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</row>
    <row r="201" spans="2:14" x14ac:dyDescent="0.2"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</row>
    <row r="202" spans="2:14" x14ac:dyDescent="0.2"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</row>
    <row r="203" spans="2:14" x14ac:dyDescent="0.2"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</row>
    <row r="204" spans="2:14" x14ac:dyDescent="0.2"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</row>
    <row r="205" spans="2:14" x14ac:dyDescent="0.2"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</row>
    <row r="206" spans="2:14" x14ac:dyDescent="0.2"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</row>
    <row r="207" spans="2:14" x14ac:dyDescent="0.2"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</row>
    <row r="208" spans="2:14" x14ac:dyDescent="0.2"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</row>
    <row r="209" spans="2:14" x14ac:dyDescent="0.2"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</row>
    <row r="210" spans="2:14" x14ac:dyDescent="0.2"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</row>
    <row r="211" spans="2:14" x14ac:dyDescent="0.2"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</row>
    <row r="212" spans="2:14" x14ac:dyDescent="0.2"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</row>
    <row r="213" spans="2:14" x14ac:dyDescent="0.2"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</row>
    <row r="214" spans="2:14" x14ac:dyDescent="0.2"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</row>
    <row r="215" spans="2:14" x14ac:dyDescent="0.2"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</row>
    <row r="216" spans="2:14" x14ac:dyDescent="0.2"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</row>
    <row r="217" spans="2:14" x14ac:dyDescent="0.2"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</row>
    <row r="218" spans="2:14" x14ac:dyDescent="0.2"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</row>
    <row r="219" spans="2:14" x14ac:dyDescent="0.2"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</row>
    <row r="220" spans="2:14" x14ac:dyDescent="0.2"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</row>
    <row r="221" spans="2:14" x14ac:dyDescent="0.2"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</row>
    <row r="222" spans="2:14" x14ac:dyDescent="0.2"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</row>
    <row r="223" spans="2:14" x14ac:dyDescent="0.2"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</row>
    <row r="224" spans="2:14" x14ac:dyDescent="0.2"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</row>
    <row r="225" spans="2:14" x14ac:dyDescent="0.2"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</row>
    <row r="226" spans="2:14" x14ac:dyDescent="0.2"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</row>
    <row r="227" spans="2:14" x14ac:dyDescent="0.2"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</row>
    <row r="228" spans="2:14" x14ac:dyDescent="0.2"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</row>
    <row r="229" spans="2:14" x14ac:dyDescent="0.2"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</row>
    <row r="230" spans="2:14" x14ac:dyDescent="0.2"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</row>
    <row r="231" spans="2:14" x14ac:dyDescent="0.2"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</row>
    <row r="232" spans="2:14" x14ac:dyDescent="0.2"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</row>
    <row r="233" spans="2:14" x14ac:dyDescent="0.2"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</row>
    <row r="234" spans="2:14" x14ac:dyDescent="0.2"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</row>
    <row r="235" spans="2:14" x14ac:dyDescent="0.2"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</row>
    <row r="236" spans="2:14" x14ac:dyDescent="0.2"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</row>
    <row r="237" spans="2:14" x14ac:dyDescent="0.2"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</row>
    <row r="238" spans="2:14" x14ac:dyDescent="0.2"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</row>
    <row r="239" spans="2:14" x14ac:dyDescent="0.2"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</row>
    <row r="240" spans="2:14" x14ac:dyDescent="0.2"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</row>
    <row r="241" spans="2:14" x14ac:dyDescent="0.2"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</row>
    <row r="242" spans="2:14" x14ac:dyDescent="0.2"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</row>
    <row r="243" spans="2:14" x14ac:dyDescent="0.2"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</row>
    <row r="244" spans="2:14" x14ac:dyDescent="0.2"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</row>
    <row r="245" spans="2:14" x14ac:dyDescent="0.2"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</row>
    <row r="246" spans="2:14" x14ac:dyDescent="0.2"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</row>
    <row r="247" spans="2:14" x14ac:dyDescent="0.2"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</row>
    <row r="248" spans="2:14" x14ac:dyDescent="0.2"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</row>
    <row r="249" spans="2:14" x14ac:dyDescent="0.2"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</row>
    <row r="250" spans="2:14" x14ac:dyDescent="0.2"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</row>
    <row r="251" spans="2:14" x14ac:dyDescent="0.2"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</row>
    <row r="252" spans="2:14" x14ac:dyDescent="0.2"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</row>
    <row r="253" spans="2:14" x14ac:dyDescent="0.2"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</row>
    <row r="254" spans="2:14" x14ac:dyDescent="0.2"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</row>
    <row r="255" spans="2:14" x14ac:dyDescent="0.2"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</row>
    <row r="256" spans="2:14" x14ac:dyDescent="0.2"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</row>
    <row r="257" spans="2:14" x14ac:dyDescent="0.2"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</row>
    <row r="258" spans="2:14" x14ac:dyDescent="0.2"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</row>
    <row r="259" spans="2:14" x14ac:dyDescent="0.2"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</row>
    <row r="260" spans="2:14" x14ac:dyDescent="0.2"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</row>
    <row r="261" spans="2:14" x14ac:dyDescent="0.2"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</row>
    <row r="262" spans="2:14" x14ac:dyDescent="0.2"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</row>
    <row r="263" spans="2:14" x14ac:dyDescent="0.2"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</row>
    <row r="264" spans="2:14" x14ac:dyDescent="0.2"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</row>
    <row r="265" spans="2:14" x14ac:dyDescent="0.2"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</row>
    <row r="266" spans="2:14" x14ac:dyDescent="0.2"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</row>
    <row r="267" spans="2:14" x14ac:dyDescent="0.2"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</row>
    <row r="268" spans="2:14" x14ac:dyDescent="0.2"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</row>
    <row r="269" spans="2:14" x14ac:dyDescent="0.2"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</row>
    <row r="270" spans="2:14" x14ac:dyDescent="0.2"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</row>
    <row r="271" spans="2:14" x14ac:dyDescent="0.2"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</row>
    <row r="272" spans="2:14" x14ac:dyDescent="0.2"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</row>
    <row r="273" spans="2:14" x14ac:dyDescent="0.2"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</row>
    <row r="274" spans="2:14" x14ac:dyDescent="0.2"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</row>
    <row r="275" spans="2:14" x14ac:dyDescent="0.2"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</row>
    <row r="276" spans="2:14" x14ac:dyDescent="0.2"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</row>
    <row r="277" spans="2:14" x14ac:dyDescent="0.2"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</row>
    <row r="278" spans="2:14" x14ac:dyDescent="0.2"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</row>
    <row r="279" spans="2:14" x14ac:dyDescent="0.2"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</row>
    <row r="280" spans="2:14" x14ac:dyDescent="0.2"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</row>
    <row r="281" spans="2:14" x14ac:dyDescent="0.2"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</row>
    <row r="282" spans="2:14" x14ac:dyDescent="0.2"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</row>
    <row r="283" spans="2:14" x14ac:dyDescent="0.2"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</row>
    <row r="284" spans="2:14" x14ac:dyDescent="0.2"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</row>
    <row r="285" spans="2:14" x14ac:dyDescent="0.2"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</row>
    <row r="286" spans="2:14" x14ac:dyDescent="0.2"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</row>
    <row r="287" spans="2:14" x14ac:dyDescent="0.2"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</row>
    <row r="288" spans="2:14" x14ac:dyDescent="0.2"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</row>
    <row r="289" spans="2:14" x14ac:dyDescent="0.2"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</row>
    <row r="290" spans="2:14" x14ac:dyDescent="0.2"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</row>
    <row r="291" spans="2:14" x14ac:dyDescent="0.2"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</row>
    <row r="292" spans="2:14" x14ac:dyDescent="0.2"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</row>
    <row r="293" spans="2:14" x14ac:dyDescent="0.2"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</row>
    <row r="294" spans="2:14" x14ac:dyDescent="0.2"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</row>
    <row r="295" spans="2:14" x14ac:dyDescent="0.2"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</row>
    <row r="296" spans="2:14" x14ac:dyDescent="0.2"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</row>
    <row r="297" spans="2:14" x14ac:dyDescent="0.2"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</row>
    <row r="298" spans="2:14" x14ac:dyDescent="0.2"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</row>
    <row r="299" spans="2:14" x14ac:dyDescent="0.2"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</row>
    <row r="300" spans="2:14" x14ac:dyDescent="0.2"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</row>
    <row r="301" spans="2:14" x14ac:dyDescent="0.2"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</row>
    <row r="302" spans="2:14" x14ac:dyDescent="0.2"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</row>
    <row r="303" spans="2:14" x14ac:dyDescent="0.2"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</row>
    <row r="304" spans="2:14" x14ac:dyDescent="0.2"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</row>
    <row r="305" spans="2:14" x14ac:dyDescent="0.2"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</row>
  </sheetData>
  <sheetProtection algorithmName="SHA-512" hashValue="L6b9IwLo7yztsKx3rSkkiyWA53qnXqw+f0YkC2u3/OHlLP20gRw9WHD6KrTVx1lTNTeGlLXmd30dwlFvqYn72w==" saltValue="vd2OBPHv/SYkm9MhHwI6NQ==" spinCount="100000" sheet="1" objects="1" scenarios="1"/>
  <mergeCells count="43">
    <mergeCell ref="B52:D52"/>
    <mergeCell ref="B53:D53"/>
    <mergeCell ref="B54:D54"/>
    <mergeCell ref="I52:J52"/>
    <mergeCell ref="I53:J53"/>
    <mergeCell ref="I54:J54"/>
    <mergeCell ref="B9:D9"/>
    <mergeCell ref="E9:F9"/>
    <mergeCell ref="B51:D51"/>
    <mergeCell ref="B10:D10"/>
    <mergeCell ref="E10:F10"/>
    <mergeCell ref="B12:C12"/>
    <mergeCell ref="B45:C45"/>
    <mergeCell ref="B49:D49"/>
    <mergeCell ref="I49:K49"/>
    <mergeCell ref="B50:D50"/>
    <mergeCell ref="B47:K47"/>
    <mergeCell ref="I50:J50"/>
    <mergeCell ref="I51:J51"/>
    <mergeCell ref="B6:D6"/>
    <mergeCell ref="E6:F6"/>
    <mergeCell ref="B7:D7"/>
    <mergeCell ref="E7:F7"/>
    <mergeCell ref="B8:D8"/>
    <mergeCell ref="E8:F8"/>
    <mergeCell ref="B2:C3"/>
    <mergeCell ref="O2:V3"/>
    <mergeCell ref="B5:D5"/>
    <mergeCell ref="E5:F5"/>
    <mergeCell ref="D2:J2"/>
    <mergeCell ref="D3:J3"/>
    <mergeCell ref="J5:K5"/>
    <mergeCell ref="G5:I5"/>
    <mergeCell ref="J6:K6"/>
    <mergeCell ref="J7:K7"/>
    <mergeCell ref="J8:K8"/>
    <mergeCell ref="J9:K9"/>
    <mergeCell ref="J10:K10"/>
    <mergeCell ref="G6:I6"/>
    <mergeCell ref="G7:I7"/>
    <mergeCell ref="G8:I8"/>
    <mergeCell ref="G9:I9"/>
    <mergeCell ref="G10:I10"/>
  </mergeCells>
  <printOptions horizontalCentered="1"/>
  <pageMargins left="0.39370078740157483" right="0.39370078740157483" top="0" bottom="0" header="0" footer="0"/>
  <pageSetup paperSize="9" orientation="portrait" verticalDpi="0" r:id="rId1"/>
  <colBreaks count="1" manualBreakCount="1">
    <brk id="1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A3279-6C10-4845-B8D8-05FD0994D89B}">
  <sheetPr codeName="Sheet14">
    <tabColor rgb="FFFF0000"/>
  </sheetPr>
  <dimension ref="B1:V305"/>
  <sheetViews>
    <sheetView showGridLines="0" showRowColHeaders="0" workbookViewId="0">
      <selection activeCell="B55" sqref="B55"/>
    </sheetView>
  </sheetViews>
  <sheetFormatPr defaultRowHeight="12.75" x14ac:dyDescent="0.2"/>
  <cols>
    <col min="1" max="1" width="2.7109375" customWidth="1"/>
    <col min="2" max="2" width="6.7109375" customWidth="1"/>
    <col min="3" max="3" width="5.7109375" customWidth="1"/>
    <col min="4" max="4" width="13.7109375" customWidth="1"/>
    <col min="5" max="6" width="11.28515625" customWidth="1"/>
    <col min="7" max="7" width="9.7109375" customWidth="1"/>
    <col min="8" max="8" width="10.28515625" customWidth="1"/>
    <col min="9" max="9" width="9.28515625" customWidth="1"/>
    <col min="10" max="10" width="9.140625" customWidth="1"/>
    <col min="11" max="11" width="9.7109375" customWidth="1"/>
    <col min="12" max="12" width="9" customWidth="1"/>
    <col min="13" max="13" width="9" hidden="1" customWidth="1"/>
    <col min="14" max="14" width="9" customWidth="1"/>
  </cols>
  <sheetData>
    <row r="1" spans="2:22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22" ht="23.25" customHeight="1" x14ac:dyDescent="0.35">
      <c r="B2" s="712"/>
      <c r="C2" s="712"/>
      <c r="D2" s="719" t="str">
        <f>FORMULA!A1</f>
        <v>Dokka Sithamma Mid Day Meal - PM Poshan</v>
      </c>
      <c r="E2" s="719"/>
      <c r="F2" s="719"/>
      <c r="G2" s="719"/>
      <c r="H2" s="719"/>
      <c r="I2" s="719"/>
      <c r="J2" s="719"/>
      <c r="K2" s="339" t="s">
        <v>298</v>
      </c>
      <c r="L2" s="142"/>
      <c r="M2" s="111"/>
      <c r="N2" s="111"/>
      <c r="O2" s="713"/>
      <c r="P2" s="713"/>
      <c r="Q2" s="713"/>
      <c r="R2" s="713"/>
      <c r="S2" s="713"/>
      <c r="T2" s="713"/>
      <c r="U2" s="713"/>
      <c r="V2" s="713"/>
    </row>
    <row r="3" spans="2:22" ht="17.25" customHeight="1" x14ac:dyDescent="0.3">
      <c r="B3" s="712"/>
      <c r="C3" s="712"/>
      <c r="D3" s="720" t="str">
        <f>FORMULA!A2</f>
        <v>DAY WISE DETAILED VOCHER FOR SERVICING MID-DAY MEAL PROGRAMME</v>
      </c>
      <c r="E3" s="720"/>
      <c r="F3" s="720"/>
      <c r="G3" s="720"/>
      <c r="H3" s="720"/>
      <c r="I3" s="720"/>
      <c r="J3" s="720"/>
      <c r="K3" s="385" t="s">
        <v>12</v>
      </c>
      <c r="L3" s="143"/>
      <c r="M3" s="112"/>
      <c r="N3" s="112"/>
      <c r="O3" s="713"/>
      <c r="P3" s="713"/>
      <c r="Q3" s="713"/>
      <c r="R3" s="713"/>
      <c r="S3" s="713"/>
      <c r="T3" s="713"/>
      <c r="U3" s="713"/>
      <c r="V3" s="713"/>
    </row>
    <row r="4" spans="2:22" ht="9" customHeight="1" thickBot="1" x14ac:dyDescent="0.25">
      <c r="B4" s="109"/>
      <c r="C4" s="109"/>
      <c r="D4" s="109"/>
      <c r="E4" s="109"/>
      <c r="F4" s="109"/>
      <c r="G4" s="109"/>
      <c r="H4" s="109"/>
      <c r="I4" s="109"/>
      <c r="J4" s="109"/>
      <c r="K4" s="340"/>
      <c r="L4" s="145"/>
      <c r="M4" s="109"/>
      <c r="N4" s="109"/>
    </row>
    <row r="5" spans="2:22" ht="14.1" customHeight="1" x14ac:dyDescent="0.2">
      <c r="B5" s="714" t="s">
        <v>295</v>
      </c>
      <c r="C5" s="715"/>
      <c r="D5" s="715"/>
      <c r="E5" s="716" t="str">
        <f>FORMULA!F4</f>
        <v/>
      </c>
      <c r="F5" s="717"/>
      <c r="G5" s="721" t="str">
        <f>FORMULA!K4</f>
        <v>DISE Code</v>
      </c>
      <c r="H5" s="715"/>
      <c r="I5" s="715"/>
      <c r="J5" s="763">
        <f>FORMULA!O4</f>
        <v>0</v>
      </c>
      <c r="K5" s="764"/>
      <c r="L5" s="149"/>
      <c r="M5" s="113"/>
      <c r="N5" s="113"/>
    </row>
    <row r="6" spans="2:22" ht="14.1" customHeight="1" x14ac:dyDescent="0.2">
      <c r="B6" s="722" t="s">
        <v>8</v>
      </c>
      <c r="C6" s="708"/>
      <c r="D6" s="708"/>
      <c r="E6" s="723" t="str">
        <f>FORMULA!F5</f>
        <v/>
      </c>
      <c r="F6" s="724"/>
      <c r="G6" s="725" t="str">
        <f>FORMULA!K5</f>
        <v>Month</v>
      </c>
      <c r="H6" s="708"/>
      <c r="I6" s="708"/>
      <c r="J6" s="761" t="str">
        <f>FORMULA!O5</f>
        <v>NOVEMBER</v>
      </c>
      <c r="K6" s="762"/>
      <c r="L6" s="149"/>
      <c r="M6" s="113"/>
      <c r="N6" s="113"/>
    </row>
    <row r="7" spans="2:22" ht="14.1" customHeight="1" x14ac:dyDescent="0.2">
      <c r="B7" s="722" t="s">
        <v>9</v>
      </c>
      <c r="C7" s="708"/>
      <c r="D7" s="708"/>
      <c r="E7" s="723" t="str">
        <f>FORMULA!F6</f>
        <v/>
      </c>
      <c r="F7" s="724"/>
      <c r="G7" s="725" t="str">
        <f>FORMULA!K6</f>
        <v>Year</v>
      </c>
      <c r="H7" s="708"/>
      <c r="I7" s="708"/>
      <c r="J7" s="761">
        <f>FORMULA!O6</f>
        <v>2024</v>
      </c>
      <c r="K7" s="762"/>
      <c r="L7" s="149"/>
      <c r="M7" s="113"/>
      <c r="N7" s="113"/>
    </row>
    <row r="8" spans="2:22" ht="14.1" customHeight="1" x14ac:dyDescent="0.2">
      <c r="B8" s="722" t="s">
        <v>296</v>
      </c>
      <c r="C8" s="708"/>
      <c r="D8" s="708"/>
      <c r="E8" s="723" t="str">
        <f>FORMULA!F7</f>
        <v/>
      </c>
      <c r="F8" s="724"/>
      <c r="G8" s="725" t="str">
        <f>FORMULA!K7</f>
        <v>No of Cook cum helpers</v>
      </c>
      <c r="H8" s="708"/>
      <c r="I8" s="708"/>
      <c r="J8" s="759">
        <f>FORMULA!O7</f>
        <v>0</v>
      </c>
      <c r="K8" s="760"/>
      <c r="L8" s="149"/>
      <c r="M8" s="113"/>
      <c r="N8" s="113"/>
    </row>
    <row r="9" spans="2:22" ht="14.1" customHeight="1" x14ac:dyDescent="0.2">
      <c r="B9" s="722" t="s">
        <v>10</v>
      </c>
      <c r="C9" s="708"/>
      <c r="D9" s="708"/>
      <c r="E9" s="726" t="str">
        <f>FORMULA!F8</f>
        <v/>
      </c>
      <c r="F9" s="727"/>
      <c r="G9" s="725" t="str">
        <f>FORMULA!K8</f>
        <v>No of Days Meals taken</v>
      </c>
      <c r="H9" s="708"/>
      <c r="I9" s="708"/>
      <c r="J9" s="708">
        <f>FORMULA!FE46</f>
        <v>0</v>
      </c>
      <c r="K9" s="709"/>
      <c r="L9" s="149"/>
      <c r="M9" s="113"/>
      <c r="N9" s="113"/>
    </row>
    <row r="10" spans="2:22" ht="14.1" customHeight="1" thickBot="1" x14ac:dyDescent="0.25">
      <c r="B10" s="742" t="s">
        <v>295</v>
      </c>
      <c r="C10" s="710"/>
      <c r="D10" s="710"/>
      <c r="E10" s="743" t="str">
        <f>FORMULA!F9</f>
        <v/>
      </c>
      <c r="F10" s="744"/>
      <c r="G10" s="749" t="str">
        <f>FORMULA!K9</f>
        <v>Average Meals Taken</v>
      </c>
      <c r="H10" s="710"/>
      <c r="I10" s="710"/>
      <c r="J10" s="710" t="e">
        <f>FORMULA!FE48</f>
        <v>#DIV/0!</v>
      </c>
      <c r="K10" s="711"/>
      <c r="L10" s="149"/>
      <c r="M10" s="113"/>
      <c r="N10" s="113"/>
    </row>
    <row r="11" spans="2:22" ht="14.1" customHeight="1" thickBot="1" x14ac:dyDescent="0.3"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44"/>
      <c r="M11" s="109"/>
      <c r="N11" s="109"/>
    </row>
    <row r="12" spans="2:22" ht="14.1" customHeight="1" x14ac:dyDescent="0.2">
      <c r="B12" s="745" t="str">
        <f>FORMULA!A11</f>
        <v>NOVEMBER</v>
      </c>
      <c r="C12" s="746"/>
      <c r="D12" s="379" t="str">
        <f>FORMULA!C11</f>
        <v>ROLL</v>
      </c>
      <c r="E12" s="379" t="s">
        <v>197</v>
      </c>
      <c r="F12" s="379" t="s">
        <v>5</v>
      </c>
      <c r="G12" s="380" t="s">
        <v>312</v>
      </c>
      <c r="H12" s="380" t="s">
        <v>313</v>
      </c>
      <c r="I12" s="380" t="s">
        <v>314</v>
      </c>
      <c r="J12" s="380" t="s">
        <v>299</v>
      </c>
      <c r="K12" s="381" t="s">
        <v>191</v>
      </c>
      <c r="L12" s="152"/>
      <c r="M12" s="114"/>
      <c r="N12" s="114"/>
    </row>
    <row r="13" spans="2:22" ht="14.1" customHeight="1" thickBot="1" x14ac:dyDescent="0.25">
      <c r="B13" s="471">
        <f>J7</f>
        <v>2024</v>
      </c>
      <c r="C13" s="392" t="s">
        <v>198</v>
      </c>
      <c r="D13" s="382" t="str">
        <f>"3-10"&amp;" "&amp;"CLASSES"</f>
        <v>3-10 CLASSES</v>
      </c>
      <c r="E13" s="570" t="str">
        <f>D13</f>
        <v>3-10 CLASSES</v>
      </c>
      <c r="F13" s="382" t="str">
        <f>D13</f>
        <v>3-10 CLASSES</v>
      </c>
      <c r="G13" s="383" t="s">
        <v>315</v>
      </c>
      <c r="H13" s="383" t="s">
        <v>315</v>
      </c>
      <c r="I13" s="383" t="s">
        <v>300</v>
      </c>
      <c r="J13" s="383" t="s">
        <v>300</v>
      </c>
      <c r="K13" s="384" t="s">
        <v>316</v>
      </c>
      <c r="L13" s="152"/>
      <c r="M13" s="167" t="e">
        <f>'DATA ON MOBILE'!#REF!</f>
        <v>#REF!</v>
      </c>
      <c r="N13" s="114"/>
    </row>
    <row r="14" spans="2:22" ht="14.1" customHeight="1" x14ac:dyDescent="0.2">
      <c r="B14" s="563">
        <f>FORMULA!A13</f>
        <v>45597</v>
      </c>
      <c r="C14" s="564" t="str">
        <f>TEXT(B14,"DDD")</f>
        <v>Fri</v>
      </c>
      <c r="D14" s="565" t="str">
        <f>FORMULA!AM13</f>
        <v/>
      </c>
      <c r="E14" s="566" t="str">
        <f>FORMULA!AY13</f>
        <v/>
      </c>
      <c r="F14" s="566" t="str">
        <f>FORMULA!BE13</f>
        <v/>
      </c>
      <c r="G14" s="567" t="str">
        <f>FORMULA!FA13</f>
        <v/>
      </c>
      <c r="H14" s="567" t="str">
        <f>FORMULA!FB13</f>
        <v/>
      </c>
      <c r="I14" s="568" t="str">
        <f>FORMULA!FD13</f>
        <v/>
      </c>
      <c r="J14" s="568" t="str">
        <f>FORMULA!FE13</f>
        <v/>
      </c>
      <c r="K14" s="569" t="str">
        <f>IFERROR(M14,"")</f>
        <v/>
      </c>
      <c r="L14" s="150"/>
      <c r="M14" s="115" t="str">
        <f>FORMULA!FG13</f>
        <v/>
      </c>
      <c r="N14" s="115"/>
    </row>
    <row r="15" spans="2:22" ht="14.1" customHeight="1" x14ac:dyDescent="0.2">
      <c r="B15" s="387">
        <f>FORMULA!A14</f>
        <v>45598</v>
      </c>
      <c r="C15" s="561" t="str">
        <f t="shared" ref="C15:C44" si="0">TEXT(B15,"DDD")</f>
        <v>Sat</v>
      </c>
      <c r="D15" s="555" t="str">
        <f>FORMULA!AM14</f>
        <v/>
      </c>
      <c r="E15" s="349" t="str">
        <f>FORMULA!AY14</f>
        <v/>
      </c>
      <c r="F15" s="349" t="str">
        <f>FORMULA!BE14</f>
        <v/>
      </c>
      <c r="G15" s="348" t="str">
        <f>FORMULA!FA14</f>
        <v/>
      </c>
      <c r="H15" s="348" t="str">
        <f>FORMULA!FB14</f>
        <v/>
      </c>
      <c r="I15" s="350" t="str">
        <f>FORMULA!FD14</f>
        <v/>
      </c>
      <c r="J15" s="350" t="str">
        <f>FORMULA!FE14</f>
        <v/>
      </c>
      <c r="K15" s="409" t="str">
        <f t="shared" ref="K15:K44" si="1">IFERROR(M15,"")</f>
        <v/>
      </c>
      <c r="L15" s="150"/>
      <c r="M15" s="115" t="str">
        <f>FORMULA!FG14</f>
        <v/>
      </c>
      <c r="N15" s="115"/>
    </row>
    <row r="16" spans="2:22" ht="14.1" customHeight="1" x14ac:dyDescent="0.2">
      <c r="B16" s="387">
        <f>FORMULA!A15</f>
        <v>45599</v>
      </c>
      <c r="C16" s="561" t="str">
        <f t="shared" si="0"/>
        <v>Sun</v>
      </c>
      <c r="D16" s="555" t="str">
        <f>FORMULA!AM15</f>
        <v>Sunday</v>
      </c>
      <c r="E16" s="349" t="str">
        <f>FORMULA!AY15</f>
        <v/>
      </c>
      <c r="F16" s="349" t="str">
        <f>FORMULA!BE15</f>
        <v/>
      </c>
      <c r="G16" s="348" t="str">
        <f>FORMULA!FA15</f>
        <v/>
      </c>
      <c r="H16" s="348" t="str">
        <f>FORMULA!FB15</f>
        <v/>
      </c>
      <c r="I16" s="350" t="str">
        <f>FORMULA!FD15</f>
        <v/>
      </c>
      <c r="J16" s="350" t="str">
        <f>FORMULA!FE15</f>
        <v/>
      </c>
      <c r="K16" s="409" t="str">
        <f t="shared" si="1"/>
        <v/>
      </c>
      <c r="L16" s="150"/>
      <c r="M16" s="115" t="str">
        <f>FORMULA!FG15</f>
        <v/>
      </c>
      <c r="N16" s="115"/>
    </row>
    <row r="17" spans="2:14" ht="14.1" customHeight="1" x14ac:dyDescent="0.2">
      <c r="B17" s="387">
        <f>FORMULA!A16</f>
        <v>45600</v>
      </c>
      <c r="C17" s="561" t="str">
        <f t="shared" si="0"/>
        <v>Mon</v>
      </c>
      <c r="D17" s="555" t="str">
        <f>FORMULA!AM16</f>
        <v/>
      </c>
      <c r="E17" s="349" t="str">
        <f>FORMULA!AY16</f>
        <v/>
      </c>
      <c r="F17" s="349" t="str">
        <f>FORMULA!BE16</f>
        <v/>
      </c>
      <c r="G17" s="348" t="str">
        <f>FORMULA!FA16</f>
        <v/>
      </c>
      <c r="H17" s="348" t="str">
        <f>FORMULA!FB16</f>
        <v/>
      </c>
      <c r="I17" s="350" t="str">
        <f>FORMULA!FD16</f>
        <v/>
      </c>
      <c r="J17" s="350" t="str">
        <f>FORMULA!FE16</f>
        <v/>
      </c>
      <c r="K17" s="409" t="str">
        <f t="shared" si="1"/>
        <v/>
      </c>
      <c r="L17" s="150"/>
      <c r="M17" s="115" t="str">
        <f>FORMULA!FG16</f>
        <v/>
      </c>
      <c r="N17" s="115"/>
    </row>
    <row r="18" spans="2:14" ht="14.1" customHeight="1" x14ac:dyDescent="0.2">
      <c r="B18" s="387">
        <f>FORMULA!A17</f>
        <v>45601</v>
      </c>
      <c r="C18" s="561" t="str">
        <f t="shared" si="0"/>
        <v>Tue</v>
      </c>
      <c r="D18" s="555" t="str">
        <f>FORMULA!AM17</f>
        <v/>
      </c>
      <c r="E18" s="349" t="str">
        <f>FORMULA!AY17</f>
        <v/>
      </c>
      <c r="F18" s="349" t="str">
        <f>FORMULA!BE17</f>
        <v/>
      </c>
      <c r="G18" s="348" t="str">
        <f>FORMULA!FA17</f>
        <v/>
      </c>
      <c r="H18" s="348" t="str">
        <f>FORMULA!FB17</f>
        <v/>
      </c>
      <c r="I18" s="350" t="str">
        <f>FORMULA!FD17</f>
        <v/>
      </c>
      <c r="J18" s="350" t="str">
        <f>FORMULA!FE17</f>
        <v/>
      </c>
      <c r="K18" s="409" t="str">
        <f t="shared" si="1"/>
        <v/>
      </c>
      <c r="L18" s="150"/>
      <c r="M18" s="115" t="str">
        <f>FORMULA!FG17</f>
        <v/>
      </c>
      <c r="N18" s="115"/>
    </row>
    <row r="19" spans="2:14" ht="14.1" customHeight="1" x14ac:dyDescent="0.2">
      <c r="B19" s="387">
        <f>FORMULA!A18</f>
        <v>45602</v>
      </c>
      <c r="C19" s="561" t="str">
        <f t="shared" si="0"/>
        <v>Wed</v>
      </c>
      <c r="D19" s="555" t="str">
        <f>FORMULA!AM18</f>
        <v/>
      </c>
      <c r="E19" s="349" t="str">
        <f>FORMULA!AY18</f>
        <v/>
      </c>
      <c r="F19" s="349" t="str">
        <f>FORMULA!BE18</f>
        <v/>
      </c>
      <c r="G19" s="348" t="str">
        <f>FORMULA!FA18</f>
        <v/>
      </c>
      <c r="H19" s="348" t="str">
        <f>FORMULA!FB18</f>
        <v/>
      </c>
      <c r="I19" s="350" t="str">
        <f>FORMULA!FD18</f>
        <v/>
      </c>
      <c r="J19" s="350" t="str">
        <f>FORMULA!FE18</f>
        <v/>
      </c>
      <c r="K19" s="409" t="str">
        <f t="shared" si="1"/>
        <v/>
      </c>
      <c r="L19" s="150"/>
      <c r="M19" s="115" t="str">
        <f>FORMULA!FG18</f>
        <v/>
      </c>
      <c r="N19" s="115"/>
    </row>
    <row r="20" spans="2:14" ht="14.1" customHeight="1" x14ac:dyDescent="0.2">
      <c r="B20" s="387">
        <f>FORMULA!A19</f>
        <v>45603</v>
      </c>
      <c r="C20" s="561" t="str">
        <f t="shared" si="0"/>
        <v>Thu</v>
      </c>
      <c r="D20" s="555" t="str">
        <f>FORMULA!AM19</f>
        <v/>
      </c>
      <c r="E20" s="349" t="str">
        <f>FORMULA!AY19</f>
        <v/>
      </c>
      <c r="F20" s="349" t="str">
        <f>FORMULA!BE19</f>
        <v/>
      </c>
      <c r="G20" s="348" t="str">
        <f>FORMULA!FA19</f>
        <v/>
      </c>
      <c r="H20" s="348" t="str">
        <f>FORMULA!FB19</f>
        <v/>
      </c>
      <c r="I20" s="350" t="str">
        <f>FORMULA!FD19</f>
        <v/>
      </c>
      <c r="J20" s="350" t="str">
        <f>FORMULA!FE19</f>
        <v/>
      </c>
      <c r="K20" s="409" t="str">
        <f t="shared" si="1"/>
        <v/>
      </c>
      <c r="L20" s="150"/>
      <c r="M20" s="115" t="str">
        <f>FORMULA!FG19</f>
        <v/>
      </c>
      <c r="N20" s="115"/>
    </row>
    <row r="21" spans="2:14" ht="14.1" customHeight="1" x14ac:dyDescent="0.2">
      <c r="B21" s="387">
        <f>FORMULA!A20</f>
        <v>45604</v>
      </c>
      <c r="C21" s="561" t="str">
        <f t="shared" si="0"/>
        <v>Fri</v>
      </c>
      <c r="D21" s="555" t="str">
        <f>FORMULA!AM20</f>
        <v/>
      </c>
      <c r="E21" s="349" t="str">
        <f>FORMULA!AY20</f>
        <v/>
      </c>
      <c r="F21" s="349" t="str">
        <f>FORMULA!BE20</f>
        <v/>
      </c>
      <c r="G21" s="348" t="str">
        <f>FORMULA!FA20</f>
        <v/>
      </c>
      <c r="H21" s="348" t="str">
        <f>FORMULA!FB20</f>
        <v/>
      </c>
      <c r="I21" s="350" t="str">
        <f>FORMULA!FD20</f>
        <v/>
      </c>
      <c r="J21" s="350" t="str">
        <f>FORMULA!FE20</f>
        <v/>
      </c>
      <c r="K21" s="409" t="str">
        <f t="shared" si="1"/>
        <v/>
      </c>
      <c r="L21" s="150"/>
      <c r="M21" s="115" t="str">
        <f>FORMULA!FG20</f>
        <v/>
      </c>
      <c r="N21" s="115"/>
    </row>
    <row r="22" spans="2:14" ht="14.1" customHeight="1" x14ac:dyDescent="0.2">
      <c r="B22" s="387">
        <f>FORMULA!A21</f>
        <v>45605</v>
      </c>
      <c r="C22" s="561" t="str">
        <f t="shared" si="0"/>
        <v>Sat</v>
      </c>
      <c r="D22" s="555" t="str">
        <f>FORMULA!AM21</f>
        <v/>
      </c>
      <c r="E22" s="349" t="str">
        <f>FORMULA!AY21</f>
        <v/>
      </c>
      <c r="F22" s="349" t="str">
        <f>FORMULA!BE21</f>
        <v/>
      </c>
      <c r="G22" s="348" t="str">
        <f>FORMULA!FA21</f>
        <v/>
      </c>
      <c r="H22" s="348" t="str">
        <f>FORMULA!FB21</f>
        <v/>
      </c>
      <c r="I22" s="350" t="str">
        <f>FORMULA!FD21</f>
        <v/>
      </c>
      <c r="J22" s="350" t="str">
        <f>FORMULA!FE21</f>
        <v/>
      </c>
      <c r="K22" s="409" t="str">
        <f t="shared" si="1"/>
        <v/>
      </c>
      <c r="L22" s="150"/>
      <c r="M22" s="115" t="str">
        <f>FORMULA!FG21</f>
        <v/>
      </c>
      <c r="N22" s="115"/>
    </row>
    <row r="23" spans="2:14" ht="14.1" customHeight="1" x14ac:dyDescent="0.2">
      <c r="B23" s="387">
        <f>FORMULA!A22</f>
        <v>45606</v>
      </c>
      <c r="C23" s="561" t="str">
        <f t="shared" si="0"/>
        <v>Sun</v>
      </c>
      <c r="D23" s="555" t="str">
        <f>FORMULA!AM22</f>
        <v/>
      </c>
      <c r="E23" s="349" t="str">
        <f>FORMULA!AY22</f>
        <v/>
      </c>
      <c r="F23" s="349" t="str">
        <f>FORMULA!BE22</f>
        <v/>
      </c>
      <c r="G23" s="348" t="str">
        <f>FORMULA!FA22</f>
        <v/>
      </c>
      <c r="H23" s="348" t="str">
        <f>FORMULA!FB22</f>
        <v/>
      </c>
      <c r="I23" s="350" t="str">
        <f>FORMULA!FD22</f>
        <v/>
      </c>
      <c r="J23" s="350" t="str">
        <f>FORMULA!FE22</f>
        <v/>
      </c>
      <c r="K23" s="409" t="str">
        <f t="shared" si="1"/>
        <v/>
      </c>
      <c r="L23" s="150"/>
      <c r="M23" s="115" t="str">
        <f>FORMULA!FG22</f>
        <v/>
      </c>
      <c r="N23" s="115"/>
    </row>
    <row r="24" spans="2:14" ht="14.1" customHeight="1" x14ac:dyDescent="0.2">
      <c r="B24" s="387">
        <f>FORMULA!A23</f>
        <v>45607</v>
      </c>
      <c r="C24" s="561" t="str">
        <f t="shared" si="0"/>
        <v>Mon</v>
      </c>
      <c r="D24" s="555" t="str">
        <f>FORMULA!AM23</f>
        <v/>
      </c>
      <c r="E24" s="349" t="str">
        <f>FORMULA!AY23</f>
        <v/>
      </c>
      <c r="F24" s="349" t="str">
        <f>FORMULA!BE23</f>
        <v/>
      </c>
      <c r="G24" s="348" t="str">
        <f>FORMULA!FA23</f>
        <v/>
      </c>
      <c r="H24" s="348" t="str">
        <f>FORMULA!FB23</f>
        <v/>
      </c>
      <c r="I24" s="350" t="str">
        <f>FORMULA!FD23</f>
        <v/>
      </c>
      <c r="J24" s="350" t="str">
        <f>FORMULA!FE23</f>
        <v/>
      </c>
      <c r="K24" s="409" t="str">
        <f t="shared" si="1"/>
        <v/>
      </c>
      <c r="L24" s="150"/>
      <c r="M24" s="115" t="str">
        <f>FORMULA!FG23</f>
        <v/>
      </c>
      <c r="N24" s="115"/>
    </row>
    <row r="25" spans="2:14" ht="14.1" customHeight="1" x14ac:dyDescent="0.2">
      <c r="B25" s="387">
        <f>FORMULA!A24</f>
        <v>45608</v>
      </c>
      <c r="C25" s="561" t="str">
        <f t="shared" si="0"/>
        <v>Tue</v>
      </c>
      <c r="D25" s="555" t="str">
        <f>FORMULA!AM24</f>
        <v/>
      </c>
      <c r="E25" s="349" t="str">
        <f>FORMULA!AY24</f>
        <v/>
      </c>
      <c r="F25" s="349" t="str">
        <f>FORMULA!BE24</f>
        <v/>
      </c>
      <c r="G25" s="348" t="str">
        <f>FORMULA!FA24</f>
        <v/>
      </c>
      <c r="H25" s="348" t="str">
        <f>FORMULA!FB24</f>
        <v/>
      </c>
      <c r="I25" s="350" t="str">
        <f>FORMULA!FD24</f>
        <v/>
      </c>
      <c r="J25" s="350" t="str">
        <f>FORMULA!FE24</f>
        <v/>
      </c>
      <c r="K25" s="409" t="str">
        <f t="shared" si="1"/>
        <v/>
      </c>
      <c r="L25" s="150"/>
      <c r="M25" s="115" t="str">
        <f>FORMULA!FG24</f>
        <v/>
      </c>
      <c r="N25" s="115"/>
    </row>
    <row r="26" spans="2:14" ht="14.1" customHeight="1" x14ac:dyDescent="0.2">
      <c r="B26" s="387">
        <f>FORMULA!A25</f>
        <v>45609</v>
      </c>
      <c r="C26" s="561" t="str">
        <f t="shared" si="0"/>
        <v>Wed</v>
      </c>
      <c r="D26" s="555" t="str">
        <f>FORMULA!AM25</f>
        <v/>
      </c>
      <c r="E26" s="349" t="str">
        <f>FORMULA!AY25</f>
        <v/>
      </c>
      <c r="F26" s="349" t="str">
        <f>FORMULA!BE25</f>
        <v/>
      </c>
      <c r="G26" s="348" t="str">
        <f>FORMULA!FA25</f>
        <v/>
      </c>
      <c r="H26" s="348" t="str">
        <f>FORMULA!FB25</f>
        <v/>
      </c>
      <c r="I26" s="350" t="str">
        <f>FORMULA!FD25</f>
        <v/>
      </c>
      <c r="J26" s="350" t="str">
        <f>FORMULA!FE25</f>
        <v/>
      </c>
      <c r="K26" s="409" t="str">
        <f t="shared" si="1"/>
        <v/>
      </c>
      <c r="L26" s="150"/>
      <c r="M26" s="115" t="str">
        <f>FORMULA!FG25</f>
        <v/>
      </c>
      <c r="N26" s="115"/>
    </row>
    <row r="27" spans="2:14" ht="14.1" customHeight="1" x14ac:dyDescent="0.2">
      <c r="B27" s="387">
        <f>FORMULA!A26</f>
        <v>45610</v>
      </c>
      <c r="C27" s="561" t="str">
        <f t="shared" si="0"/>
        <v>Thu</v>
      </c>
      <c r="D27" s="555" t="str">
        <f>FORMULA!AM26</f>
        <v/>
      </c>
      <c r="E27" s="349" t="str">
        <f>FORMULA!AY26</f>
        <v/>
      </c>
      <c r="F27" s="349" t="str">
        <f>FORMULA!BE26</f>
        <v/>
      </c>
      <c r="G27" s="348" t="str">
        <f>FORMULA!FA26</f>
        <v/>
      </c>
      <c r="H27" s="348" t="str">
        <f>FORMULA!FB26</f>
        <v/>
      </c>
      <c r="I27" s="350" t="str">
        <f>FORMULA!FD26</f>
        <v/>
      </c>
      <c r="J27" s="350" t="str">
        <f>FORMULA!FE26</f>
        <v/>
      </c>
      <c r="K27" s="409" t="str">
        <f t="shared" si="1"/>
        <v/>
      </c>
      <c r="L27" s="150"/>
      <c r="M27" s="115" t="str">
        <f>FORMULA!FG26</f>
        <v/>
      </c>
      <c r="N27" s="115"/>
    </row>
    <row r="28" spans="2:14" ht="14.1" customHeight="1" x14ac:dyDescent="0.2">
      <c r="B28" s="387">
        <f>FORMULA!A27</f>
        <v>45611</v>
      </c>
      <c r="C28" s="561" t="str">
        <f t="shared" si="0"/>
        <v>Fri</v>
      </c>
      <c r="D28" s="555" t="str">
        <f>FORMULA!AM27</f>
        <v/>
      </c>
      <c r="E28" s="349" t="str">
        <f>FORMULA!AY27</f>
        <v/>
      </c>
      <c r="F28" s="349" t="str">
        <f>FORMULA!BE27</f>
        <v/>
      </c>
      <c r="G28" s="348" t="str">
        <f>FORMULA!FA27</f>
        <v/>
      </c>
      <c r="H28" s="348" t="str">
        <f>FORMULA!FB27</f>
        <v/>
      </c>
      <c r="I28" s="350" t="str">
        <f>FORMULA!FD27</f>
        <v/>
      </c>
      <c r="J28" s="350" t="str">
        <f>FORMULA!FE27</f>
        <v/>
      </c>
      <c r="K28" s="409" t="str">
        <f t="shared" si="1"/>
        <v/>
      </c>
      <c r="L28" s="150"/>
      <c r="M28" s="115" t="str">
        <f>FORMULA!FG27</f>
        <v/>
      </c>
      <c r="N28" s="115"/>
    </row>
    <row r="29" spans="2:14" ht="14.1" customHeight="1" x14ac:dyDescent="0.2">
      <c r="B29" s="387">
        <f>FORMULA!A28</f>
        <v>45612</v>
      </c>
      <c r="C29" s="561" t="str">
        <f t="shared" si="0"/>
        <v>Sat</v>
      </c>
      <c r="D29" s="555" t="str">
        <f>FORMULA!AM28</f>
        <v/>
      </c>
      <c r="E29" s="349" t="str">
        <f>FORMULA!AY28</f>
        <v/>
      </c>
      <c r="F29" s="349" t="str">
        <f>FORMULA!BE28</f>
        <v/>
      </c>
      <c r="G29" s="348" t="str">
        <f>FORMULA!FA28</f>
        <v/>
      </c>
      <c r="H29" s="348" t="str">
        <f>FORMULA!FB28</f>
        <v/>
      </c>
      <c r="I29" s="350" t="str">
        <f>FORMULA!FD28</f>
        <v/>
      </c>
      <c r="J29" s="350" t="str">
        <f>FORMULA!FE28</f>
        <v/>
      </c>
      <c r="K29" s="409" t="str">
        <f t="shared" si="1"/>
        <v/>
      </c>
      <c r="L29" s="150"/>
      <c r="M29" s="115" t="str">
        <f>FORMULA!FG28</f>
        <v/>
      </c>
      <c r="N29" s="115"/>
    </row>
    <row r="30" spans="2:14" ht="14.1" customHeight="1" x14ac:dyDescent="0.2">
      <c r="B30" s="387">
        <f>FORMULA!A29</f>
        <v>45613</v>
      </c>
      <c r="C30" s="561" t="str">
        <f t="shared" si="0"/>
        <v>Sun</v>
      </c>
      <c r="D30" s="555" t="str">
        <f>FORMULA!AM29</f>
        <v/>
      </c>
      <c r="E30" s="349" t="str">
        <f>FORMULA!AY29</f>
        <v/>
      </c>
      <c r="F30" s="349" t="str">
        <f>FORMULA!BE29</f>
        <v/>
      </c>
      <c r="G30" s="348" t="str">
        <f>FORMULA!FA29</f>
        <v/>
      </c>
      <c r="H30" s="348" t="str">
        <f>FORMULA!FB29</f>
        <v/>
      </c>
      <c r="I30" s="350" t="str">
        <f>FORMULA!FD29</f>
        <v/>
      </c>
      <c r="J30" s="350" t="str">
        <f>FORMULA!FE29</f>
        <v/>
      </c>
      <c r="K30" s="409" t="str">
        <f t="shared" si="1"/>
        <v/>
      </c>
      <c r="L30" s="150"/>
      <c r="M30" s="115" t="str">
        <f>FORMULA!FG29</f>
        <v/>
      </c>
      <c r="N30" s="115"/>
    </row>
    <row r="31" spans="2:14" ht="14.1" customHeight="1" x14ac:dyDescent="0.2">
      <c r="B31" s="387">
        <f>FORMULA!A30</f>
        <v>45614</v>
      </c>
      <c r="C31" s="561" t="str">
        <f t="shared" si="0"/>
        <v>Mon</v>
      </c>
      <c r="D31" s="555" t="str">
        <f>FORMULA!AM30</f>
        <v/>
      </c>
      <c r="E31" s="349" t="str">
        <f>FORMULA!AY30</f>
        <v/>
      </c>
      <c r="F31" s="349" t="str">
        <f>FORMULA!BE30</f>
        <v/>
      </c>
      <c r="G31" s="348" t="str">
        <f>FORMULA!FA30</f>
        <v/>
      </c>
      <c r="H31" s="348" t="str">
        <f>FORMULA!FB30</f>
        <v/>
      </c>
      <c r="I31" s="350" t="str">
        <f>FORMULA!FD30</f>
        <v/>
      </c>
      <c r="J31" s="350" t="str">
        <f>FORMULA!FE30</f>
        <v/>
      </c>
      <c r="K31" s="409" t="str">
        <f t="shared" si="1"/>
        <v/>
      </c>
      <c r="L31" s="150"/>
      <c r="M31" s="115" t="str">
        <f>FORMULA!FG30</f>
        <v/>
      </c>
      <c r="N31" s="115"/>
    </row>
    <row r="32" spans="2:14" ht="14.1" customHeight="1" x14ac:dyDescent="0.2">
      <c r="B32" s="387">
        <f>FORMULA!A31</f>
        <v>45615</v>
      </c>
      <c r="C32" s="561" t="str">
        <f t="shared" si="0"/>
        <v>Tue</v>
      </c>
      <c r="D32" s="555" t="str">
        <f>FORMULA!AM31</f>
        <v/>
      </c>
      <c r="E32" s="349" t="str">
        <f>FORMULA!AY31</f>
        <v/>
      </c>
      <c r="F32" s="349" t="str">
        <f>FORMULA!BE31</f>
        <v/>
      </c>
      <c r="G32" s="348" t="str">
        <f>FORMULA!FA31</f>
        <v/>
      </c>
      <c r="H32" s="348" t="str">
        <f>FORMULA!FB31</f>
        <v/>
      </c>
      <c r="I32" s="350" t="str">
        <f>FORMULA!FD31</f>
        <v/>
      </c>
      <c r="J32" s="350" t="str">
        <f>FORMULA!FE31</f>
        <v/>
      </c>
      <c r="K32" s="409" t="str">
        <f t="shared" si="1"/>
        <v/>
      </c>
      <c r="L32" s="150"/>
      <c r="M32" s="115" t="str">
        <f>FORMULA!FG31</f>
        <v/>
      </c>
      <c r="N32" s="115"/>
    </row>
    <row r="33" spans="2:14" ht="14.1" customHeight="1" x14ac:dyDescent="0.2">
      <c r="B33" s="387">
        <f>FORMULA!A32</f>
        <v>45616</v>
      </c>
      <c r="C33" s="561" t="str">
        <f t="shared" si="0"/>
        <v>Wed</v>
      </c>
      <c r="D33" s="555" t="str">
        <f>FORMULA!AM32</f>
        <v/>
      </c>
      <c r="E33" s="349" t="str">
        <f>FORMULA!AY32</f>
        <v/>
      </c>
      <c r="F33" s="349" t="str">
        <f>FORMULA!BE32</f>
        <v/>
      </c>
      <c r="G33" s="348" t="str">
        <f>FORMULA!FA32</f>
        <v/>
      </c>
      <c r="H33" s="348" t="str">
        <f>FORMULA!FB32</f>
        <v/>
      </c>
      <c r="I33" s="350" t="str">
        <f>FORMULA!FD32</f>
        <v/>
      </c>
      <c r="J33" s="350" t="str">
        <f>FORMULA!FE32</f>
        <v/>
      </c>
      <c r="K33" s="409" t="str">
        <f t="shared" si="1"/>
        <v/>
      </c>
      <c r="L33" s="150"/>
      <c r="M33" s="115" t="str">
        <f>FORMULA!FG32</f>
        <v/>
      </c>
      <c r="N33" s="115"/>
    </row>
    <row r="34" spans="2:14" ht="14.1" customHeight="1" x14ac:dyDescent="0.2">
      <c r="B34" s="387">
        <f>FORMULA!A33</f>
        <v>45617</v>
      </c>
      <c r="C34" s="561" t="str">
        <f t="shared" si="0"/>
        <v>Thu</v>
      </c>
      <c r="D34" s="555" t="str">
        <f>FORMULA!AM33</f>
        <v/>
      </c>
      <c r="E34" s="349" t="str">
        <f>FORMULA!AY33</f>
        <v/>
      </c>
      <c r="F34" s="349" t="str">
        <f>FORMULA!BE33</f>
        <v/>
      </c>
      <c r="G34" s="348" t="str">
        <f>FORMULA!FA33</f>
        <v/>
      </c>
      <c r="H34" s="348" t="str">
        <f>FORMULA!FB33</f>
        <v/>
      </c>
      <c r="I34" s="350" t="str">
        <f>FORMULA!FD33</f>
        <v/>
      </c>
      <c r="J34" s="350" t="str">
        <f>FORMULA!FE33</f>
        <v/>
      </c>
      <c r="K34" s="409" t="str">
        <f t="shared" si="1"/>
        <v/>
      </c>
      <c r="L34" s="150"/>
      <c r="M34" s="115" t="str">
        <f>FORMULA!FG33</f>
        <v/>
      </c>
      <c r="N34" s="115"/>
    </row>
    <row r="35" spans="2:14" ht="14.1" customHeight="1" x14ac:dyDescent="0.2">
      <c r="B35" s="387">
        <f>FORMULA!A34</f>
        <v>45618</v>
      </c>
      <c r="C35" s="561" t="str">
        <f t="shared" si="0"/>
        <v>Fri</v>
      </c>
      <c r="D35" s="555" t="str">
        <f>FORMULA!AM34</f>
        <v/>
      </c>
      <c r="E35" s="349" t="str">
        <f>FORMULA!AY34</f>
        <v/>
      </c>
      <c r="F35" s="349" t="str">
        <f>FORMULA!BE34</f>
        <v/>
      </c>
      <c r="G35" s="348" t="str">
        <f>FORMULA!FA34</f>
        <v/>
      </c>
      <c r="H35" s="348" t="str">
        <f>FORMULA!FB34</f>
        <v/>
      </c>
      <c r="I35" s="350" t="str">
        <f>FORMULA!FD34</f>
        <v/>
      </c>
      <c r="J35" s="350" t="str">
        <f>FORMULA!FE34</f>
        <v/>
      </c>
      <c r="K35" s="409" t="str">
        <f t="shared" si="1"/>
        <v/>
      </c>
      <c r="L35" s="150"/>
      <c r="M35" s="115" t="str">
        <f>FORMULA!FG34</f>
        <v/>
      </c>
      <c r="N35" s="115"/>
    </row>
    <row r="36" spans="2:14" ht="14.1" customHeight="1" x14ac:dyDescent="0.2">
      <c r="B36" s="387">
        <f>FORMULA!A35</f>
        <v>45619</v>
      </c>
      <c r="C36" s="561" t="str">
        <f t="shared" si="0"/>
        <v>Sat</v>
      </c>
      <c r="D36" s="555" t="str">
        <f>FORMULA!AM35</f>
        <v/>
      </c>
      <c r="E36" s="349" t="str">
        <f>FORMULA!AY35</f>
        <v/>
      </c>
      <c r="F36" s="349" t="str">
        <f>FORMULA!BE35</f>
        <v/>
      </c>
      <c r="G36" s="348" t="str">
        <f>FORMULA!FA35</f>
        <v/>
      </c>
      <c r="H36" s="348" t="str">
        <f>FORMULA!FB35</f>
        <v/>
      </c>
      <c r="I36" s="350" t="str">
        <f>FORMULA!FD35</f>
        <v/>
      </c>
      <c r="J36" s="350" t="str">
        <f>FORMULA!FE35</f>
        <v/>
      </c>
      <c r="K36" s="409" t="str">
        <f t="shared" si="1"/>
        <v/>
      </c>
      <c r="L36" s="150"/>
      <c r="M36" s="115" t="str">
        <f>FORMULA!FG35</f>
        <v/>
      </c>
      <c r="N36" s="115"/>
    </row>
    <row r="37" spans="2:14" ht="14.1" customHeight="1" x14ac:dyDescent="0.2">
      <c r="B37" s="387">
        <f>FORMULA!A36</f>
        <v>45620</v>
      </c>
      <c r="C37" s="561" t="str">
        <f t="shared" si="0"/>
        <v>Sun</v>
      </c>
      <c r="D37" s="555" t="str">
        <f>FORMULA!AM36</f>
        <v>Sunday</v>
      </c>
      <c r="E37" s="349" t="str">
        <f>FORMULA!AY36</f>
        <v/>
      </c>
      <c r="F37" s="349" t="str">
        <f>FORMULA!BE36</f>
        <v/>
      </c>
      <c r="G37" s="348" t="str">
        <f>FORMULA!FA36</f>
        <v/>
      </c>
      <c r="H37" s="348" t="str">
        <f>FORMULA!FB36</f>
        <v/>
      </c>
      <c r="I37" s="350" t="str">
        <f>FORMULA!FD36</f>
        <v/>
      </c>
      <c r="J37" s="350" t="str">
        <f>FORMULA!FE36</f>
        <v/>
      </c>
      <c r="K37" s="409" t="str">
        <f t="shared" si="1"/>
        <v/>
      </c>
      <c r="L37" s="150"/>
      <c r="M37" s="115" t="str">
        <f>FORMULA!FG36</f>
        <v/>
      </c>
      <c r="N37" s="115"/>
    </row>
    <row r="38" spans="2:14" ht="14.1" customHeight="1" x14ac:dyDescent="0.2">
      <c r="B38" s="387">
        <f>FORMULA!A37</f>
        <v>45621</v>
      </c>
      <c r="C38" s="561" t="str">
        <f t="shared" si="0"/>
        <v>Mon</v>
      </c>
      <c r="D38" s="555" t="str">
        <f>FORMULA!AM37</f>
        <v/>
      </c>
      <c r="E38" s="349" t="str">
        <f>FORMULA!AY37</f>
        <v/>
      </c>
      <c r="F38" s="349" t="str">
        <f>FORMULA!BE37</f>
        <v/>
      </c>
      <c r="G38" s="348" t="str">
        <f>FORMULA!FA37</f>
        <v/>
      </c>
      <c r="H38" s="348" t="str">
        <f>FORMULA!FB37</f>
        <v/>
      </c>
      <c r="I38" s="350" t="str">
        <f>FORMULA!FD37</f>
        <v/>
      </c>
      <c r="J38" s="350" t="str">
        <f>FORMULA!FE37</f>
        <v/>
      </c>
      <c r="K38" s="409" t="str">
        <f t="shared" si="1"/>
        <v/>
      </c>
      <c r="L38" s="150"/>
      <c r="M38" s="115" t="str">
        <f>FORMULA!FG37</f>
        <v/>
      </c>
      <c r="N38" s="115"/>
    </row>
    <row r="39" spans="2:14" ht="14.1" customHeight="1" x14ac:dyDescent="0.2">
      <c r="B39" s="387">
        <f>FORMULA!A38</f>
        <v>45622</v>
      </c>
      <c r="C39" s="561" t="str">
        <f t="shared" si="0"/>
        <v>Tue</v>
      </c>
      <c r="D39" s="555" t="str">
        <f>FORMULA!AM38</f>
        <v/>
      </c>
      <c r="E39" s="349" t="str">
        <f>FORMULA!AY38</f>
        <v/>
      </c>
      <c r="F39" s="349" t="str">
        <f>FORMULA!BE38</f>
        <v/>
      </c>
      <c r="G39" s="348" t="str">
        <f>FORMULA!FA38</f>
        <v/>
      </c>
      <c r="H39" s="348" t="str">
        <f>FORMULA!FB38</f>
        <v/>
      </c>
      <c r="I39" s="350" t="str">
        <f>FORMULA!FD38</f>
        <v/>
      </c>
      <c r="J39" s="350" t="str">
        <f>FORMULA!FE38</f>
        <v/>
      </c>
      <c r="K39" s="409" t="str">
        <f t="shared" si="1"/>
        <v/>
      </c>
      <c r="L39" s="150"/>
      <c r="M39" s="115" t="str">
        <f>FORMULA!FG38</f>
        <v/>
      </c>
      <c r="N39" s="115"/>
    </row>
    <row r="40" spans="2:14" ht="14.1" customHeight="1" x14ac:dyDescent="0.2">
      <c r="B40" s="387">
        <f>FORMULA!A39</f>
        <v>45623</v>
      </c>
      <c r="C40" s="561" t="str">
        <f t="shared" si="0"/>
        <v>Wed</v>
      </c>
      <c r="D40" s="555" t="str">
        <f>FORMULA!AM39</f>
        <v/>
      </c>
      <c r="E40" s="349" t="str">
        <f>FORMULA!AY39</f>
        <v/>
      </c>
      <c r="F40" s="349" t="str">
        <f>FORMULA!BE39</f>
        <v/>
      </c>
      <c r="G40" s="348" t="str">
        <f>FORMULA!FA39</f>
        <v/>
      </c>
      <c r="H40" s="348" t="str">
        <f>FORMULA!FB39</f>
        <v/>
      </c>
      <c r="I40" s="350" t="str">
        <f>FORMULA!FD39</f>
        <v/>
      </c>
      <c r="J40" s="350" t="str">
        <f>FORMULA!FE39</f>
        <v/>
      </c>
      <c r="K40" s="409" t="str">
        <f t="shared" si="1"/>
        <v/>
      </c>
      <c r="L40" s="150"/>
      <c r="M40" s="115" t="str">
        <f>FORMULA!FG39</f>
        <v/>
      </c>
      <c r="N40" s="115"/>
    </row>
    <row r="41" spans="2:14" ht="14.1" customHeight="1" x14ac:dyDescent="0.2">
      <c r="B41" s="387">
        <f>FORMULA!A40</f>
        <v>45624</v>
      </c>
      <c r="C41" s="561" t="str">
        <f t="shared" si="0"/>
        <v>Thu</v>
      </c>
      <c r="D41" s="555" t="str">
        <f>FORMULA!AM40</f>
        <v/>
      </c>
      <c r="E41" s="349" t="str">
        <f>FORMULA!AY40</f>
        <v/>
      </c>
      <c r="F41" s="349" t="str">
        <f>FORMULA!BE40</f>
        <v/>
      </c>
      <c r="G41" s="348" t="str">
        <f>FORMULA!FA40</f>
        <v/>
      </c>
      <c r="H41" s="348" t="str">
        <f>FORMULA!FB40</f>
        <v/>
      </c>
      <c r="I41" s="350" t="str">
        <f>FORMULA!FD40</f>
        <v/>
      </c>
      <c r="J41" s="350" t="str">
        <f>FORMULA!FE40</f>
        <v/>
      </c>
      <c r="K41" s="409" t="str">
        <f t="shared" si="1"/>
        <v/>
      </c>
      <c r="L41" s="150"/>
      <c r="M41" s="115" t="str">
        <f>FORMULA!FG40</f>
        <v/>
      </c>
      <c r="N41" s="115"/>
    </row>
    <row r="42" spans="2:14" ht="14.1" customHeight="1" x14ac:dyDescent="0.2">
      <c r="B42" s="387">
        <f>FORMULA!A41</f>
        <v>45625</v>
      </c>
      <c r="C42" s="561" t="str">
        <f t="shared" si="0"/>
        <v>Fri</v>
      </c>
      <c r="D42" s="555" t="str">
        <f>FORMULA!AM41</f>
        <v/>
      </c>
      <c r="E42" s="349" t="str">
        <f>FORMULA!AY41</f>
        <v/>
      </c>
      <c r="F42" s="349" t="str">
        <f>FORMULA!BE41</f>
        <v/>
      </c>
      <c r="G42" s="348" t="str">
        <f>FORMULA!FA41</f>
        <v/>
      </c>
      <c r="H42" s="348" t="str">
        <f>FORMULA!FB41</f>
        <v/>
      </c>
      <c r="I42" s="350" t="str">
        <f>FORMULA!FD41</f>
        <v/>
      </c>
      <c r="J42" s="350" t="str">
        <f>FORMULA!FE41</f>
        <v/>
      </c>
      <c r="K42" s="409" t="str">
        <f t="shared" si="1"/>
        <v/>
      </c>
      <c r="L42" s="150"/>
      <c r="M42" s="115" t="str">
        <f>FORMULA!FG41</f>
        <v/>
      </c>
      <c r="N42" s="115"/>
    </row>
    <row r="43" spans="2:14" ht="14.1" customHeight="1" x14ac:dyDescent="0.2">
      <c r="B43" s="387">
        <f>FORMULA!A42</f>
        <v>45626</v>
      </c>
      <c r="C43" s="561" t="str">
        <f t="shared" si="0"/>
        <v>Sat</v>
      </c>
      <c r="D43" s="555" t="str">
        <f>FORMULA!AM42</f>
        <v/>
      </c>
      <c r="E43" s="349" t="str">
        <f>FORMULA!AY42</f>
        <v/>
      </c>
      <c r="F43" s="349" t="str">
        <f>FORMULA!BE42</f>
        <v/>
      </c>
      <c r="G43" s="348" t="str">
        <f>FORMULA!FA42</f>
        <v/>
      </c>
      <c r="H43" s="348" t="str">
        <f>FORMULA!FB42</f>
        <v/>
      </c>
      <c r="I43" s="350" t="str">
        <f>FORMULA!FD42</f>
        <v/>
      </c>
      <c r="J43" s="350" t="str">
        <f>FORMULA!FE42</f>
        <v/>
      </c>
      <c r="K43" s="409" t="str">
        <f t="shared" si="1"/>
        <v/>
      </c>
      <c r="L43" s="150"/>
      <c r="M43" s="115" t="str">
        <f>FORMULA!FG42</f>
        <v/>
      </c>
      <c r="N43" s="115"/>
    </row>
    <row r="44" spans="2:14" ht="14.1" customHeight="1" thickBot="1" x14ac:dyDescent="0.25">
      <c r="B44" s="420" t="str">
        <f>FORMULA!A43</f>
        <v/>
      </c>
      <c r="C44" s="562" t="str">
        <f t="shared" si="0"/>
        <v/>
      </c>
      <c r="D44" s="556" t="str">
        <f>FORMULA!AM43</f>
        <v/>
      </c>
      <c r="E44" s="421" t="str">
        <f>FORMULA!AY43</f>
        <v/>
      </c>
      <c r="F44" s="421" t="str">
        <f>FORMULA!BE43</f>
        <v/>
      </c>
      <c r="G44" s="422" t="str">
        <f>FORMULA!FA43</f>
        <v/>
      </c>
      <c r="H44" s="422" t="str">
        <f>FORMULA!FB43</f>
        <v/>
      </c>
      <c r="I44" s="423" t="str">
        <f>FORMULA!FD43</f>
        <v/>
      </c>
      <c r="J44" s="423" t="str">
        <f>FORMULA!FE43</f>
        <v/>
      </c>
      <c r="K44" s="424" t="str">
        <f t="shared" si="1"/>
        <v/>
      </c>
      <c r="L44" s="150"/>
      <c r="M44" s="115" t="str">
        <f>FORMULA!FG43</f>
        <v/>
      </c>
      <c r="N44" s="115"/>
    </row>
    <row r="45" spans="2:14" ht="15" customHeight="1" thickBot="1" x14ac:dyDescent="0.25">
      <c r="B45" s="771" t="s">
        <v>13</v>
      </c>
      <c r="C45" s="772"/>
      <c r="D45" s="356">
        <f>FORMULA!CL44</f>
        <v>0</v>
      </c>
      <c r="E45" s="357">
        <f>SUM(E14:E44)</f>
        <v>0</v>
      </c>
      <c r="F45" s="357">
        <f t="shared" ref="F45:J45" si="2">SUM(F14:F44)</f>
        <v>0</v>
      </c>
      <c r="G45" s="357">
        <f t="shared" si="2"/>
        <v>0</v>
      </c>
      <c r="H45" s="357">
        <f t="shared" si="2"/>
        <v>0</v>
      </c>
      <c r="I45" s="359">
        <f t="shared" si="2"/>
        <v>0</v>
      </c>
      <c r="J45" s="359">
        <f t="shared" si="2"/>
        <v>0</v>
      </c>
      <c r="K45" s="411">
        <f>M45</f>
        <v>0</v>
      </c>
      <c r="L45" s="153"/>
      <c r="M45" s="277">
        <f>ROUND(SUM(M14:M44),0)</f>
        <v>0</v>
      </c>
      <c r="N45" s="116"/>
    </row>
    <row r="46" spans="2:14" ht="14.1" customHeight="1" x14ac:dyDescent="0.2">
      <c r="B46" s="361"/>
      <c r="C46" s="361"/>
      <c r="D46" s="362"/>
      <c r="E46" s="362"/>
      <c r="F46" s="362"/>
      <c r="G46" s="362"/>
      <c r="H46" s="362"/>
      <c r="I46" s="362"/>
      <c r="J46" s="362"/>
      <c r="K46" s="154"/>
      <c r="L46" s="146"/>
      <c r="M46" s="154"/>
      <c r="N46" s="154"/>
    </row>
    <row r="47" spans="2:14" ht="14.1" customHeight="1" x14ac:dyDescent="0.3">
      <c r="B47" s="733" t="str">
        <f>"Amount in words"&amp;"  "&amp;"Rs"&amp;" "&amp;K45&amp;" "&amp;"/-"&amp;"  "&amp;Rs!G155</f>
        <v>Amount in words  Rs 0 /-  Zero</v>
      </c>
      <c r="C47" s="733"/>
      <c r="D47" s="733"/>
      <c r="E47" s="733"/>
      <c r="F47" s="733"/>
      <c r="G47" s="733"/>
      <c r="H47" s="733"/>
      <c r="I47" s="733"/>
      <c r="J47" s="733"/>
      <c r="K47" s="733"/>
      <c r="L47" s="148"/>
      <c r="M47" s="155"/>
      <c r="N47" s="155"/>
    </row>
    <row r="48" spans="2:14" ht="14.1" customHeight="1" thickBot="1" x14ac:dyDescent="0.3"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44"/>
      <c r="M48" s="110"/>
      <c r="N48" s="110"/>
    </row>
    <row r="49" spans="2:14" s="419" customFormat="1" ht="15" customHeight="1" thickBot="1" x14ac:dyDescent="0.25">
      <c r="B49" s="740" t="s">
        <v>55</v>
      </c>
      <c r="C49" s="741"/>
      <c r="D49" s="741"/>
      <c r="E49" s="415" t="s">
        <v>196</v>
      </c>
      <c r="F49" s="415" t="s">
        <v>192</v>
      </c>
      <c r="G49" s="416" t="s">
        <v>193</v>
      </c>
      <c r="H49" s="415" t="s">
        <v>194</v>
      </c>
      <c r="I49" s="728" t="s">
        <v>195</v>
      </c>
      <c r="J49" s="729"/>
      <c r="K49" s="730"/>
      <c r="L49" s="417"/>
      <c r="M49" s="418"/>
      <c r="N49" s="418"/>
    </row>
    <row r="50" spans="2:14" ht="14.1" customHeight="1" x14ac:dyDescent="0.2">
      <c r="B50" s="731" t="str">
        <f>FORMULA!A49</f>
        <v>Eggs (No.s)</v>
      </c>
      <c r="C50" s="732"/>
      <c r="D50" s="732"/>
      <c r="E50" s="363">
        <f>FORMULA!E49</f>
        <v>0</v>
      </c>
      <c r="F50" s="363">
        <f>FORMULA!H49</f>
        <v>0</v>
      </c>
      <c r="G50" s="364">
        <f>FORMULA!K49</f>
        <v>0</v>
      </c>
      <c r="H50" s="365">
        <f>FORMULA!N49</f>
        <v>0</v>
      </c>
      <c r="I50" s="734">
        <f>FORMULA!P49</f>
        <v>0</v>
      </c>
      <c r="J50" s="735"/>
      <c r="K50" s="366" t="s">
        <v>309</v>
      </c>
      <c r="L50" s="151"/>
      <c r="M50" s="119"/>
      <c r="N50" s="119"/>
    </row>
    <row r="51" spans="2:14" ht="14.1" customHeight="1" x14ac:dyDescent="0.2">
      <c r="B51" s="738" t="str">
        <f>FORMULA!A50</f>
        <v>Chikkies (No.s)</v>
      </c>
      <c r="C51" s="739"/>
      <c r="D51" s="739"/>
      <c r="E51" s="394">
        <f>FORMULA!E50</f>
        <v>0</v>
      </c>
      <c r="F51" s="394">
        <f>FORMULA!H50</f>
        <v>0</v>
      </c>
      <c r="G51" s="412">
        <f>FORMULA!K50</f>
        <v>0</v>
      </c>
      <c r="H51" s="396">
        <f>FORMULA!N50</f>
        <v>0</v>
      </c>
      <c r="I51" s="736">
        <f>FORMULA!P50</f>
        <v>0</v>
      </c>
      <c r="J51" s="737"/>
      <c r="K51" s="370" t="s">
        <v>309</v>
      </c>
      <c r="L51" s="151"/>
      <c r="M51" s="119"/>
      <c r="N51" s="119"/>
    </row>
    <row r="52" spans="2:14" ht="14.1" customHeight="1" x14ac:dyDescent="0.2">
      <c r="B52" s="738" t="str">
        <f>FORMULA!A51</f>
        <v>Ragi Floor (kgs)</v>
      </c>
      <c r="C52" s="739"/>
      <c r="D52" s="739"/>
      <c r="E52" s="397">
        <f>FORMULA!E51</f>
        <v>0</v>
      </c>
      <c r="F52" s="397">
        <f>FORMULA!H51</f>
        <v>0</v>
      </c>
      <c r="G52" s="413">
        <f>FORMULA!K51</f>
        <v>0</v>
      </c>
      <c r="H52" s="399">
        <f>FORMULA!N51</f>
        <v>0</v>
      </c>
      <c r="I52" s="752">
        <f>FORMULA!P51</f>
        <v>0</v>
      </c>
      <c r="J52" s="753"/>
      <c r="K52" s="374" t="s">
        <v>308</v>
      </c>
      <c r="L52" s="151"/>
      <c r="M52" s="118"/>
      <c r="N52" s="118"/>
    </row>
    <row r="53" spans="2:14" ht="14.1" customHeight="1" x14ac:dyDescent="0.2">
      <c r="B53" s="738" t="str">
        <f>FORMULA!A52</f>
        <v>Jaggery (kgs)</v>
      </c>
      <c r="C53" s="739"/>
      <c r="D53" s="739"/>
      <c r="E53" s="397">
        <f>FORMULA!E52</f>
        <v>0</v>
      </c>
      <c r="F53" s="397">
        <f>FORMULA!H52</f>
        <v>0</v>
      </c>
      <c r="G53" s="413">
        <f>FORMULA!K52</f>
        <v>0</v>
      </c>
      <c r="H53" s="399">
        <f>FORMULA!N52</f>
        <v>0</v>
      </c>
      <c r="I53" s="752">
        <f>FORMULA!P52</f>
        <v>0</v>
      </c>
      <c r="J53" s="753"/>
      <c r="K53" s="374" t="s">
        <v>308</v>
      </c>
      <c r="L53" s="151"/>
      <c r="M53" s="118"/>
      <c r="N53" s="118"/>
    </row>
    <row r="54" spans="2:14" ht="14.1" customHeight="1" thickBot="1" x14ac:dyDescent="0.25">
      <c r="B54" s="750" t="str">
        <f>FORMULA!A53</f>
        <v>Rice (kgs)</v>
      </c>
      <c r="C54" s="751"/>
      <c r="D54" s="751"/>
      <c r="E54" s="400">
        <f>FORMULA!E53</f>
        <v>0</v>
      </c>
      <c r="F54" s="400">
        <f>FORMULA!H53</f>
        <v>0</v>
      </c>
      <c r="G54" s="414">
        <f>FORMULA!K53</f>
        <v>0</v>
      </c>
      <c r="H54" s="402">
        <f>FORMULA!N53</f>
        <v>0</v>
      </c>
      <c r="I54" s="754">
        <f>FORMULA!P53</f>
        <v>0</v>
      </c>
      <c r="J54" s="755"/>
      <c r="K54" s="378" t="s">
        <v>308</v>
      </c>
      <c r="L54" s="151"/>
      <c r="M54" s="118"/>
      <c r="N54" s="118"/>
    </row>
    <row r="55" spans="2:14" ht="14.1" customHeight="1" x14ac:dyDescent="0.25">
      <c r="B55" s="662" t="s">
        <v>341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10"/>
      <c r="M55" s="110"/>
      <c r="N55" s="110"/>
    </row>
    <row r="56" spans="2:14" ht="14.1" customHeight="1" x14ac:dyDescent="0.25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10"/>
      <c r="M56" s="110"/>
      <c r="N56" s="110"/>
    </row>
    <row r="57" spans="2:14" ht="14.1" customHeight="1" x14ac:dyDescent="0.25">
      <c r="B57" s="109"/>
      <c r="C57" s="109"/>
      <c r="D57" s="109"/>
      <c r="E57" s="109"/>
      <c r="F57" s="109"/>
      <c r="G57" s="109"/>
      <c r="H57" s="109"/>
      <c r="I57" s="403" t="s">
        <v>25</v>
      </c>
      <c r="J57" s="404"/>
      <c r="K57" s="109"/>
      <c r="L57" s="110"/>
      <c r="M57" s="110"/>
      <c r="N57" s="110"/>
    </row>
    <row r="58" spans="2:14" ht="14.1" customHeight="1" x14ac:dyDescent="0.25">
      <c r="B58" s="109"/>
      <c r="C58" s="109"/>
      <c r="D58" s="109"/>
      <c r="E58" s="109"/>
      <c r="F58" s="109"/>
      <c r="G58" s="404"/>
      <c r="H58" s="404"/>
      <c r="I58" s="404"/>
      <c r="J58" s="404"/>
      <c r="K58" s="109"/>
      <c r="L58" s="110"/>
      <c r="M58" s="110"/>
      <c r="N58" s="110"/>
    </row>
    <row r="59" spans="2:14" ht="14.1" customHeight="1" x14ac:dyDescent="0.25">
      <c r="B59" s="109"/>
      <c r="C59" s="109"/>
      <c r="D59" s="109"/>
      <c r="E59" s="109"/>
      <c r="F59" s="109"/>
      <c r="G59" s="404"/>
      <c r="H59" s="404"/>
      <c r="I59" s="404"/>
      <c r="J59" s="404"/>
      <c r="K59" s="109"/>
      <c r="L59" s="110"/>
      <c r="M59" s="110"/>
      <c r="N59" s="110"/>
    </row>
    <row r="60" spans="2:14" ht="14.1" customHeight="1" x14ac:dyDescent="0.2">
      <c r="B60" s="405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</row>
    <row r="61" spans="2:14" ht="14.1" customHeight="1" x14ac:dyDescent="0.2"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</row>
    <row r="62" spans="2:14" ht="14.1" customHeight="1" x14ac:dyDescent="0.2"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2:14" ht="14.1" customHeight="1" x14ac:dyDescent="0.2"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</row>
    <row r="64" spans="2:14" ht="14.1" customHeight="1" x14ac:dyDescent="0.2"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</row>
    <row r="65" spans="2:14" ht="14.1" customHeight="1" x14ac:dyDescent="0.2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</row>
    <row r="66" spans="2:14" ht="14.1" customHeight="1" x14ac:dyDescent="0.2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</row>
    <row r="67" spans="2:14" ht="14.1" customHeight="1" x14ac:dyDescent="0.2"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</row>
    <row r="68" spans="2:14" ht="14.1" customHeight="1" x14ac:dyDescent="0.2"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</row>
    <row r="69" spans="2:14" ht="14.1" customHeight="1" x14ac:dyDescent="0.2"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</row>
    <row r="70" spans="2:14" x14ac:dyDescent="0.2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</row>
    <row r="71" spans="2:14" x14ac:dyDescent="0.2"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</row>
    <row r="72" spans="2:14" x14ac:dyDescent="0.2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</row>
    <row r="73" spans="2:14" x14ac:dyDescent="0.2"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</row>
    <row r="74" spans="2:14" x14ac:dyDescent="0.2"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</row>
    <row r="75" spans="2:14" x14ac:dyDescent="0.2"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</row>
    <row r="76" spans="2:14" x14ac:dyDescent="0.2"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</row>
    <row r="77" spans="2:14" x14ac:dyDescent="0.2"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</row>
    <row r="78" spans="2:14" x14ac:dyDescent="0.2"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</row>
    <row r="79" spans="2:14" x14ac:dyDescent="0.2"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</row>
    <row r="80" spans="2:14" x14ac:dyDescent="0.2"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</row>
    <row r="81" spans="2:14" x14ac:dyDescent="0.2"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2:14" x14ac:dyDescent="0.2"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</row>
    <row r="83" spans="2:14" x14ac:dyDescent="0.2"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</row>
    <row r="84" spans="2:14" x14ac:dyDescent="0.2"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</row>
    <row r="85" spans="2:14" x14ac:dyDescent="0.2"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</row>
    <row r="86" spans="2:14" x14ac:dyDescent="0.2"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</row>
    <row r="87" spans="2:14" x14ac:dyDescent="0.2"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</row>
    <row r="88" spans="2:14" x14ac:dyDescent="0.2"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</row>
    <row r="89" spans="2:14" x14ac:dyDescent="0.2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</row>
    <row r="90" spans="2:14" x14ac:dyDescent="0.2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</row>
    <row r="91" spans="2:14" x14ac:dyDescent="0.2"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</row>
    <row r="92" spans="2:14" x14ac:dyDescent="0.2"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</row>
    <row r="93" spans="2:14" x14ac:dyDescent="0.2"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</row>
    <row r="94" spans="2:14" x14ac:dyDescent="0.2"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</row>
    <row r="95" spans="2:14" x14ac:dyDescent="0.2"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</row>
    <row r="96" spans="2:14" x14ac:dyDescent="0.2"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</row>
    <row r="97" spans="2:14" x14ac:dyDescent="0.2"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</row>
    <row r="98" spans="2:14" x14ac:dyDescent="0.2"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</row>
    <row r="99" spans="2:14" x14ac:dyDescent="0.2"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</row>
    <row r="100" spans="2:14" x14ac:dyDescent="0.2"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</row>
    <row r="101" spans="2:14" x14ac:dyDescent="0.2"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</row>
    <row r="102" spans="2:14" x14ac:dyDescent="0.2"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</row>
    <row r="103" spans="2:14" x14ac:dyDescent="0.2"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</row>
    <row r="104" spans="2:14" x14ac:dyDescent="0.2"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</row>
    <row r="105" spans="2:14" x14ac:dyDescent="0.2"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</row>
    <row r="106" spans="2:14" x14ac:dyDescent="0.2"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</row>
    <row r="107" spans="2:14" x14ac:dyDescent="0.2"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</row>
    <row r="108" spans="2:14" x14ac:dyDescent="0.2"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</row>
    <row r="109" spans="2:14" x14ac:dyDescent="0.2"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</row>
    <row r="110" spans="2:14" x14ac:dyDescent="0.2"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</row>
    <row r="111" spans="2:14" x14ac:dyDescent="0.2"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</row>
    <row r="112" spans="2:14" x14ac:dyDescent="0.2"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</row>
    <row r="113" spans="2:14" x14ac:dyDescent="0.2"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</row>
    <row r="114" spans="2:14" x14ac:dyDescent="0.2"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</row>
    <row r="115" spans="2:14" x14ac:dyDescent="0.2"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</row>
    <row r="116" spans="2:14" x14ac:dyDescent="0.2"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</row>
    <row r="117" spans="2:14" x14ac:dyDescent="0.2"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</row>
    <row r="118" spans="2:14" x14ac:dyDescent="0.2"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</row>
    <row r="119" spans="2:14" x14ac:dyDescent="0.2"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</row>
    <row r="120" spans="2:14" x14ac:dyDescent="0.2"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</row>
    <row r="121" spans="2:14" x14ac:dyDescent="0.2"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</row>
    <row r="122" spans="2:14" x14ac:dyDescent="0.2"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</row>
    <row r="123" spans="2:14" x14ac:dyDescent="0.2"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</row>
    <row r="124" spans="2:14" x14ac:dyDescent="0.2"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</row>
    <row r="125" spans="2:14" x14ac:dyDescent="0.2"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</row>
    <row r="126" spans="2:14" x14ac:dyDescent="0.2"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</row>
    <row r="127" spans="2:14" x14ac:dyDescent="0.2"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</row>
    <row r="128" spans="2:14" x14ac:dyDescent="0.2"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</row>
    <row r="129" spans="2:14" x14ac:dyDescent="0.2"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</row>
    <row r="130" spans="2:14" x14ac:dyDescent="0.2"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</row>
    <row r="131" spans="2:14" x14ac:dyDescent="0.2"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</row>
    <row r="132" spans="2:14" x14ac:dyDescent="0.2"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</row>
    <row r="133" spans="2:14" x14ac:dyDescent="0.2"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</row>
    <row r="134" spans="2:14" x14ac:dyDescent="0.2"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</row>
    <row r="135" spans="2:14" x14ac:dyDescent="0.2"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</row>
    <row r="136" spans="2:14" x14ac:dyDescent="0.2"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</row>
    <row r="137" spans="2:14" x14ac:dyDescent="0.2"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</row>
    <row r="138" spans="2:14" x14ac:dyDescent="0.2"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</row>
    <row r="139" spans="2:14" x14ac:dyDescent="0.2"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</row>
    <row r="140" spans="2:14" x14ac:dyDescent="0.2"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</row>
    <row r="141" spans="2:14" x14ac:dyDescent="0.2"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</row>
    <row r="142" spans="2:14" x14ac:dyDescent="0.2"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</row>
    <row r="143" spans="2:14" x14ac:dyDescent="0.2"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</row>
    <row r="144" spans="2:14" x14ac:dyDescent="0.2"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</row>
    <row r="145" spans="2:14" x14ac:dyDescent="0.2"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</row>
    <row r="146" spans="2:14" x14ac:dyDescent="0.2"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</row>
    <row r="147" spans="2:14" x14ac:dyDescent="0.2"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</row>
    <row r="148" spans="2:14" x14ac:dyDescent="0.2"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</row>
    <row r="149" spans="2:14" x14ac:dyDescent="0.2"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</row>
    <row r="150" spans="2:14" x14ac:dyDescent="0.2"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</row>
    <row r="151" spans="2:14" x14ac:dyDescent="0.2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</row>
    <row r="152" spans="2:14" x14ac:dyDescent="0.2"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</row>
    <row r="153" spans="2:14" x14ac:dyDescent="0.2"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</row>
    <row r="154" spans="2:14" x14ac:dyDescent="0.2"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</row>
    <row r="155" spans="2:14" x14ac:dyDescent="0.2"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</row>
    <row r="156" spans="2:14" x14ac:dyDescent="0.2"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</row>
    <row r="157" spans="2:14" x14ac:dyDescent="0.2"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</row>
    <row r="158" spans="2:14" x14ac:dyDescent="0.2"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</row>
    <row r="159" spans="2:14" x14ac:dyDescent="0.2"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</row>
    <row r="160" spans="2:14" x14ac:dyDescent="0.2"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</row>
    <row r="161" spans="2:14" x14ac:dyDescent="0.2"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</row>
    <row r="162" spans="2:14" x14ac:dyDescent="0.2"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</row>
    <row r="163" spans="2:14" x14ac:dyDescent="0.2"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</row>
    <row r="164" spans="2:14" x14ac:dyDescent="0.2"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</row>
    <row r="165" spans="2:14" x14ac:dyDescent="0.2"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</row>
    <row r="166" spans="2:14" x14ac:dyDescent="0.2"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</row>
    <row r="167" spans="2:14" x14ac:dyDescent="0.2"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</row>
    <row r="168" spans="2:14" x14ac:dyDescent="0.2"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</row>
    <row r="169" spans="2:14" x14ac:dyDescent="0.2"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</row>
    <row r="170" spans="2:14" x14ac:dyDescent="0.2"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</row>
    <row r="171" spans="2:14" x14ac:dyDescent="0.2"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</row>
    <row r="172" spans="2:14" x14ac:dyDescent="0.2"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</row>
    <row r="173" spans="2:14" x14ac:dyDescent="0.2"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</row>
    <row r="174" spans="2:14" x14ac:dyDescent="0.2"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</row>
    <row r="175" spans="2:14" x14ac:dyDescent="0.2"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</row>
    <row r="176" spans="2:14" x14ac:dyDescent="0.2"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</row>
    <row r="177" spans="2:14" x14ac:dyDescent="0.2"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</row>
    <row r="178" spans="2:14" x14ac:dyDescent="0.2"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</row>
    <row r="179" spans="2:14" x14ac:dyDescent="0.2"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</row>
    <row r="180" spans="2:14" x14ac:dyDescent="0.2"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</row>
    <row r="181" spans="2:14" x14ac:dyDescent="0.2"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</row>
    <row r="182" spans="2:14" x14ac:dyDescent="0.2"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</row>
    <row r="183" spans="2:14" x14ac:dyDescent="0.2"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</row>
    <row r="184" spans="2:14" x14ac:dyDescent="0.2"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</row>
    <row r="185" spans="2:14" x14ac:dyDescent="0.2"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</row>
    <row r="186" spans="2:14" x14ac:dyDescent="0.2"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</row>
    <row r="187" spans="2:14" x14ac:dyDescent="0.2"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</row>
    <row r="188" spans="2:14" x14ac:dyDescent="0.2"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</row>
    <row r="189" spans="2:14" x14ac:dyDescent="0.2"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</row>
    <row r="190" spans="2:14" x14ac:dyDescent="0.2"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</row>
    <row r="191" spans="2:14" x14ac:dyDescent="0.2"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</row>
    <row r="192" spans="2:14" x14ac:dyDescent="0.2"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</row>
    <row r="193" spans="2:14" x14ac:dyDescent="0.2"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</row>
    <row r="194" spans="2:14" x14ac:dyDescent="0.2"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</row>
    <row r="195" spans="2:14" x14ac:dyDescent="0.2"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</row>
    <row r="196" spans="2:14" x14ac:dyDescent="0.2"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</row>
    <row r="197" spans="2:14" x14ac:dyDescent="0.2"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</row>
    <row r="198" spans="2:14" x14ac:dyDescent="0.2"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</row>
    <row r="199" spans="2:14" x14ac:dyDescent="0.2"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</row>
    <row r="200" spans="2:14" x14ac:dyDescent="0.2"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</row>
    <row r="201" spans="2:14" x14ac:dyDescent="0.2"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</row>
    <row r="202" spans="2:14" x14ac:dyDescent="0.2"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</row>
    <row r="203" spans="2:14" x14ac:dyDescent="0.2"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</row>
    <row r="204" spans="2:14" x14ac:dyDescent="0.2"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</row>
    <row r="205" spans="2:14" x14ac:dyDescent="0.2"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</row>
    <row r="206" spans="2:14" x14ac:dyDescent="0.2"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</row>
    <row r="207" spans="2:14" x14ac:dyDescent="0.2"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</row>
    <row r="208" spans="2:14" x14ac:dyDescent="0.2"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</row>
    <row r="209" spans="2:14" x14ac:dyDescent="0.2"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</row>
    <row r="210" spans="2:14" x14ac:dyDescent="0.2"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</row>
    <row r="211" spans="2:14" x14ac:dyDescent="0.2"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</row>
    <row r="212" spans="2:14" x14ac:dyDescent="0.2"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</row>
    <row r="213" spans="2:14" x14ac:dyDescent="0.2"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</row>
    <row r="214" spans="2:14" x14ac:dyDescent="0.2"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</row>
    <row r="215" spans="2:14" x14ac:dyDescent="0.2"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</row>
    <row r="216" spans="2:14" x14ac:dyDescent="0.2"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</row>
    <row r="217" spans="2:14" x14ac:dyDescent="0.2"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</row>
    <row r="218" spans="2:14" x14ac:dyDescent="0.2"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</row>
    <row r="219" spans="2:14" x14ac:dyDescent="0.2"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</row>
    <row r="220" spans="2:14" x14ac:dyDescent="0.2"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</row>
    <row r="221" spans="2:14" x14ac:dyDescent="0.2"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</row>
    <row r="222" spans="2:14" x14ac:dyDescent="0.2"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</row>
    <row r="223" spans="2:14" x14ac:dyDescent="0.2"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</row>
    <row r="224" spans="2:14" x14ac:dyDescent="0.2"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</row>
    <row r="225" spans="2:14" x14ac:dyDescent="0.2"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</row>
    <row r="226" spans="2:14" x14ac:dyDescent="0.2"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</row>
    <row r="227" spans="2:14" x14ac:dyDescent="0.2"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</row>
    <row r="228" spans="2:14" x14ac:dyDescent="0.2"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</row>
    <row r="229" spans="2:14" x14ac:dyDescent="0.2"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</row>
    <row r="230" spans="2:14" x14ac:dyDescent="0.2"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</row>
    <row r="231" spans="2:14" x14ac:dyDescent="0.2"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</row>
    <row r="232" spans="2:14" x14ac:dyDescent="0.2"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</row>
    <row r="233" spans="2:14" x14ac:dyDescent="0.2"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</row>
    <row r="234" spans="2:14" x14ac:dyDescent="0.2"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</row>
    <row r="235" spans="2:14" x14ac:dyDescent="0.2"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</row>
    <row r="236" spans="2:14" x14ac:dyDescent="0.2"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</row>
    <row r="237" spans="2:14" x14ac:dyDescent="0.2"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</row>
    <row r="238" spans="2:14" x14ac:dyDescent="0.2"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</row>
    <row r="239" spans="2:14" x14ac:dyDescent="0.2"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</row>
    <row r="240" spans="2:14" x14ac:dyDescent="0.2"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</row>
    <row r="241" spans="2:14" x14ac:dyDescent="0.2"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</row>
    <row r="242" spans="2:14" x14ac:dyDescent="0.2"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</row>
    <row r="243" spans="2:14" x14ac:dyDescent="0.2"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</row>
    <row r="244" spans="2:14" x14ac:dyDescent="0.2"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</row>
    <row r="245" spans="2:14" x14ac:dyDescent="0.2"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</row>
    <row r="246" spans="2:14" x14ac:dyDescent="0.2"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</row>
    <row r="247" spans="2:14" x14ac:dyDescent="0.2"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</row>
    <row r="248" spans="2:14" x14ac:dyDescent="0.2"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</row>
    <row r="249" spans="2:14" x14ac:dyDescent="0.2"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</row>
    <row r="250" spans="2:14" x14ac:dyDescent="0.2"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</row>
    <row r="251" spans="2:14" x14ac:dyDescent="0.2"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</row>
    <row r="252" spans="2:14" x14ac:dyDescent="0.2"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</row>
    <row r="253" spans="2:14" x14ac:dyDescent="0.2"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</row>
    <row r="254" spans="2:14" x14ac:dyDescent="0.2"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</row>
    <row r="255" spans="2:14" x14ac:dyDescent="0.2"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</row>
    <row r="256" spans="2:14" x14ac:dyDescent="0.2"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</row>
    <row r="257" spans="2:14" x14ac:dyDescent="0.2"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</row>
    <row r="258" spans="2:14" x14ac:dyDescent="0.2"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</row>
    <row r="259" spans="2:14" x14ac:dyDescent="0.2"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</row>
    <row r="260" spans="2:14" x14ac:dyDescent="0.2"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</row>
    <row r="261" spans="2:14" x14ac:dyDescent="0.2"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</row>
    <row r="262" spans="2:14" x14ac:dyDescent="0.2"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</row>
    <row r="263" spans="2:14" x14ac:dyDescent="0.2"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</row>
    <row r="264" spans="2:14" x14ac:dyDescent="0.2"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</row>
    <row r="265" spans="2:14" x14ac:dyDescent="0.2"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</row>
    <row r="266" spans="2:14" x14ac:dyDescent="0.2"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</row>
    <row r="267" spans="2:14" x14ac:dyDescent="0.2"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</row>
    <row r="268" spans="2:14" x14ac:dyDescent="0.2"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</row>
    <row r="269" spans="2:14" x14ac:dyDescent="0.2"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</row>
    <row r="270" spans="2:14" x14ac:dyDescent="0.2"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</row>
    <row r="271" spans="2:14" x14ac:dyDescent="0.2"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</row>
    <row r="272" spans="2:14" x14ac:dyDescent="0.2"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</row>
    <row r="273" spans="2:14" x14ac:dyDescent="0.2"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</row>
    <row r="274" spans="2:14" x14ac:dyDescent="0.2"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</row>
    <row r="275" spans="2:14" x14ac:dyDescent="0.2"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</row>
    <row r="276" spans="2:14" x14ac:dyDescent="0.2"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</row>
    <row r="277" spans="2:14" x14ac:dyDescent="0.2"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</row>
    <row r="278" spans="2:14" x14ac:dyDescent="0.2"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</row>
    <row r="279" spans="2:14" x14ac:dyDescent="0.2"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</row>
    <row r="280" spans="2:14" x14ac:dyDescent="0.2"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</row>
    <row r="281" spans="2:14" x14ac:dyDescent="0.2"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</row>
    <row r="282" spans="2:14" x14ac:dyDescent="0.2"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</row>
    <row r="283" spans="2:14" x14ac:dyDescent="0.2"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</row>
    <row r="284" spans="2:14" x14ac:dyDescent="0.2"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</row>
    <row r="285" spans="2:14" x14ac:dyDescent="0.2"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</row>
    <row r="286" spans="2:14" x14ac:dyDescent="0.2"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</row>
    <row r="287" spans="2:14" x14ac:dyDescent="0.2"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</row>
    <row r="288" spans="2:14" x14ac:dyDescent="0.2"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</row>
    <row r="289" spans="2:14" x14ac:dyDescent="0.2"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</row>
    <row r="290" spans="2:14" x14ac:dyDescent="0.2"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</row>
    <row r="291" spans="2:14" x14ac:dyDescent="0.2"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</row>
    <row r="292" spans="2:14" x14ac:dyDescent="0.2"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</row>
    <row r="293" spans="2:14" x14ac:dyDescent="0.2"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</row>
    <row r="294" spans="2:14" x14ac:dyDescent="0.2"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</row>
    <row r="295" spans="2:14" x14ac:dyDescent="0.2"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</row>
    <row r="296" spans="2:14" x14ac:dyDescent="0.2"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</row>
    <row r="297" spans="2:14" x14ac:dyDescent="0.2"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</row>
    <row r="298" spans="2:14" x14ac:dyDescent="0.2"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</row>
    <row r="299" spans="2:14" x14ac:dyDescent="0.2"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</row>
    <row r="300" spans="2:14" x14ac:dyDescent="0.2"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</row>
    <row r="301" spans="2:14" x14ac:dyDescent="0.2"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</row>
    <row r="302" spans="2:14" x14ac:dyDescent="0.2"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</row>
    <row r="303" spans="2:14" x14ac:dyDescent="0.2"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</row>
    <row r="304" spans="2:14" x14ac:dyDescent="0.2"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</row>
    <row r="305" spans="2:14" x14ac:dyDescent="0.2"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</row>
  </sheetData>
  <sheetProtection algorithmName="SHA-512" hashValue="8AzK0nX/mbM5MOcw6yHYOSWzEdlB1IvrSf9Vm82rSlq7GpaR3fGOUFYL6UqTFRtmpRAxjW3TKi7Xax5t/xMz2A==" saltValue="PLww0D6sMk/Fsp7+9P7rmw==" spinCount="100000" sheet="1" objects="1" scenarios="1"/>
  <mergeCells count="43">
    <mergeCell ref="B2:C3"/>
    <mergeCell ref="D2:J2"/>
    <mergeCell ref="O2:V3"/>
    <mergeCell ref="D3:J3"/>
    <mergeCell ref="B5:D5"/>
    <mergeCell ref="E5:F5"/>
    <mergeCell ref="J5:K5"/>
    <mergeCell ref="G5:I5"/>
    <mergeCell ref="B6:D6"/>
    <mergeCell ref="E6:F6"/>
    <mergeCell ref="J6:K6"/>
    <mergeCell ref="B7:D7"/>
    <mergeCell ref="E7:F7"/>
    <mergeCell ref="J7:K7"/>
    <mergeCell ref="G6:I6"/>
    <mergeCell ref="G7:I7"/>
    <mergeCell ref="B47:K47"/>
    <mergeCell ref="B8:D8"/>
    <mergeCell ref="E8:F8"/>
    <mergeCell ref="J8:K8"/>
    <mergeCell ref="B9:D9"/>
    <mergeCell ref="E9:F9"/>
    <mergeCell ref="J9:K9"/>
    <mergeCell ref="B10:D10"/>
    <mergeCell ref="E10:F10"/>
    <mergeCell ref="J10:K10"/>
    <mergeCell ref="B12:C12"/>
    <mergeCell ref="B45:C45"/>
    <mergeCell ref="G8:I8"/>
    <mergeCell ref="G9:I9"/>
    <mergeCell ref="G10:I10"/>
    <mergeCell ref="B49:D49"/>
    <mergeCell ref="I49:K49"/>
    <mergeCell ref="B50:D50"/>
    <mergeCell ref="B51:D51"/>
    <mergeCell ref="I50:J50"/>
    <mergeCell ref="I51:J51"/>
    <mergeCell ref="B52:D52"/>
    <mergeCell ref="B53:D53"/>
    <mergeCell ref="B54:D54"/>
    <mergeCell ref="I52:J52"/>
    <mergeCell ref="I53:J53"/>
    <mergeCell ref="I54:J54"/>
  </mergeCells>
  <printOptions horizontalCentered="1"/>
  <pageMargins left="0.39370078740157483" right="0.39370078740157483" top="0" bottom="0" header="0" footer="0"/>
  <pageSetup paperSize="9" orientation="portrait" verticalDpi="0" r:id="rId1"/>
  <colBreaks count="1" manualBreakCount="1">
    <brk id="1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IB4438"/>
  <sheetViews>
    <sheetView topLeftCell="HD1" workbookViewId="0">
      <selection activeCell="HO12" sqref="HO12"/>
    </sheetView>
  </sheetViews>
  <sheetFormatPr defaultRowHeight="12.75" x14ac:dyDescent="0.2"/>
  <cols>
    <col min="1" max="1" width="7.140625" customWidth="1"/>
    <col min="2" max="2" width="5" bestFit="1" customWidth="1"/>
    <col min="3" max="5" width="9.140625" bestFit="1" customWidth="1"/>
    <col min="6" max="6" width="5.42578125" bestFit="1" customWidth="1"/>
    <col min="7" max="7" width="3.7109375" bestFit="1" customWidth="1"/>
    <col min="8" max="8" width="5.5703125" bestFit="1" customWidth="1"/>
    <col min="9" max="9" width="4.7109375" bestFit="1" customWidth="1"/>
    <col min="10" max="10" width="5.42578125" bestFit="1" customWidth="1"/>
    <col min="11" max="11" width="5.5703125" bestFit="1" customWidth="1"/>
    <col min="12" max="12" width="3.7109375" bestFit="1" customWidth="1"/>
    <col min="13" max="13" width="4.7109375" bestFit="1" customWidth="1"/>
    <col min="14" max="14" width="5.5703125" bestFit="1" customWidth="1"/>
    <col min="15" max="15" width="7.7109375" customWidth="1"/>
    <col min="16" max="16" width="6.140625" customWidth="1"/>
    <col min="17" max="17" width="5.85546875" customWidth="1"/>
    <col min="18" max="18" width="8.140625" bestFit="1" customWidth="1"/>
    <col min="19" max="19" width="10.7109375" customWidth="1"/>
    <col min="20" max="20" width="10.5703125" customWidth="1"/>
    <col min="21" max="33" width="10.7109375" customWidth="1"/>
    <col min="34" max="36" width="5" bestFit="1" customWidth="1"/>
    <col min="37" max="39" width="5.140625" bestFit="1" customWidth="1"/>
    <col min="40" max="42" width="5" bestFit="1" customWidth="1"/>
    <col min="43" max="45" width="5.140625" bestFit="1" customWidth="1"/>
    <col min="46" max="48" width="5" bestFit="1" customWidth="1"/>
    <col min="49" max="51" width="5.140625" bestFit="1" customWidth="1"/>
    <col min="52" max="53" width="4" bestFit="1" customWidth="1"/>
    <col min="54" max="54" width="5" bestFit="1" customWidth="1"/>
    <col min="55" max="57" width="5.140625" bestFit="1" customWidth="1"/>
    <col min="58" max="58" width="16.85546875" bestFit="1" customWidth="1"/>
    <col min="59" max="206" width="10.7109375" customWidth="1"/>
    <col min="207" max="207" width="7.140625" bestFit="1" customWidth="1"/>
    <col min="208" max="208" width="13" bestFit="1" customWidth="1"/>
    <col min="209" max="209" width="10.140625" bestFit="1" customWidth="1"/>
    <col min="210" max="210" width="10.7109375" customWidth="1"/>
    <col min="211" max="212" width="22" bestFit="1" customWidth="1"/>
    <col min="213" max="213" width="10.7109375" customWidth="1"/>
    <col min="214" max="214" width="24.140625" bestFit="1" customWidth="1"/>
    <col min="215" max="215" width="10.7109375" customWidth="1"/>
    <col min="216" max="232" width="7.140625" bestFit="1" customWidth="1"/>
  </cols>
  <sheetData>
    <row r="1" spans="1:213" ht="23.25" x14ac:dyDescent="0.35">
      <c r="A1" s="818" t="str">
        <f>'DATA ON MOBILE'!E2</f>
        <v>Dokka Sithamma Mid Day Meal - PM Poshan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8"/>
      <c r="R1" s="818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</row>
    <row r="2" spans="1:213" ht="18" x14ac:dyDescent="0.25">
      <c r="A2" s="819" t="str">
        <f>'DATA ON MOBILE'!E3</f>
        <v>DAY WISE DETAILED VOCHER FOR SERVICING MID-DAY MEAL PROGRAMME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D2" s="790"/>
      <c r="CE2" s="790"/>
      <c r="CF2" s="790"/>
      <c r="CG2" s="790"/>
      <c r="CH2" s="790"/>
      <c r="CI2" s="790"/>
      <c r="CJ2" s="790"/>
      <c r="CK2" s="790"/>
      <c r="CL2" s="790"/>
      <c r="CM2" s="790"/>
      <c r="CN2" s="790"/>
      <c r="CO2" s="790"/>
      <c r="CP2" s="790"/>
      <c r="CQ2" s="274"/>
      <c r="GZ2" s="28">
        <v>45532</v>
      </c>
    </row>
    <row r="3" spans="1:213" ht="9" customHeight="1" thickBot="1" x14ac:dyDescent="0.25"/>
    <row r="4" spans="1:213" ht="14.25" customHeight="1" thickBot="1" x14ac:dyDescent="0.25">
      <c r="A4" s="823" t="str">
        <f>'DATA ON MOBILE'!B4</f>
        <v>Name of the School</v>
      </c>
      <c r="B4" s="824"/>
      <c r="C4" s="824"/>
      <c r="D4" s="824"/>
      <c r="E4" s="824"/>
      <c r="F4" s="796" t="str">
        <f>UPPER('DATA ON MOBILE'!D4)</f>
        <v/>
      </c>
      <c r="G4" s="796"/>
      <c r="H4" s="796"/>
      <c r="I4" s="796"/>
      <c r="J4" s="796"/>
      <c r="K4" s="824" t="s">
        <v>11</v>
      </c>
      <c r="L4" s="824"/>
      <c r="M4" s="824"/>
      <c r="N4" s="824"/>
      <c r="O4" s="820">
        <f>'DATA ON MOBILE'!R4</f>
        <v>0</v>
      </c>
      <c r="P4" s="796"/>
      <c r="Q4" s="821"/>
      <c r="R4" s="822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70" t="s">
        <v>33</v>
      </c>
      <c r="BL4" s="70"/>
      <c r="BM4" s="70"/>
      <c r="BN4" s="70"/>
      <c r="BO4" s="70"/>
      <c r="BP4" s="70"/>
      <c r="BQ4" s="70"/>
      <c r="BR4" s="66"/>
      <c r="BS4" s="69" t="e">
        <f>#REF!</f>
        <v>#REF!</v>
      </c>
      <c r="BT4" s="70"/>
      <c r="BU4" s="70"/>
      <c r="BV4" s="70"/>
      <c r="BW4" s="10"/>
      <c r="BX4" s="10"/>
      <c r="BY4" s="10"/>
      <c r="BZ4" s="10"/>
      <c r="CA4" s="10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</row>
    <row r="5" spans="1:213" ht="14.25" customHeight="1" thickBot="1" x14ac:dyDescent="0.25">
      <c r="A5" s="794" t="str">
        <f>'DATA ON MOBILE'!B5</f>
        <v>Village</v>
      </c>
      <c r="B5" s="795"/>
      <c r="C5" s="795"/>
      <c r="D5" s="795"/>
      <c r="E5" s="795"/>
      <c r="F5" s="796" t="str">
        <f>UPPER('DATA ON MOBILE'!D5)</f>
        <v/>
      </c>
      <c r="G5" s="796"/>
      <c r="H5" s="796"/>
      <c r="I5" s="796"/>
      <c r="J5" s="796"/>
      <c r="K5" s="795" t="s">
        <v>170</v>
      </c>
      <c r="L5" s="795"/>
      <c r="M5" s="795"/>
      <c r="N5" s="795"/>
      <c r="O5" s="805" t="str">
        <f>'DATA ON MOBILE'!D10</f>
        <v>NOVEMBER</v>
      </c>
      <c r="P5" s="806"/>
      <c r="Q5" s="807"/>
      <c r="R5" s="808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70"/>
      <c r="BL5" s="70"/>
      <c r="BM5" s="70"/>
      <c r="BN5" s="70"/>
      <c r="BO5" s="70"/>
      <c r="BP5" s="70"/>
      <c r="BQ5" s="70"/>
      <c r="BR5" s="66"/>
      <c r="BS5" s="70"/>
      <c r="BT5" s="70"/>
      <c r="BU5" s="70"/>
      <c r="BV5" s="70"/>
      <c r="BW5" s="10"/>
      <c r="BX5" s="10"/>
      <c r="BY5" s="10"/>
      <c r="BZ5" s="10"/>
      <c r="CA5" s="10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</row>
    <row r="6" spans="1:213" ht="14.25" customHeight="1" thickBot="1" x14ac:dyDescent="0.25">
      <c r="A6" s="794" t="str">
        <f>'DATA ON MOBILE'!B6</f>
        <v>Mandal</v>
      </c>
      <c r="B6" s="795"/>
      <c r="C6" s="795"/>
      <c r="D6" s="795"/>
      <c r="E6" s="795"/>
      <c r="F6" s="796" t="str">
        <f>UPPER('DATA ON MOBILE'!D6)</f>
        <v/>
      </c>
      <c r="G6" s="796"/>
      <c r="H6" s="796"/>
      <c r="I6" s="796"/>
      <c r="J6" s="796"/>
      <c r="K6" s="795" t="s">
        <v>171</v>
      </c>
      <c r="L6" s="795"/>
      <c r="M6" s="795"/>
      <c r="N6" s="795"/>
      <c r="O6" s="805">
        <f>'DATA ON MOBILE'!B10</f>
        <v>2024</v>
      </c>
      <c r="P6" s="806"/>
      <c r="Q6" s="807"/>
      <c r="R6" s="808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67"/>
      <c r="BL6" s="67"/>
      <c r="BN6" s="67"/>
      <c r="BO6" s="67"/>
      <c r="BP6" s="67"/>
      <c r="BQ6" s="67"/>
      <c r="BR6" s="67"/>
      <c r="BS6" s="67"/>
      <c r="BT6" s="67"/>
      <c r="BU6" s="67"/>
      <c r="BV6" s="68"/>
      <c r="BW6" s="10"/>
      <c r="BX6" s="10"/>
      <c r="BY6" s="10"/>
      <c r="BZ6" s="10"/>
      <c r="CA6" s="10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GZ6" s="2" t="s">
        <v>6</v>
      </c>
      <c r="HA6" s="3">
        <f>DATE(B12,MONTH(A11&amp;1),1)</f>
        <v>45597</v>
      </c>
    </row>
    <row r="7" spans="1:213" ht="14.25" customHeight="1" thickBot="1" x14ac:dyDescent="0.25">
      <c r="A7" s="794" t="str">
        <f>'DATA ON MOBILE'!B7</f>
        <v>Name of  MDM</v>
      </c>
      <c r="B7" s="795"/>
      <c r="C7" s="795"/>
      <c r="D7" s="795"/>
      <c r="E7" s="795"/>
      <c r="F7" s="796" t="str">
        <f>UPPER('DATA ON MOBILE'!D7)</f>
        <v/>
      </c>
      <c r="G7" s="796"/>
      <c r="H7" s="796"/>
      <c r="I7" s="796"/>
      <c r="J7" s="796"/>
      <c r="K7" s="795" t="s">
        <v>320</v>
      </c>
      <c r="L7" s="795"/>
      <c r="M7" s="795"/>
      <c r="N7" s="795"/>
      <c r="O7" s="805">
        <f>'DATA ON MOBILE'!R5</f>
        <v>0</v>
      </c>
      <c r="P7" s="806"/>
      <c r="Q7" s="807"/>
      <c r="R7" s="808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8"/>
      <c r="BW7" s="10"/>
      <c r="BX7" s="10"/>
      <c r="BY7" s="10"/>
      <c r="BZ7" s="10"/>
      <c r="CA7" s="10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L7" s="4"/>
      <c r="DM7" s="4"/>
      <c r="GZ7" s="2" t="s">
        <v>7</v>
      </c>
      <c r="HA7" s="3">
        <f>EOMONTH(HA6,0)</f>
        <v>45626</v>
      </c>
    </row>
    <row r="8" spans="1:213" ht="14.25" customHeight="1" thickBot="1" x14ac:dyDescent="0.25">
      <c r="A8" s="794" t="str">
        <f>'DATA ON MOBILE'!B8</f>
        <v>A/c No</v>
      </c>
      <c r="B8" s="795"/>
      <c r="C8" s="795"/>
      <c r="D8" s="795"/>
      <c r="E8" s="795"/>
      <c r="F8" s="796" t="str">
        <f>UPPER('DATA ON MOBILE'!D8)</f>
        <v/>
      </c>
      <c r="G8" s="796"/>
      <c r="H8" s="796"/>
      <c r="I8" s="796"/>
      <c r="J8" s="796"/>
      <c r="K8" s="795" t="s">
        <v>62</v>
      </c>
      <c r="L8" s="795"/>
      <c r="M8" s="795"/>
      <c r="N8" s="795"/>
      <c r="O8" s="806">
        <f>COUNT(AC13:AC43)</f>
        <v>0</v>
      </c>
      <c r="P8" s="806"/>
      <c r="Q8" s="807"/>
      <c r="R8" s="808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6">
        <v>1</v>
      </c>
      <c r="BL8" s="6">
        <v>2</v>
      </c>
      <c r="BM8" s="6">
        <v>3</v>
      </c>
      <c r="BN8" s="6">
        <v>4</v>
      </c>
      <c r="BO8" s="6">
        <v>5</v>
      </c>
      <c r="BP8" s="6">
        <v>6</v>
      </c>
      <c r="BQ8" s="6">
        <v>7</v>
      </c>
      <c r="BR8" s="6">
        <v>8</v>
      </c>
      <c r="BS8" s="6">
        <v>9</v>
      </c>
      <c r="BT8" s="6">
        <v>10</v>
      </c>
      <c r="BU8" s="6">
        <v>11</v>
      </c>
      <c r="BV8" s="6">
        <v>12</v>
      </c>
      <c r="BW8" s="10"/>
      <c r="BX8" s="10"/>
      <c r="BY8" s="10"/>
      <c r="BZ8" s="10"/>
      <c r="CA8" s="10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</row>
    <row r="9" spans="1:213" ht="14.25" customHeight="1" thickBot="1" x14ac:dyDescent="0.3">
      <c r="A9" s="797" t="str">
        <f>'DATA ON MOBILE'!B9</f>
        <v>Name of the Bank</v>
      </c>
      <c r="B9" s="798"/>
      <c r="C9" s="798"/>
      <c r="D9" s="798"/>
      <c r="E9" s="798"/>
      <c r="F9" s="796" t="str">
        <f>UPPER('DATA ON MOBILE'!D9)</f>
        <v/>
      </c>
      <c r="G9" s="796"/>
      <c r="H9" s="796"/>
      <c r="I9" s="796"/>
      <c r="J9" s="796"/>
      <c r="K9" s="798" t="s">
        <v>63</v>
      </c>
      <c r="L9" s="798"/>
      <c r="M9" s="798"/>
      <c r="N9" s="798"/>
      <c r="O9" s="799" t="str">
        <f>IFERROR(ROUND(N44/O8,0),"")</f>
        <v/>
      </c>
      <c r="P9" s="799"/>
      <c r="Q9" s="800"/>
      <c r="R9" s="801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10"/>
      <c r="BX9" s="10"/>
      <c r="BY9" s="10"/>
      <c r="BZ9" s="10"/>
      <c r="CA9" s="10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EF9" s="265" t="s">
        <v>12</v>
      </c>
      <c r="EG9" s="263" t="s">
        <v>0</v>
      </c>
      <c r="EH9" s="467"/>
      <c r="EI9" s="264" t="s">
        <v>1</v>
      </c>
      <c r="EO9" s="269" t="s">
        <v>12</v>
      </c>
      <c r="EP9" s="469"/>
      <c r="EQ9" s="270" t="s">
        <v>176</v>
      </c>
      <c r="FA9" s="857" t="s">
        <v>306</v>
      </c>
      <c r="FB9" s="858"/>
      <c r="FC9" s="265" t="s">
        <v>307</v>
      </c>
      <c r="FD9" s="307" t="s">
        <v>0</v>
      </c>
      <c r="FE9" s="309" t="s">
        <v>1</v>
      </c>
      <c r="FF9" s="308"/>
      <c r="FG9" s="308" t="s">
        <v>2</v>
      </c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</row>
    <row r="10" spans="1:213" ht="16.5" customHeight="1" thickBo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51" t="s">
        <v>172</v>
      </c>
      <c r="P10" s="851"/>
      <c r="Q10" s="851"/>
      <c r="R10" s="851"/>
      <c r="S10" s="7"/>
      <c r="T10" s="854" t="s">
        <v>174</v>
      </c>
      <c r="U10" s="855"/>
      <c r="V10" s="855"/>
      <c r="W10" s="856"/>
      <c r="X10" s="7"/>
      <c r="Y10" s="854" t="s">
        <v>234</v>
      </c>
      <c r="Z10" s="855"/>
      <c r="AA10" s="855"/>
      <c r="AB10" s="856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809" t="s">
        <v>165</v>
      </c>
      <c r="BL10" s="810"/>
      <c r="BM10" s="425">
        <f>IFERROR(VLOOKUP($FM$13,$BK$12:$BV$43,3),"")</f>
        <v>0</v>
      </c>
      <c r="BN10" s="809" t="s">
        <v>166</v>
      </c>
      <c r="BO10" s="810"/>
      <c r="BP10" s="81">
        <f>IFERROR(VLOOKUP($FM$13,$BK$12:$BV$43,6),"")</f>
        <v>0</v>
      </c>
      <c r="BQ10" s="809" t="s">
        <v>167</v>
      </c>
      <c r="BR10" s="810"/>
      <c r="BS10" s="81">
        <f>IFERROR(VLOOKUP(FP13,$BK$12:$BV$43,9),"")</f>
        <v>0</v>
      </c>
      <c r="BT10" s="809" t="s">
        <v>168</v>
      </c>
      <c r="BU10" s="810"/>
      <c r="BV10" s="80">
        <f>IFERROR(VLOOKUP(FS13,$BK$13:$BV$43,12),"")</f>
        <v>0</v>
      </c>
      <c r="BW10" s="7"/>
      <c r="BX10" s="7"/>
      <c r="BY10" s="7"/>
      <c r="BZ10" s="7"/>
      <c r="CA10" s="7"/>
      <c r="CL10" s="6">
        <f>COUNT(CL13:CL43)</f>
        <v>31</v>
      </c>
      <c r="DH10" s="848" t="s">
        <v>34</v>
      </c>
      <c r="DI10" s="849"/>
      <c r="DJ10" s="849"/>
      <c r="DK10" s="850"/>
      <c r="DO10" s="74"/>
      <c r="DP10" s="75"/>
      <c r="DQ10" s="242" t="s">
        <v>293</v>
      </c>
      <c r="DR10" s="242"/>
      <c r="DS10" s="241" t="str">
        <f>'DATA ON MOBILE'!T7</f>
        <v>100</v>
      </c>
      <c r="DY10" s="242" t="s">
        <v>293</v>
      </c>
      <c r="DZ10" s="242"/>
      <c r="EA10" s="241">
        <f>'DATA ON MOBILE'!T8</f>
        <v>150</v>
      </c>
      <c r="EF10" s="262" t="s">
        <v>293</v>
      </c>
      <c r="EG10" s="242" t="str">
        <f>'DATA ON MOBILE'!T7</f>
        <v>100</v>
      </c>
      <c r="EH10" s="242"/>
      <c r="EI10" s="241">
        <f>'DATA ON MOBILE'!T8</f>
        <v>150</v>
      </c>
      <c r="EO10" s="271" t="s">
        <v>293</v>
      </c>
      <c r="EP10" s="271"/>
      <c r="EQ10" s="269">
        <f>'DATA ON MOBILE'!T9</f>
        <v>150</v>
      </c>
      <c r="EW10" s="272" t="s">
        <v>293</v>
      </c>
      <c r="EX10" s="272"/>
      <c r="EY10" s="273">
        <f>'DATA ON MOBILE'!T9</f>
        <v>150</v>
      </c>
      <c r="EZ10" s="299"/>
      <c r="FA10" s="859"/>
      <c r="FB10" s="860"/>
      <c r="FC10" s="320" t="s">
        <v>293</v>
      </c>
      <c r="FD10" s="319" t="str">
        <f>'DATA ON MOBILE'!T7</f>
        <v>100</v>
      </c>
      <c r="FE10" s="316">
        <f>'DATA ON MOBILE'!T8</f>
        <v>150</v>
      </c>
      <c r="FF10" s="316"/>
      <c r="FG10" s="316">
        <f>'DATA ON MOBILE'!T9</f>
        <v>150</v>
      </c>
      <c r="FV10" s="24">
        <v>1</v>
      </c>
      <c r="FW10" s="24">
        <v>2</v>
      </c>
      <c r="FX10" s="24">
        <v>3</v>
      </c>
      <c r="FY10" s="24">
        <v>4</v>
      </c>
      <c r="FZ10" s="24">
        <v>5</v>
      </c>
      <c r="GA10" s="24">
        <v>6</v>
      </c>
      <c r="GB10" s="24">
        <v>7</v>
      </c>
      <c r="GC10" s="24">
        <v>8</v>
      </c>
      <c r="GD10" s="24">
        <v>9</v>
      </c>
      <c r="GE10" s="24">
        <v>10</v>
      </c>
      <c r="GF10" s="24">
        <v>11</v>
      </c>
      <c r="GG10" s="24">
        <v>12</v>
      </c>
      <c r="GH10" s="24">
        <v>13</v>
      </c>
      <c r="GI10" s="24">
        <v>14</v>
      </c>
      <c r="GJ10" s="24">
        <v>15</v>
      </c>
      <c r="GK10" s="24">
        <v>16</v>
      </c>
      <c r="GL10" s="24">
        <v>17</v>
      </c>
      <c r="GM10" s="24">
        <v>18</v>
      </c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</row>
    <row r="11" spans="1:213" ht="18" customHeight="1" thickBot="1" x14ac:dyDescent="0.35">
      <c r="A11" s="803" t="str">
        <f>'DATA ON MOBILE'!D10</f>
        <v>NOVEMBER</v>
      </c>
      <c r="B11" s="803"/>
      <c r="C11" s="803" t="s">
        <v>3</v>
      </c>
      <c r="D11" s="803"/>
      <c r="E11" s="803"/>
      <c r="F11" s="803"/>
      <c r="G11" s="803" t="s">
        <v>4</v>
      </c>
      <c r="H11" s="803"/>
      <c r="I11" s="803"/>
      <c r="J11" s="803"/>
      <c r="K11" s="803" t="s">
        <v>5</v>
      </c>
      <c r="L11" s="803"/>
      <c r="M11" s="803"/>
      <c r="N11" s="803"/>
      <c r="O11" s="834" t="s">
        <v>26</v>
      </c>
      <c r="P11" s="834" t="s">
        <v>27</v>
      </c>
      <c r="Q11" s="814" t="s">
        <v>236</v>
      </c>
      <c r="R11" s="212" t="s">
        <v>34</v>
      </c>
      <c r="S11" s="89"/>
      <c r="T11" s="834" t="s">
        <v>26</v>
      </c>
      <c r="U11" s="834" t="s">
        <v>27</v>
      </c>
      <c r="V11" s="814" t="s">
        <v>236</v>
      </c>
      <c r="W11" s="212" t="s">
        <v>34</v>
      </c>
      <c r="X11" s="89"/>
      <c r="Y11" s="834" t="s">
        <v>26</v>
      </c>
      <c r="Z11" s="834" t="s">
        <v>27</v>
      </c>
      <c r="AA11" s="814" t="s">
        <v>236</v>
      </c>
      <c r="AB11" s="212" t="s">
        <v>34</v>
      </c>
      <c r="AC11" s="89"/>
      <c r="AD11" s="811" t="s">
        <v>235</v>
      </c>
      <c r="AE11" s="812"/>
      <c r="AF11" s="813"/>
      <c r="AG11" s="44"/>
      <c r="AH11" s="832" t="s">
        <v>3</v>
      </c>
      <c r="AI11" s="832"/>
      <c r="AJ11" s="832"/>
      <c r="AK11" s="832"/>
      <c r="AL11" s="833"/>
      <c r="AM11" s="275"/>
      <c r="AN11" s="817" t="s">
        <v>3</v>
      </c>
      <c r="AO11" s="817"/>
      <c r="AP11" s="817"/>
      <c r="AQ11" s="817"/>
      <c r="AR11" s="817"/>
      <c r="AS11" s="817"/>
      <c r="AT11" s="863" t="s">
        <v>197</v>
      </c>
      <c r="AU11" s="863"/>
      <c r="AV11" s="863"/>
      <c r="AW11" s="863"/>
      <c r="AX11" s="863"/>
      <c r="AY11" s="863"/>
      <c r="AZ11" s="864" t="s">
        <v>5</v>
      </c>
      <c r="BA11" s="864"/>
      <c r="BB11" s="864"/>
      <c r="BC11" s="864"/>
      <c r="BD11" s="864"/>
      <c r="BE11" s="864"/>
      <c r="BF11" s="303" t="s">
        <v>56</v>
      </c>
      <c r="BG11" s="15"/>
      <c r="BH11" s="15"/>
      <c r="BI11" s="15"/>
      <c r="BJ11" s="15"/>
      <c r="BK11" s="71" t="s">
        <v>17</v>
      </c>
      <c r="BL11" s="72" t="s">
        <v>57</v>
      </c>
      <c r="BM11" s="78" t="s">
        <v>29</v>
      </c>
      <c r="BN11" s="72" t="s">
        <v>17</v>
      </c>
      <c r="BO11" s="72" t="s">
        <v>57</v>
      </c>
      <c r="BP11" s="78" t="s">
        <v>29</v>
      </c>
      <c r="BQ11" s="72" t="s">
        <v>17</v>
      </c>
      <c r="BR11" s="72" t="s">
        <v>57</v>
      </c>
      <c r="BS11" s="78" t="s">
        <v>29</v>
      </c>
      <c r="BT11" s="72" t="s">
        <v>17</v>
      </c>
      <c r="BU11" s="72" t="s">
        <v>57</v>
      </c>
      <c r="BV11" s="65" t="s">
        <v>29</v>
      </c>
      <c r="BW11" s="14"/>
      <c r="BX11" s="804" t="s">
        <v>32</v>
      </c>
      <c r="BY11" s="802"/>
      <c r="BZ11" s="802" t="s">
        <v>28</v>
      </c>
      <c r="CA11" s="802"/>
      <c r="CB11" s="792" t="s">
        <v>30</v>
      </c>
      <c r="CC11" s="792"/>
      <c r="CD11" s="792" t="s">
        <v>31</v>
      </c>
      <c r="CE11" s="793"/>
      <c r="CF11" s="251"/>
      <c r="CG11" s="839" t="s">
        <v>3</v>
      </c>
      <c r="CH11" s="840"/>
      <c r="CI11" s="840"/>
      <c r="CJ11" s="841"/>
      <c r="CK11" s="97"/>
      <c r="CL11" s="837" t="s">
        <v>3</v>
      </c>
      <c r="CM11" s="837"/>
      <c r="CN11" s="837"/>
      <c r="CO11" s="837"/>
      <c r="CP11" s="837"/>
      <c r="CQ11" s="837"/>
      <c r="CR11" s="837"/>
      <c r="CS11" s="836" t="str">
        <f>G11</f>
        <v>ATTENDENCE</v>
      </c>
      <c r="CT11" s="836"/>
      <c r="CU11" s="836"/>
      <c r="CV11" s="836"/>
      <c r="CW11" s="836"/>
      <c r="CX11" s="836"/>
      <c r="CY11" s="836"/>
      <c r="CZ11" s="837" t="str">
        <f>K11</f>
        <v>MDM TAKEN</v>
      </c>
      <c r="DA11" s="837"/>
      <c r="DB11" s="837"/>
      <c r="DC11" s="837"/>
      <c r="DD11" s="837"/>
      <c r="DE11" s="837"/>
      <c r="DF11" s="837"/>
      <c r="DG11" s="97"/>
      <c r="DH11" s="103">
        <f>'DATA ON MOBILE'!S7</f>
        <v>5.88</v>
      </c>
      <c r="DI11" s="104">
        <f>'DATA ON MOBILE'!S8</f>
        <v>8.57</v>
      </c>
      <c r="DJ11" s="104">
        <f>'DATA ON MOBILE'!S9</f>
        <v>8.57</v>
      </c>
      <c r="DK11" s="105" t="s">
        <v>164</v>
      </c>
      <c r="DM11" s="780" t="s">
        <v>290</v>
      </c>
      <c r="DN11" s="781"/>
      <c r="DO11" s="781"/>
      <c r="DP11" s="781"/>
      <c r="DQ11" s="781"/>
      <c r="DR11" s="465"/>
      <c r="DS11" s="239">
        <f>'DATA ON MOBILE'!S7</f>
        <v>5.88</v>
      </c>
      <c r="DT11" s="207"/>
      <c r="DU11" s="782" t="s">
        <v>291</v>
      </c>
      <c r="DV11" s="783"/>
      <c r="DW11" s="783"/>
      <c r="DX11" s="783"/>
      <c r="DY11" s="784"/>
      <c r="DZ11" s="466"/>
      <c r="EA11" s="239">
        <f>'DATA ON MOBILE'!S8</f>
        <v>8.57</v>
      </c>
      <c r="EB11" s="207"/>
      <c r="EC11" s="852" t="s">
        <v>301</v>
      </c>
      <c r="ED11" s="853"/>
      <c r="EE11" s="853"/>
      <c r="EF11" s="853"/>
      <c r="EG11" s="239">
        <f>'DATA ON MOBILE'!S7</f>
        <v>5.88</v>
      </c>
      <c r="EH11" s="239"/>
      <c r="EI11" s="239">
        <f>'DATA ON MOBILE'!S8</f>
        <v>8.57</v>
      </c>
      <c r="EJ11" s="207"/>
      <c r="EK11" s="785" t="s">
        <v>292</v>
      </c>
      <c r="EL11" s="786"/>
      <c r="EM11" s="786"/>
      <c r="EN11" s="787"/>
      <c r="EO11" s="269" t="s">
        <v>302</v>
      </c>
      <c r="EP11" s="269"/>
      <c r="EQ11" s="269">
        <f>'DATA ON MOBILE'!S9</f>
        <v>8.57</v>
      </c>
      <c r="ER11" s="207"/>
      <c r="ES11" s="788" t="s">
        <v>303</v>
      </c>
      <c r="ET11" s="789"/>
      <c r="EU11" s="789"/>
      <c r="EV11" s="789"/>
      <c r="EW11" s="269" t="s">
        <v>302</v>
      </c>
      <c r="EX11" s="269"/>
      <c r="EY11" s="269">
        <f>'DATA ON MOBILE'!S9</f>
        <v>8.57</v>
      </c>
      <c r="EZ11" s="300"/>
      <c r="FA11" s="861"/>
      <c r="FB11" s="862"/>
      <c r="FC11" s="321" t="s">
        <v>302</v>
      </c>
      <c r="FD11" s="318">
        <f>'DATA ON MOBILE'!S7</f>
        <v>5.88</v>
      </c>
      <c r="FE11" s="317">
        <f>'DATA ON MOBILE'!S8</f>
        <v>8.57</v>
      </c>
      <c r="FF11" s="317"/>
      <c r="FG11" s="317">
        <f>'DATA ON MOBILE'!S9</f>
        <v>8.57</v>
      </c>
      <c r="FI11" s="842" t="s">
        <v>54</v>
      </c>
      <c r="FJ11" s="843"/>
      <c r="FK11" s="843"/>
      <c r="FL11" s="843"/>
      <c r="FM11" s="844"/>
      <c r="FN11" s="30"/>
      <c r="FO11" s="845" t="s">
        <v>61</v>
      </c>
      <c r="FP11" s="846"/>
      <c r="FQ11" s="846"/>
      <c r="FR11" s="847"/>
      <c r="FS11" s="77"/>
      <c r="FV11" s="168" t="s">
        <v>14</v>
      </c>
      <c r="FW11" s="169" t="s">
        <v>36</v>
      </c>
      <c r="FX11" s="170" t="s">
        <v>181</v>
      </c>
      <c r="FY11" s="170" t="s">
        <v>182</v>
      </c>
      <c r="FZ11" s="170" t="s">
        <v>183</v>
      </c>
      <c r="GA11" s="173" t="s">
        <v>184</v>
      </c>
      <c r="GB11" s="173" t="s">
        <v>185</v>
      </c>
      <c r="GC11" s="173" t="s">
        <v>186</v>
      </c>
      <c r="GD11" s="170" t="s">
        <v>187</v>
      </c>
      <c r="GE11" s="170" t="s">
        <v>188</v>
      </c>
      <c r="GF11" s="170" t="s">
        <v>189</v>
      </c>
      <c r="GG11" s="171" t="s">
        <v>177</v>
      </c>
      <c r="GH11" s="171" t="s">
        <v>178</v>
      </c>
      <c r="GI11" s="172" t="s">
        <v>179</v>
      </c>
      <c r="GJ11" s="172" t="s">
        <v>180</v>
      </c>
      <c r="GK11" s="171" t="s">
        <v>233</v>
      </c>
      <c r="GL11" s="171" t="s">
        <v>231</v>
      </c>
      <c r="GM11" s="172" t="s">
        <v>232</v>
      </c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Z11" s="23"/>
      <c r="HA11" s="23"/>
      <c r="HB11" s="23"/>
      <c r="HC11" s="23" t="s">
        <v>50</v>
      </c>
      <c r="HD11" s="23" t="s">
        <v>50</v>
      </c>
      <c r="HE11" s="23"/>
    </row>
    <row r="12" spans="1:213" ht="18" customHeight="1" thickBot="1" x14ac:dyDescent="0.3">
      <c r="A12" s="213" t="s">
        <v>14</v>
      </c>
      <c r="B12" s="214">
        <f>'DATA ON MOBILE'!B10</f>
        <v>2024</v>
      </c>
      <c r="C12" s="215" t="s">
        <v>0</v>
      </c>
      <c r="D12" s="215" t="s">
        <v>1</v>
      </c>
      <c r="E12" s="215" t="s">
        <v>2</v>
      </c>
      <c r="F12" s="215" t="s">
        <v>13</v>
      </c>
      <c r="G12" s="215" t="s">
        <v>0</v>
      </c>
      <c r="H12" s="215" t="s">
        <v>1</v>
      </c>
      <c r="I12" s="215" t="s">
        <v>2</v>
      </c>
      <c r="J12" s="215" t="s">
        <v>13</v>
      </c>
      <c r="K12" s="215" t="s">
        <v>0</v>
      </c>
      <c r="L12" s="215" t="s">
        <v>1</v>
      </c>
      <c r="M12" s="215" t="s">
        <v>2</v>
      </c>
      <c r="N12" s="215" t="s">
        <v>13</v>
      </c>
      <c r="O12" s="834"/>
      <c r="P12" s="834"/>
      <c r="Q12" s="814"/>
      <c r="R12" s="216" t="str">
        <f>"Rs"&amp;"  "&amp;'DATA ON MOBILE'!S7</f>
        <v>Rs  5.88</v>
      </c>
      <c r="S12" s="44"/>
      <c r="T12" s="834"/>
      <c r="U12" s="834"/>
      <c r="V12" s="814"/>
      <c r="W12" s="216">
        <f>'DATA ON MOBILE'!S8</f>
        <v>8.57</v>
      </c>
      <c r="X12" s="44"/>
      <c r="Y12" s="834"/>
      <c r="Z12" s="834"/>
      <c r="AA12" s="814"/>
      <c r="AB12" s="216">
        <f>'DATA ON MOBILE'!S9</f>
        <v>8.57</v>
      </c>
      <c r="AC12" s="44"/>
      <c r="AD12" s="44" t="s">
        <v>28</v>
      </c>
      <c r="AE12" s="44" t="s">
        <v>30</v>
      </c>
      <c r="AF12" s="44" t="s">
        <v>31</v>
      </c>
      <c r="AG12" s="44"/>
      <c r="AH12" s="306" t="s">
        <v>0</v>
      </c>
      <c r="AI12" s="306" t="s">
        <v>1</v>
      </c>
      <c r="AJ12" s="302" t="s">
        <v>297</v>
      </c>
      <c r="AK12" s="302" t="s">
        <v>176</v>
      </c>
      <c r="AL12" s="306" t="s">
        <v>2</v>
      </c>
      <c r="AM12" s="302" t="s">
        <v>298</v>
      </c>
      <c r="AN12" s="323" t="s">
        <v>0</v>
      </c>
      <c r="AO12" s="323" t="s">
        <v>1</v>
      </c>
      <c r="AP12" s="324" t="s">
        <v>297</v>
      </c>
      <c r="AQ12" s="324" t="s">
        <v>176</v>
      </c>
      <c r="AR12" s="323" t="s">
        <v>2</v>
      </c>
      <c r="AS12" s="324" t="s">
        <v>298</v>
      </c>
      <c r="AT12" s="306" t="s">
        <v>0</v>
      </c>
      <c r="AU12" s="306" t="s">
        <v>1</v>
      </c>
      <c r="AV12" s="302" t="s">
        <v>297</v>
      </c>
      <c r="AW12" s="302" t="s">
        <v>176</v>
      </c>
      <c r="AX12" s="306" t="s">
        <v>2</v>
      </c>
      <c r="AY12" s="302" t="s">
        <v>298</v>
      </c>
      <c r="AZ12" s="306" t="s">
        <v>0</v>
      </c>
      <c r="BA12" s="306" t="s">
        <v>1</v>
      </c>
      <c r="BB12" s="302" t="s">
        <v>297</v>
      </c>
      <c r="BC12" s="302" t="s">
        <v>176</v>
      </c>
      <c r="BD12" s="306" t="s">
        <v>2</v>
      </c>
      <c r="BE12" s="302" t="s">
        <v>298</v>
      </c>
      <c r="BF12" s="304" t="str">
        <f>"in"&amp;"  "&amp;A11</f>
        <v>in  NOVEMBER</v>
      </c>
      <c r="BG12" s="15"/>
      <c r="BH12" s="15"/>
      <c r="BI12" s="15"/>
      <c r="BJ12" s="15"/>
      <c r="BK12" s="815" t="s">
        <v>287</v>
      </c>
      <c r="BL12" s="816"/>
      <c r="BM12" s="437">
        <f>FR13</f>
        <v>0</v>
      </c>
      <c r="BN12" s="815" t="s">
        <v>286</v>
      </c>
      <c r="BO12" s="816"/>
      <c r="BP12" s="79">
        <f>IFERROR(FO13,"")</f>
        <v>0</v>
      </c>
      <c r="BQ12" s="815" t="s">
        <v>288</v>
      </c>
      <c r="BR12" s="816"/>
      <c r="BS12" s="79">
        <f>IFERROR(FP13,"")</f>
        <v>0</v>
      </c>
      <c r="BT12" s="815" t="s">
        <v>289</v>
      </c>
      <c r="BU12" s="816"/>
      <c r="BV12" s="73">
        <f>IFERROR(FQ13,"")</f>
        <v>0</v>
      </c>
      <c r="BW12" s="14"/>
      <c r="BX12" s="18" t="s">
        <v>58</v>
      </c>
      <c r="BY12" s="17" t="s">
        <v>59</v>
      </c>
      <c r="BZ12" s="17" t="s">
        <v>58</v>
      </c>
      <c r="CA12" s="17" t="s">
        <v>59</v>
      </c>
      <c r="CB12" s="17" t="s">
        <v>58</v>
      </c>
      <c r="CC12" s="17" t="s">
        <v>59</v>
      </c>
      <c r="CD12" s="17" t="s">
        <v>58</v>
      </c>
      <c r="CE12" s="55" t="s">
        <v>59</v>
      </c>
      <c r="CF12" s="252"/>
      <c r="CG12" s="39" t="s">
        <v>0</v>
      </c>
      <c r="CH12" s="40" t="s">
        <v>1</v>
      </c>
      <c r="CI12" s="40" t="s">
        <v>2</v>
      </c>
      <c r="CJ12" s="42" t="s">
        <v>13</v>
      </c>
      <c r="CK12" s="98"/>
      <c r="CL12" s="286" t="s">
        <v>0</v>
      </c>
      <c r="CM12" s="286" t="s">
        <v>1</v>
      </c>
      <c r="CN12" s="286" t="s">
        <v>297</v>
      </c>
      <c r="CO12" s="286" t="s">
        <v>176</v>
      </c>
      <c r="CP12" s="286" t="s">
        <v>2</v>
      </c>
      <c r="CQ12" s="286" t="s">
        <v>298</v>
      </c>
      <c r="CR12" s="287" t="s">
        <v>13</v>
      </c>
      <c r="CS12" s="286" t="s">
        <v>0</v>
      </c>
      <c r="CT12" s="286" t="s">
        <v>1</v>
      </c>
      <c r="CU12" s="286" t="s">
        <v>297</v>
      </c>
      <c r="CV12" s="286" t="s">
        <v>176</v>
      </c>
      <c r="CW12" s="286" t="s">
        <v>2</v>
      </c>
      <c r="CX12" s="286" t="s">
        <v>298</v>
      </c>
      <c r="CY12" s="288" t="s">
        <v>13</v>
      </c>
      <c r="CZ12" s="286" t="s">
        <v>0</v>
      </c>
      <c r="DA12" s="286" t="s">
        <v>1</v>
      </c>
      <c r="DB12" s="286" t="s">
        <v>297</v>
      </c>
      <c r="DC12" s="286" t="s">
        <v>176</v>
      </c>
      <c r="DD12" s="286" t="s">
        <v>2</v>
      </c>
      <c r="DE12" s="286" t="s">
        <v>298</v>
      </c>
      <c r="DF12" s="287" t="s">
        <v>13</v>
      </c>
      <c r="DG12" s="98"/>
      <c r="DH12" s="100" t="str">
        <f>CZ12</f>
        <v>1-5</v>
      </c>
      <c r="DI12" s="99" t="str">
        <f>DA12</f>
        <v>6-8</v>
      </c>
      <c r="DJ12" s="99" t="str">
        <f>DD12</f>
        <v>9-10</v>
      </c>
      <c r="DK12" s="101" t="str">
        <f t="shared" ref="DK12" si="0">DF12</f>
        <v>Total</v>
      </c>
      <c r="DL12" s="1"/>
      <c r="DM12" s="233" t="s">
        <v>28</v>
      </c>
      <c r="DN12" s="234" t="s">
        <v>30</v>
      </c>
      <c r="DO12" s="234" t="s">
        <v>31</v>
      </c>
      <c r="DP12" s="234" t="s">
        <v>60</v>
      </c>
      <c r="DQ12" s="235" t="s">
        <v>32</v>
      </c>
      <c r="DR12" s="235"/>
      <c r="DS12" s="236" t="s">
        <v>34</v>
      </c>
      <c r="DT12" s="230"/>
      <c r="DU12" s="233" t="s">
        <v>28</v>
      </c>
      <c r="DV12" s="234" t="s">
        <v>30</v>
      </c>
      <c r="DW12" s="234" t="s">
        <v>31</v>
      </c>
      <c r="DX12" s="234" t="s">
        <v>60</v>
      </c>
      <c r="DY12" s="235" t="s">
        <v>32</v>
      </c>
      <c r="DZ12" s="235" t="s">
        <v>321</v>
      </c>
      <c r="EA12" s="236" t="s">
        <v>34</v>
      </c>
      <c r="EB12" s="230"/>
      <c r="EC12" s="233" t="s">
        <v>28</v>
      </c>
      <c r="ED12" s="234" t="s">
        <v>30</v>
      </c>
      <c r="EE12" s="234" t="s">
        <v>31</v>
      </c>
      <c r="EF12" s="234" t="s">
        <v>60</v>
      </c>
      <c r="EG12" s="235" t="s">
        <v>32</v>
      </c>
      <c r="EH12" s="235" t="s">
        <v>321</v>
      </c>
      <c r="EI12" s="236" t="s">
        <v>34</v>
      </c>
      <c r="EJ12" s="230"/>
      <c r="EK12" s="233" t="s">
        <v>28</v>
      </c>
      <c r="EL12" s="234" t="s">
        <v>30</v>
      </c>
      <c r="EM12" s="234" t="s">
        <v>31</v>
      </c>
      <c r="EN12" s="234" t="s">
        <v>60</v>
      </c>
      <c r="EO12" s="235" t="s">
        <v>32</v>
      </c>
      <c r="EP12" s="235" t="s">
        <v>321</v>
      </c>
      <c r="EQ12" s="236" t="s">
        <v>34</v>
      </c>
      <c r="ER12" s="230"/>
      <c r="ES12" s="233" t="s">
        <v>28</v>
      </c>
      <c r="ET12" s="234" t="s">
        <v>30</v>
      </c>
      <c r="EU12" s="234" t="s">
        <v>31</v>
      </c>
      <c r="EV12" s="234" t="s">
        <v>60</v>
      </c>
      <c r="EW12" s="235" t="s">
        <v>32</v>
      </c>
      <c r="EX12" s="235" t="s">
        <v>321</v>
      </c>
      <c r="EY12" s="236" t="s">
        <v>34</v>
      </c>
      <c r="EZ12" s="301"/>
      <c r="FA12" s="310" t="s">
        <v>28</v>
      </c>
      <c r="FB12" s="311" t="s">
        <v>30</v>
      </c>
      <c r="FC12" s="311" t="s">
        <v>31</v>
      </c>
      <c r="FD12" s="311" t="s">
        <v>60</v>
      </c>
      <c r="FE12" s="312" t="s">
        <v>32</v>
      </c>
      <c r="FF12" s="312" t="s">
        <v>321</v>
      </c>
      <c r="FG12" s="313" t="s">
        <v>34</v>
      </c>
      <c r="FH12" s="25"/>
      <c r="FI12" s="27" t="s">
        <v>28</v>
      </c>
      <c r="FJ12" s="27" t="s">
        <v>30</v>
      </c>
      <c r="FK12" s="27" t="s">
        <v>31</v>
      </c>
      <c r="FL12" s="27" t="s">
        <v>32</v>
      </c>
      <c r="FM12" s="435" t="s">
        <v>14</v>
      </c>
      <c r="FN12" s="20"/>
      <c r="FO12" s="76" t="s">
        <v>28</v>
      </c>
      <c r="FP12" s="76" t="s">
        <v>30</v>
      </c>
      <c r="FQ12" s="76" t="s">
        <v>31</v>
      </c>
      <c r="FR12" s="76" t="s">
        <v>32</v>
      </c>
      <c r="FS12" s="20"/>
      <c r="FT12" s="45"/>
      <c r="FU12" s="45"/>
      <c r="FV12" s="176">
        <f>'DATA ON MOBILE'!B12</f>
        <v>45597</v>
      </c>
      <c r="FW12" s="125" t="str">
        <f>IF('DATA ON MOBILE'!D12&gt;0,'DATA ON MOBILE'!D12,"")</f>
        <v/>
      </c>
      <c r="FX12" s="124">
        <f>'DATA ON MOBILE'!E12</f>
        <v>0</v>
      </c>
      <c r="FY12" s="124">
        <f>'DATA ON MOBILE'!F12</f>
        <v>0</v>
      </c>
      <c r="FZ12" s="124">
        <f>'DATA ON MOBILE'!G12</f>
        <v>0</v>
      </c>
      <c r="GA12" s="124">
        <f>'DATA ON MOBILE'!H12</f>
        <v>0</v>
      </c>
      <c r="GB12" s="124">
        <f>'DATA ON MOBILE'!I12</f>
        <v>0</v>
      </c>
      <c r="GC12" s="124">
        <f>'DATA ON MOBILE'!J12</f>
        <v>0</v>
      </c>
      <c r="GD12" s="124">
        <f>'DATA ON MOBILE'!K12</f>
        <v>0</v>
      </c>
      <c r="GE12" s="124">
        <f>'DATA ON MOBILE'!L12</f>
        <v>0</v>
      </c>
      <c r="GF12" s="124">
        <f>'DATA ON MOBILE'!M12</f>
        <v>0</v>
      </c>
      <c r="GG12" s="124">
        <f>'DATA ON MOBILE'!N12</f>
        <v>0</v>
      </c>
      <c r="GH12" s="124">
        <f>'DATA ON MOBILE'!O12</f>
        <v>0</v>
      </c>
      <c r="GI12" s="124">
        <f>'DATA ON MOBILE'!P12</f>
        <v>0</v>
      </c>
      <c r="GJ12" s="124">
        <f>'DATA ON MOBILE'!Q12</f>
        <v>0</v>
      </c>
      <c r="GK12" s="124" t="str">
        <f>IF('DATA ON MOBILE'!R12&gt;0,'DATA ON MOBILE'!R12,"")</f>
        <v/>
      </c>
      <c r="GL12" s="124" t="str">
        <f>IF('DATA ON MOBILE'!S12&gt;0,'DATA ON MOBILE'!S12,"")</f>
        <v/>
      </c>
      <c r="GM12" s="124" t="str">
        <f>IF('DATA ON MOBILE'!T12&gt;0,'DATA ON MOBILE'!T12,"")</f>
        <v/>
      </c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482">
        <v>45292</v>
      </c>
      <c r="GZ12" s="23" t="s">
        <v>38</v>
      </c>
      <c r="HA12" s="23">
        <v>2023</v>
      </c>
      <c r="HB12" s="23"/>
      <c r="HE12" s="23"/>
    </row>
    <row r="13" spans="1:213" ht="15.75" customHeight="1" x14ac:dyDescent="0.2">
      <c r="A13" s="106">
        <f>IF(ROWS(A$13:A13)&gt;DAY(HA$7),"",HA$6+ROWS(A$13:A13)-1)</f>
        <v>45597</v>
      </c>
      <c r="B13" s="107" t="str">
        <f>TEXT(A13,"ddd")</f>
        <v>Fri</v>
      </c>
      <c r="C13" s="108" t="str">
        <f t="shared" ref="C13:C21" si="1">IF(AH13&gt;0,AH13,BG13)</f>
        <v/>
      </c>
      <c r="D13" s="108" t="str">
        <f t="shared" ref="D13" si="2">AI13</f>
        <v/>
      </c>
      <c r="E13" s="108" t="str">
        <f>AL13</f>
        <v/>
      </c>
      <c r="F13" s="46">
        <f>SUM(C13:E13)</f>
        <v>0</v>
      </c>
      <c r="G13" s="108" t="str">
        <f>IFERROR(IF(AT13&gt;0,AT13,""),"")</f>
        <v/>
      </c>
      <c r="H13" s="108" t="str">
        <f>IFERROR(IF(AU13&gt;0,AU13,""),"")</f>
        <v/>
      </c>
      <c r="I13" s="108" t="str">
        <f>AX13</f>
        <v/>
      </c>
      <c r="J13" s="46">
        <f>SUM(G13:I13)</f>
        <v>0</v>
      </c>
      <c r="K13" s="108">
        <f>AZ13</f>
        <v>0</v>
      </c>
      <c r="L13" s="108" t="str">
        <f t="shared" ref="L13" si="3">BA13</f>
        <v/>
      </c>
      <c r="M13" s="108" t="str">
        <f>BD13</f>
        <v/>
      </c>
      <c r="N13" s="46">
        <f>SUM(K13:M13)</f>
        <v>0</v>
      </c>
      <c r="O13" s="147">
        <f>DM13</f>
        <v>0</v>
      </c>
      <c r="P13" s="147">
        <f>DN13</f>
        <v>0</v>
      </c>
      <c r="Q13" s="147">
        <f>DO13</f>
        <v>0</v>
      </c>
      <c r="R13" s="46">
        <f>DS13</f>
        <v>0</v>
      </c>
      <c r="S13" s="43"/>
      <c r="T13" s="147">
        <f>DS13</f>
        <v>0</v>
      </c>
      <c r="U13" s="147">
        <f>FH13</f>
        <v>0</v>
      </c>
      <c r="V13" s="147">
        <f>FI13</f>
        <v>0</v>
      </c>
      <c r="W13" s="46">
        <f>FL13</f>
        <v>0</v>
      </c>
      <c r="X13" s="43"/>
      <c r="Y13" s="147">
        <f>FL13</f>
        <v>0</v>
      </c>
      <c r="Z13" s="147">
        <f>FM13</f>
        <v>45597</v>
      </c>
      <c r="AA13" s="147">
        <f>FN13</f>
        <v>0</v>
      </c>
      <c r="AB13" s="46">
        <f>FQ13</f>
        <v>0</v>
      </c>
      <c r="AC13" s="175" t="str">
        <f>IF(R13&gt;0,R13,"")</f>
        <v/>
      </c>
      <c r="AD13" s="90" t="str">
        <f>IF(BH13=FORMULA!A13,GK12,"")</f>
        <v/>
      </c>
      <c r="AE13" s="90" t="str">
        <f>IF(BI13=FORMULA!B13,GL12,"")</f>
        <v/>
      </c>
      <c r="AF13" s="90" t="str">
        <f>IF(BJ13=FORMULA!C13,GM12,"")</f>
        <v/>
      </c>
      <c r="AG13" s="43"/>
      <c r="AH13" s="261" t="str">
        <f t="shared" ref="AH13:AH43" si="4">IF(CL13&gt;0,CL13,BF13)</f>
        <v/>
      </c>
      <c r="AI13" s="261" t="str">
        <f t="shared" ref="AI13:AI43" si="5">IF(CM13&gt;0,CM13,BF13)</f>
        <v/>
      </c>
      <c r="AJ13" s="261" t="str">
        <f t="shared" ref="AJ13:AJ43" si="6">IF(CN13&gt;0,CN13,BF13)</f>
        <v/>
      </c>
      <c r="AK13" s="261" t="str">
        <f t="shared" ref="AK13:AK43" si="7">IF(CO13&gt;0,CO13,BF13)</f>
        <v/>
      </c>
      <c r="AL13" s="261" t="str">
        <f t="shared" ref="AL13:AL43" si="8">IF(CP13&gt;0,CP13,BF13)</f>
        <v/>
      </c>
      <c r="AM13" s="261" t="str">
        <f t="shared" ref="AM13:AM43" si="9">IF(CQ13&gt;0,CQ13,BF13)</f>
        <v/>
      </c>
      <c r="AN13" s="325">
        <f>CL13</f>
        <v>0</v>
      </c>
      <c r="AO13" s="325">
        <f>CM13</f>
        <v>0</v>
      </c>
      <c r="AP13" s="325">
        <f>SUM(AN13,AO13)</f>
        <v>0</v>
      </c>
      <c r="AQ13" s="325">
        <f t="shared" ref="AQ13:AQ43" si="10">AO13+AR13</f>
        <v>0</v>
      </c>
      <c r="AR13" s="325">
        <f>CP13</f>
        <v>0</v>
      </c>
      <c r="AS13" s="325">
        <f t="shared" ref="AS13:AS43" si="11">SUM(AN13,AQ13)</f>
        <v>0</v>
      </c>
      <c r="AT13" s="254" t="str">
        <f>IF(CS13&gt;0,CS13,"")</f>
        <v/>
      </c>
      <c r="AU13" s="254" t="str">
        <f>IF(CT13&gt;0,CT13,"")</f>
        <v/>
      </c>
      <c r="AV13" s="254" t="str">
        <f>IFERROR((AT13+AU13),"")</f>
        <v/>
      </c>
      <c r="AW13" s="255" t="str">
        <f>IFERROR((AU13+AX13),"")</f>
        <v/>
      </c>
      <c r="AX13" s="254" t="str">
        <f t="shared" ref="AX13" si="12">IF(CW13&gt;0,CW13,"")</f>
        <v/>
      </c>
      <c r="AY13" s="255" t="str">
        <f>IFERROR((AT13+AW13),"")</f>
        <v/>
      </c>
      <c r="AZ13" s="256">
        <f>IF(CZ13&gt;0,CZ13,0)</f>
        <v>0</v>
      </c>
      <c r="BA13" s="256" t="str">
        <f>IF(DA13&gt;0,DA13,"")</f>
        <v/>
      </c>
      <c r="BB13" s="258" t="str">
        <f>IFERROR((AZ13+BA13),"")</f>
        <v/>
      </c>
      <c r="BC13" s="257" t="str">
        <f t="shared" ref="BC13:BC43" si="13">IFERROR((BA13+BD13),"")</f>
        <v/>
      </c>
      <c r="BD13" s="256" t="str">
        <f t="shared" ref="BD13" si="14">IF(DD13&gt;0,DD13,"")</f>
        <v/>
      </c>
      <c r="BE13" s="257" t="str">
        <f t="shared" ref="BE13:BE43" si="15">IFERROR((AZ13+BC13),"")</f>
        <v/>
      </c>
      <c r="BF13" s="305" t="str">
        <f>FORMULA!FW12</f>
        <v/>
      </c>
      <c r="BG13" s="11"/>
      <c r="BH13" s="22">
        <f>IF(ROWS(BH$13:BH13)&gt;DAY(HA$7),"",HA$6+ROWS(BH$13:BH13)-1)</f>
        <v>45597</v>
      </c>
      <c r="BI13" s="16" t="str">
        <f t="shared" ref="BI13:BI43" si="16">B13</f>
        <v>Fri</v>
      </c>
      <c r="BJ13" s="434">
        <f t="shared" ref="BJ13:BJ19" si="17">IFERROR((BK13-BL13)+$BM$12,0)</f>
        <v>0</v>
      </c>
      <c r="BK13" s="441">
        <f>FL13</f>
        <v>0</v>
      </c>
      <c r="BL13" s="442">
        <f>DQ13</f>
        <v>0</v>
      </c>
      <c r="BM13" s="6">
        <f>((BK13+BM12)-BL13)</f>
        <v>0</v>
      </c>
      <c r="BN13" s="447">
        <f>FI13</f>
        <v>0</v>
      </c>
      <c r="BO13" s="448">
        <f>DM13</f>
        <v>0</v>
      </c>
      <c r="BP13" s="6">
        <f>((BN13+BP12)-BO13)</f>
        <v>0</v>
      </c>
      <c r="BQ13" s="449">
        <f>FJ13</f>
        <v>0</v>
      </c>
      <c r="BR13" s="450">
        <f>DN13</f>
        <v>0</v>
      </c>
      <c r="BS13" s="6">
        <f>((BQ13+BS12)-BR13)</f>
        <v>0</v>
      </c>
      <c r="BT13" s="451">
        <f>FK13</f>
        <v>0</v>
      </c>
      <c r="BU13" s="452">
        <f>DP13</f>
        <v>0</v>
      </c>
      <c r="BV13" s="446">
        <f>IFERROR((BV12+BT13)-BU13,0)</f>
        <v>0</v>
      </c>
      <c r="BW13" s="11"/>
      <c r="BX13" s="56">
        <f t="shared" ref="BX13:BX43" si="18">N13/10</f>
        <v>0</v>
      </c>
      <c r="BY13" s="51">
        <f>BX13</f>
        <v>0</v>
      </c>
      <c r="BZ13" s="52">
        <f t="shared" ref="BZ13:BZ43" si="19">O13</f>
        <v>0</v>
      </c>
      <c r="CA13" s="52">
        <f>BZ13</f>
        <v>0</v>
      </c>
      <c r="CB13" s="53">
        <f t="shared" ref="CB13:CB43" si="20">P13</f>
        <v>0</v>
      </c>
      <c r="CC13" s="53">
        <f>CB13</f>
        <v>0</v>
      </c>
      <c r="CD13" s="54" t="str">
        <f>IFERROR(IF(DO13&gt;0,(DO13/100),""),"")</f>
        <v/>
      </c>
      <c r="CE13" s="57" t="str">
        <f>IFERROR(CD13,0)</f>
        <v/>
      </c>
      <c r="CF13" s="253"/>
      <c r="CG13" s="38" t="str">
        <f>IF(CL13&gt;0,CL13,"")</f>
        <v/>
      </c>
      <c r="CH13" s="38" t="str">
        <f t="shared" ref="CH13" si="21">IF(CM13&gt;0,CM13,"")</f>
        <v/>
      </c>
      <c r="CI13" s="38" t="str">
        <f>IF(CP13&gt;0,CP13,"")</f>
        <v/>
      </c>
      <c r="CJ13" s="38" t="str">
        <f t="shared" ref="CJ13:CJ43" si="22">IF(CR13&gt;0,CR13,"")</f>
        <v/>
      </c>
      <c r="CL13" s="289">
        <f>FORMULA!FX12</f>
        <v>0</v>
      </c>
      <c r="CM13" s="289">
        <f>FORMULA!FY12</f>
        <v>0</v>
      </c>
      <c r="CN13" s="289">
        <f>SUM(CL13,CM13)</f>
        <v>0</v>
      </c>
      <c r="CO13" s="289">
        <f>SUM(CM13,CP13)</f>
        <v>0</v>
      </c>
      <c r="CP13" s="289">
        <f>FORMULA!FZ12</f>
        <v>0</v>
      </c>
      <c r="CQ13" s="289">
        <f>SUM(CL13,CM13,CP13)</f>
        <v>0</v>
      </c>
      <c r="CR13" s="35">
        <f>SUM(CL13:CP13)</f>
        <v>0</v>
      </c>
      <c r="CS13" s="336">
        <f>GA12</f>
        <v>0</v>
      </c>
      <c r="CT13" s="336">
        <f>GB12</f>
        <v>0</v>
      </c>
      <c r="CU13" s="336">
        <f>SUM(CT13,CS13)</f>
        <v>0</v>
      </c>
      <c r="CV13" s="336">
        <f>SUM(CT13,CW13)</f>
        <v>0</v>
      </c>
      <c r="CW13" s="336">
        <f>GF12</f>
        <v>0</v>
      </c>
      <c r="CX13" s="336">
        <f>SUM(CS13,CT13,CW13)</f>
        <v>0</v>
      </c>
      <c r="CY13" s="290">
        <f>SUM(CS13:CW13)</f>
        <v>0</v>
      </c>
      <c r="CZ13" s="337">
        <f>IF(GD12&gt;0,GD12,0)</f>
        <v>0</v>
      </c>
      <c r="DA13" s="337">
        <f>IF(GE12&gt;0,GE12,0)</f>
        <v>0</v>
      </c>
      <c r="DB13" s="337">
        <f>SUM(DA13,CZ13)</f>
        <v>0</v>
      </c>
      <c r="DC13" s="337">
        <f>SUM(DD13,DA13)</f>
        <v>0</v>
      </c>
      <c r="DD13" s="337">
        <f>IF(GF12&gt;0,GF12,0)</f>
        <v>0</v>
      </c>
      <c r="DE13" s="338">
        <f>SUM(CZ13,DA13,DD13)</f>
        <v>0</v>
      </c>
      <c r="DF13" s="291">
        <f>SUM(CZ13:DD13)</f>
        <v>0</v>
      </c>
      <c r="DG13" s="96"/>
      <c r="DH13" s="102">
        <f t="shared" ref="DH13:DH43" si="23">CZ13*$DH$11</f>
        <v>0</v>
      </c>
      <c r="DI13" s="36">
        <f t="shared" ref="DI13:DI43" si="24">DA13*$DI$11</f>
        <v>0</v>
      </c>
      <c r="DJ13" s="36">
        <f t="shared" ref="DJ13:DJ43" si="25">DD13*$DJ$11</f>
        <v>0</v>
      </c>
      <c r="DK13" s="37">
        <f>SUM(DH13:DJ13)</f>
        <v>0</v>
      </c>
      <c r="DL13" s="1"/>
      <c r="DM13" s="49">
        <f>IF(AD13="No","",IF(B13="Sat",0,IF(B13="Sun",0,AZ13)))</f>
        <v>0</v>
      </c>
      <c r="DN13" s="47">
        <f>IF(AE13="No",0,IF(B13="Tue",0,IF(B13="Thu",0,IF(B13="Sat",0,IF(B13="Sun",0,AZ13)))))</f>
        <v>0</v>
      </c>
      <c r="DO13" s="48">
        <f>IF(AF13="No","",IF(B13="Mon",0,IF(B13="Wed",0,IF(B13="Fri",0,IF(B13="Sun",0,AZ13)))))</f>
        <v>0</v>
      </c>
      <c r="DP13" s="327">
        <f>IFERROR(DO13/100,"")</f>
        <v>0</v>
      </c>
      <c r="DQ13" s="327">
        <f>IFERROR((AZ13*$DS$10)/1000,0)</f>
        <v>0</v>
      </c>
      <c r="DR13" s="327" t="str">
        <f>IF(DQ13&gt;0,DQ13,"")</f>
        <v/>
      </c>
      <c r="DS13" s="50">
        <f t="shared" ref="DS13:DS43" si="26">IFERROR(AZ13*$DS$11,0)</f>
        <v>0</v>
      </c>
      <c r="DT13" s="16" t="str">
        <f>EB13</f>
        <v>FRI</v>
      </c>
      <c r="DU13" s="49" t="str">
        <f t="shared" ref="DU13:DU43" si="27">IF(AD13="No","",IF(B13="Sat","",IF(B13="Sun","",BA13)))</f>
        <v/>
      </c>
      <c r="DV13" s="47" t="str">
        <f t="shared" ref="DV13:DV43" si="28">IF(AE13="No","",IF(B13="Tue","",IF(B13="Thu","",IF(B13="Sat","",IF(B13="Sun","",BA13)))))</f>
        <v/>
      </c>
      <c r="DW13" s="48" t="str">
        <f t="shared" ref="DW13:DW43" si="29">IF(AF13="No","",IF(B13="Mon","",IF(B13="Wed","",IF(B13="Fri","",IF(B13="Sun","",BA13)))))</f>
        <v/>
      </c>
      <c r="DX13" s="327" t="str">
        <f>IFERROR(DW13/100,"")</f>
        <v/>
      </c>
      <c r="DY13" s="327" t="str">
        <f t="shared" ref="DY13:DY43" si="30">IFERROR((BA13*$EA$10)/1000,"")</f>
        <v/>
      </c>
      <c r="DZ13" s="327" t="str">
        <f>IF(DY13&gt;0,DY13,"")</f>
        <v/>
      </c>
      <c r="EA13" s="50">
        <f t="shared" ref="EA13:EA43" si="31">IFERROR(BA13*$EA$11,0)</f>
        <v>0</v>
      </c>
      <c r="EB13" s="16" t="str">
        <f t="shared" ref="EB13:EB43" si="32">UPPER(BI13)</f>
        <v>FRI</v>
      </c>
      <c r="EC13" s="49" t="str">
        <f t="shared" ref="EC13:EC43" si="33">IF(AD13="No","",IF(B13="Sat","",IF(B13="Sun","",BB13)))</f>
        <v/>
      </c>
      <c r="ED13" s="47" t="str">
        <f t="shared" ref="ED13:ED43" si="34">IF(AD13="No","",IF(B13="Tue","",IF(B13="Thu","",IF(B13="Sat","",IF(B13="Sun","",BB13)))))</f>
        <v/>
      </c>
      <c r="EE13" s="48" t="str">
        <f t="shared" ref="EE13:EE43" si="35">IF(AD13="No","",IF(B13="Mon","",IF(B13="Wed","",IF(B13="Fri","",IF(B13="Sun","",BB13)))))</f>
        <v/>
      </c>
      <c r="EF13" s="327" t="str">
        <f>IFERROR(EE13/100,"")</f>
        <v/>
      </c>
      <c r="EG13" s="327" t="str">
        <f t="shared" ref="EG13:EG43" si="36">IFERROR(SUM((AZ13*$EG$10),(BA13*$EI$10))/1000,"")</f>
        <v/>
      </c>
      <c r="EH13" s="327" t="str">
        <f>IF(EG13&gt;0,EG13,"")</f>
        <v/>
      </c>
      <c r="EI13" s="267" t="str">
        <f t="shared" ref="EI13:EI43" si="37">IFERROR(SUM((AZ13*$EG$11),(BA13*$EI$11)),"")</f>
        <v/>
      </c>
      <c r="EJ13" s="240"/>
      <c r="EK13" s="49" t="str">
        <f t="shared" ref="EK13:EK43" si="38">IF(AD13="No","",IF(B13="Sat","",IF(B13="Sun","",BC13)))</f>
        <v/>
      </c>
      <c r="EL13" s="47" t="str">
        <f t="shared" ref="EL13:EL43" si="39">IF(AD13="No","",IF(B13="Tue","",IF(B13="Thu","",IF(B13="Sat","",IF(B13="Sun","",BC13)))))</f>
        <v/>
      </c>
      <c r="EM13" s="48" t="str">
        <f t="shared" ref="EM13:EM43" si="40">IF(AD13="No","",IF(B13="Mon","",IF(B13="Wed","",IF(B13="Fri","",IF(B13="Sun","",BC13)))))</f>
        <v/>
      </c>
      <c r="EN13" s="327" t="str">
        <f>IFERROR(EM13/100,"")</f>
        <v/>
      </c>
      <c r="EO13" s="327" t="str">
        <f t="shared" ref="EO13:EO43" si="41">IFERROR((BC13*$EQ$10)/1000,"")</f>
        <v/>
      </c>
      <c r="EP13" s="327" t="str">
        <f>IF(EO13&gt;0,EO13,"")</f>
        <v/>
      </c>
      <c r="EQ13" s="267" t="str">
        <f t="shared" ref="EQ13:EQ43" si="42">IFERROR(BC13*$EQ$11,"")</f>
        <v/>
      </c>
      <c r="ER13" s="33"/>
      <c r="ES13" s="49" t="str">
        <f t="shared" ref="ES13:ES43" si="43">IF(AD13="No","",IF(B13="Sat","",IF(B13="Sun","",BD13)))</f>
        <v/>
      </c>
      <c r="ET13" s="47" t="str">
        <f t="shared" ref="ET13:ET43" si="44">IF(AD13="No","",IF(B13="Tue","",IF(B13="Thu","",IF(B13="Sat","",IF(P13="Sun","",BD13)))))</f>
        <v/>
      </c>
      <c r="EU13" s="48" t="str">
        <f t="shared" ref="EU13:EU43" si="45">IF(AD13="No","",IF(B13="Mon","",IF(B13="Wed","",IF(B13="Fri","",IF(B13="Sun","",BD13)))))</f>
        <v/>
      </c>
      <c r="EV13" s="327" t="str">
        <f>IFERROR((EU13/100),"")</f>
        <v/>
      </c>
      <c r="EW13" s="327" t="str">
        <f t="shared" ref="EW13:EW43" si="46">IFERROR((BD13*$EY$10)/1000,"")</f>
        <v/>
      </c>
      <c r="EX13" s="327" t="str">
        <f>IF(EW13&gt;0,EW13,"")</f>
        <v/>
      </c>
      <c r="EY13" s="267" t="str">
        <f t="shared" ref="EY13:EY43" si="47">IFERROR(BD13*$EY$11,"")</f>
        <v/>
      </c>
      <c r="EZ13" s="296"/>
      <c r="FA13" s="314" t="str">
        <f t="shared" ref="FA13:FA43" si="48">IF(AD13="No","",IF(B13="Sat","",IF(B13="Sun","",BE13)))</f>
        <v/>
      </c>
      <c r="FB13" s="47" t="str">
        <f t="shared" ref="FB13:FB43" si="49">IF(AD13="No","",IF(B13="Tue","",IF(B13="Thu","",IF(B13="Sat","",IF(B13="Sun","",BE13)))))</f>
        <v/>
      </c>
      <c r="FC13" s="47" t="str">
        <f t="shared" ref="FC13:FC43" si="50">IF(AD13="No","",IF(B13="Mon","",IF(B13="Wed","",IF(B13="Fri","",IF(B13="Sun","",BE13)))))</f>
        <v/>
      </c>
      <c r="FD13" s="329" t="str">
        <f>IFERROR(FC13/100,"")</f>
        <v/>
      </c>
      <c r="FE13" s="329" t="str">
        <f t="shared" ref="FE13:FE43" si="51">IFERROR(((AZ13*$FD$10)+(BA13*$FE$10)+(BD13*$FG$10))/1000,"")</f>
        <v/>
      </c>
      <c r="FF13" s="327" t="str">
        <f>IF(FE13&gt;0,FE13,"")</f>
        <v/>
      </c>
      <c r="FG13" s="315" t="str">
        <f t="shared" ref="FG13:FG43" si="52">IFERROR(((AZ13*$FD$11)+(BA13*$FE$11)+(BD13*$FG$11)),"")</f>
        <v/>
      </c>
      <c r="FH13" s="4"/>
      <c r="FI13" s="426">
        <f>GG12</f>
        <v>0</v>
      </c>
      <c r="FJ13" s="426">
        <f t="shared" ref="FJ13:FL13" si="53">GH12</f>
        <v>0</v>
      </c>
      <c r="FK13" s="426">
        <f t="shared" si="53"/>
        <v>0</v>
      </c>
      <c r="FL13" s="426">
        <f t="shared" si="53"/>
        <v>0</v>
      </c>
      <c r="FM13" s="436">
        <f t="shared" ref="FM13:FM43" si="54">BH13</f>
        <v>45597</v>
      </c>
      <c r="FN13" s="20"/>
      <c r="FO13" s="26">
        <f>'DATA ON MOBILE'!J8</f>
        <v>0</v>
      </c>
      <c r="FP13" s="26">
        <f>'DATA ON MOBILE'!K8</f>
        <v>0</v>
      </c>
      <c r="FQ13" s="26">
        <f>'DATA ON MOBILE'!L8</f>
        <v>0</v>
      </c>
      <c r="FR13" s="26">
        <f>'DATA ON MOBILE'!M8</f>
        <v>0</v>
      </c>
      <c r="FS13" s="20"/>
      <c r="FT13" s="4"/>
      <c r="FU13" s="4"/>
      <c r="FV13" s="176">
        <f>'DATA ON MOBILE'!B13</f>
        <v>45598</v>
      </c>
      <c r="FW13" s="125" t="str">
        <f>IF('DATA ON MOBILE'!D13&gt;0,'DATA ON MOBILE'!D13,"")</f>
        <v/>
      </c>
      <c r="FX13" s="124">
        <f>'DATA ON MOBILE'!E13</f>
        <v>0</v>
      </c>
      <c r="FY13" s="124">
        <f>'DATA ON MOBILE'!F13</f>
        <v>0</v>
      </c>
      <c r="FZ13" s="124">
        <f>'DATA ON MOBILE'!G13</f>
        <v>0</v>
      </c>
      <c r="GA13" s="124">
        <f>'DATA ON MOBILE'!H13</f>
        <v>0</v>
      </c>
      <c r="GB13" s="124">
        <f>'DATA ON MOBILE'!I13</f>
        <v>0</v>
      </c>
      <c r="GC13" s="124">
        <f>'DATA ON MOBILE'!J13</f>
        <v>0</v>
      </c>
      <c r="GD13" s="124">
        <f>'DATA ON MOBILE'!K13</f>
        <v>0</v>
      </c>
      <c r="GE13" s="124">
        <f>'DATA ON MOBILE'!L13</f>
        <v>0</v>
      </c>
      <c r="GF13" s="124">
        <f>'DATA ON MOBILE'!M13</f>
        <v>0</v>
      </c>
      <c r="GG13" s="124">
        <f>'DATA ON MOBILE'!N13</f>
        <v>0</v>
      </c>
      <c r="GH13" s="124">
        <f>'DATA ON MOBILE'!O13</f>
        <v>0</v>
      </c>
      <c r="GI13" s="124">
        <f>'DATA ON MOBILE'!P13</f>
        <v>0</v>
      </c>
      <c r="GJ13" s="124">
        <f>'DATA ON MOBILE'!Q13</f>
        <v>0</v>
      </c>
      <c r="GK13" s="124" t="str">
        <f>IF('DATA ON MOBILE'!R13&gt;0,'DATA ON MOBILE'!R13,"")</f>
        <v/>
      </c>
      <c r="GL13" s="124" t="str">
        <f>IF('DATA ON MOBILE'!S13&gt;0,'DATA ON MOBILE'!S13,"")</f>
        <v/>
      </c>
      <c r="GM13" s="124" t="str">
        <f>IF('DATA ON MOBILE'!T13&gt;0,'DATA ON MOBILE'!T13,"")</f>
        <v/>
      </c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482">
        <v>45323</v>
      </c>
      <c r="GZ13" s="23" t="s">
        <v>39</v>
      </c>
      <c r="HA13" s="23">
        <v>2024</v>
      </c>
      <c r="HB13" s="23"/>
      <c r="HE13" s="23"/>
    </row>
    <row r="14" spans="1:213" ht="18" customHeight="1" x14ac:dyDescent="0.2">
      <c r="A14" s="106">
        <f>IF(ROWS(A$13:A14)&gt;DAY(HA$7),"",HA$6+ROWS(A$13:A14)-1)</f>
        <v>45598</v>
      </c>
      <c r="B14" s="107" t="str">
        <f t="shared" ref="B14:B43" si="55">TEXT(A14,"ddd")</f>
        <v>Sat</v>
      </c>
      <c r="C14" s="108" t="str">
        <f t="shared" si="1"/>
        <v/>
      </c>
      <c r="D14" s="108" t="str">
        <f t="shared" ref="D14:D43" si="56">AI14</f>
        <v/>
      </c>
      <c r="E14" s="108" t="str">
        <f t="shared" ref="E14:E43" si="57">AL14</f>
        <v/>
      </c>
      <c r="F14" s="46">
        <f t="shared" ref="F14:F43" si="58">SUM(C14:E14)</f>
        <v>0</v>
      </c>
      <c r="G14" s="108" t="str">
        <f t="shared" ref="G14:G43" si="59">IFERROR(IF(AT14&gt;0,AT14,""),"")</f>
        <v/>
      </c>
      <c r="H14" s="108" t="str">
        <f t="shared" ref="H14:H43" si="60">IFERROR(IF(AU14&gt;0,AU14,""),"")</f>
        <v/>
      </c>
      <c r="I14" s="108" t="str">
        <f t="shared" ref="I14:I43" si="61">AX14</f>
        <v/>
      </c>
      <c r="J14" s="46">
        <f t="shared" ref="J14:J43" si="62">SUM(G14:I14)</f>
        <v>0</v>
      </c>
      <c r="K14" s="108">
        <f t="shared" ref="K14:K43" si="63">AZ14</f>
        <v>0</v>
      </c>
      <c r="L14" s="108" t="str">
        <f t="shared" ref="L14:L43" si="64">BA14</f>
        <v/>
      </c>
      <c r="M14" s="108" t="str">
        <f t="shared" ref="M14:M43" si="65">BD14</f>
        <v/>
      </c>
      <c r="N14" s="46">
        <f t="shared" ref="N14:N43" si="66">SUM(K14:M14)</f>
        <v>0</v>
      </c>
      <c r="O14" s="147">
        <f t="shared" ref="O14:O43" si="67">DM14</f>
        <v>0</v>
      </c>
      <c r="P14" s="147">
        <f t="shared" ref="P14:P43" si="68">DN14</f>
        <v>0</v>
      </c>
      <c r="Q14" s="147">
        <f t="shared" ref="Q14:Q43" si="69">DO14</f>
        <v>0</v>
      </c>
      <c r="R14" s="46">
        <f t="shared" ref="R14:R43" si="70">DS14</f>
        <v>0</v>
      </c>
      <c r="S14" s="43"/>
      <c r="T14" s="147">
        <f t="shared" ref="T14:T43" si="71">DS14</f>
        <v>0</v>
      </c>
      <c r="U14" s="147">
        <f t="shared" ref="U14:U43" si="72">FH14</f>
        <v>0</v>
      </c>
      <c r="V14" s="147">
        <f t="shared" ref="V14:V43" si="73">FI14</f>
        <v>0</v>
      </c>
      <c r="W14" s="46">
        <f t="shared" ref="W14:W43" si="74">FL14</f>
        <v>0</v>
      </c>
      <c r="X14" s="43"/>
      <c r="Y14" s="147">
        <f t="shared" ref="Y14:Y43" si="75">FL14</f>
        <v>0</v>
      </c>
      <c r="Z14" s="147">
        <f t="shared" ref="Z14:Z43" si="76">FM14</f>
        <v>45598</v>
      </c>
      <c r="AA14" s="147">
        <f t="shared" ref="AA14:AA43" si="77">FN14</f>
        <v>0</v>
      </c>
      <c r="AB14" s="46">
        <f t="shared" ref="AB14:AB43" si="78">FQ14</f>
        <v>0</v>
      </c>
      <c r="AC14" s="175" t="str">
        <f t="shared" ref="AC14:AC43" si="79">IF(R14&gt;0,R14,"")</f>
        <v/>
      </c>
      <c r="AD14" s="90" t="str">
        <f>IF(BH14=FORMULA!A14,GK13,"")</f>
        <v/>
      </c>
      <c r="AE14" s="90" t="str">
        <f>IF(BI14=FORMULA!B14,GL13,"")</f>
        <v/>
      </c>
      <c r="AF14" s="90" t="str">
        <f>IF(BJ14=FORMULA!C14,GM13,"")</f>
        <v/>
      </c>
      <c r="AG14" s="43"/>
      <c r="AH14" s="261" t="str">
        <f t="shared" si="4"/>
        <v/>
      </c>
      <c r="AI14" s="261" t="str">
        <f t="shared" si="5"/>
        <v/>
      </c>
      <c r="AJ14" s="261" t="str">
        <f t="shared" si="6"/>
        <v/>
      </c>
      <c r="AK14" s="261" t="str">
        <f t="shared" si="7"/>
        <v/>
      </c>
      <c r="AL14" s="261" t="str">
        <f t="shared" si="8"/>
        <v/>
      </c>
      <c r="AM14" s="261" t="str">
        <f t="shared" si="9"/>
        <v/>
      </c>
      <c r="AN14" s="325">
        <f t="shared" ref="AN14:AN43" si="80">CL14</f>
        <v>0</v>
      </c>
      <c r="AO14" s="325">
        <f t="shared" ref="AO14:AO43" si="81">CM14</f>
        <v>0</v>
      </c>
      <c r="AP14" s="325">
        <f t="shared" ref="AP14:AP43" si="82">SUM(AN14,AO14)</f>
        <v>0</v>
      </c>
      <c r="AQ14" s="325">
        <f t="shared" si="10"/>
        <v>0</v>
      </c>
      <c r="AR14" s="325">
        <f t="shared" ref="AR14:AR43" si="83">CP14</f>
        <v>0</v>
      </c>
      <c r="AS14" s="325">
        <f t="shared" si="11"/>
        <v>0</v>
      </c>
      <c r="AT14" s="254" t="str">
        <f t="shared" ref="AT14:AT43" si="84">IF(CS14&gt;0,CS14,"")</f>
        <v/>
      </c>
      <c r="AU14" s="254" t="str">
        <f t="shared" ref="AU14:AU43" si="85">IF(CT14&gt;0,CT14,"")</f>
        <v/>
      </c>
      <c r="AV14" s="254" t="str">
        <f t="shared" ref="AV14:AV43" si="86">IFERROR((AT14+AU14),"")</f>
        <v/>
      </c>
      <c r="AW14" s="255" t="str">
        <f t="shared" ref="AW14:AW43" si="87">IFERROR((AU14+AX14),"")</f>
        <v/>
      </c>
      <c r="AX14" s="254" t="str">
        <f t="shared" ref="AX14:AX43" si="88">IF(CW14&gt;0,CW14,"")</f>
        <v/>
      </c>
      <c r="AY14" s="255" t="str">
        <f t="shared" ref="AY14:AY43" si="89">IFERROR((AT14+AW14),"")</f>
        <v/>
      </c>
      <c r="AZ14" s="256">
        <f t="shared" ref="AZ14:AZ43" si="90">IF(CZ14&gt;0,CZ14,0)</f>
        <v>0</v>
      </c>
      <c r="BA14" s="256" t="str">
        <f t="shared" ref="BA14:BA43" si="91">IF(DA14&gt;0,DA14,"")</f>
        <v/>
      </c>
      <c r="BB14" s="258" t="str">
        <f t="shared" ref="BB14:BB43" si="92">IFERROR((AZ14+BA14),"")</f>
        <v/>
      </c>
      <c r="BC14" s="257" t="str">
        <f t="shared" si="13"/>
        <v/>
      </c>
      <c r="BD14" s="256" t="str">
        <f t="shared" ref="BD14:BD43" si="93">IF(DD14&gt;0,DD14,"")</f>
        <v/>
      </c>
      <c r="BE14" s="257" t="str">
        <f t="shared" si="15"/>
        <v/>
      </c>
      <c r="BF14" s="305" t="str">
        <f>FORMULA!FW13</f>
        <v/>
      </c>
      <c r="BG14" s="11"/>
      <c r="BH14" s="22">
        <f>IF(ROWS(BH$13:BH14)&gt;DAY(HA$7),"",HA$6+ROWS(BH$13:BH14)-1)</f>
        <v>45598</v>
      </c>
      <c r="BI14" s="16" t="str">
        <f t="shared" si="16"/>
        <v>Sat</v>
      </c>
      <c r="BJ14" s="434">
        <f t="shared" si="17"/>
        <v>0</v>
      </c>
      <c r="BK14" s="441">
        <f t="shared" ref="BK14:BK43" si="94">FL14</f>
        <v>0</v>
      </c>
      <c r="BL14" s="442">
        <f t="shared" ref="BL14:BL43" si="95">DQ14</f>
        <v>0</v>
      </c>
      <c r="BM14" s="6">
        <f t="shared" ref="BM14:BM43" si="96">((BK14+BM13)-BL14)</f>
        <v>0</v>
      </c>
      <c r="BN14" s="453">
        <f t="shared" ref="BN14:BN43" si="97">FI14</f>
        <v>0</v>
      </c>
      <c r="BO14" s="454">
        <f t="shared" ref="BO14:BO43" si="98">DM14</f>
        <v>0</v>
      </c>
      <c r="BP14" s="445">
        <f t="shared" ref="BP14:BP43" si="99">IFERROR((BP13+BN14)-BO14,0)</f>
        <v>0</v>
      </c>
      <c r="BQ14" s="455">
        <f t="shared" ref="BQ14:BQ43" si="100">FJ14</f>
        <v>0</v>
      </c>
      <c r="BR14" s="456">
        <f t="shared" ref="BR14:BR43" si="101">DN14</f>
        <v>0</v>
      </c>
      <c r="BS14" s="6">
        <f t="shared" ref="BS14:BS43" si="102">((BQ14+BS13)-BR14)</f>
        <v>0</v>
      </c>
      <c r="BT14" s="457">
        <f t="shared" ref="BT14:BT43" si="103">FK14</f>
        <v>0</v>
      </c>
      <c r="BU14" s="458">
        <f t="shared" ref="BU14:BU43" si="104">DP14</f>
        <v>0</v>
      </c>
      <c r="BV14" s="446">
        <f t="shared" ref="BV14:BV43" si="105">IFERROR((BV13+BT14)-BU14,0)</f>
        <v>0</v>
      </c>
      <c r="BW14" s="11"/>
      <c r="BX14" s="56">
        <f t="shared" si="18"/>
        <v>0</v>
      </c>
      <c r="BY14" s="51">
        <f>BX14+BY13</f>
        <v>0</v>
      </c>
      <c r="BZ14" s="52">
        <f t="shared" si="19"/>
        <v>0</v>
      </c>
      <c r="CA14" s="52">
        <f>IFERROR((BZ14+CA13),CA13)</f>
        <v>0</v>
      </c>
      <c r="CB14" s="53">
        <f t="shared" si="20"/>
        <v>0</v>
      </c>
      <c r="CC14" s="52">
        <f>IFERROR((CB14+CC13),CC13)</f>
        <v>0</v>
      </c>
      <c r="CD14" s="54" t="str">
        <f t="shared" ref="CD14:CD43" si="106">IFERROR(IF(DO14&gt;0,(DO14/100),""),"")</f>
        <v/>
      </c>
      <c r="CE14" s="58" t="str">
        <f>IFERROR((CD14+CE13),CD14)</f>
        <v/>
      </c>
      <c r="CF14" s="249"/>
      <c r="CG14" s="26" t="str">
        <f t="shared" ref="CG14:CG43" si="107">IF(CL14&gt;0,CL14,"")</f>
        <v/>
      </c>
      <c r="CH14" s="26" t="str">
        <f t="shared" ref="CH14:CH43" si="108">IF(CM14&gt;0,CM14,"")</f>
        <v/>
      </c>
      <c r="CI14" s="26" t="str">
        <f t="shared" ref="CI14:CI43" si="109">IF(CP14&gt;0,CP14,"")</f>
        <v/>
      </c>
      <c r="CJ14" s="26" t="str">
        <f t="shared" si="22"/>
        <v/>
      </c>
      <c r="CL14" s="289">
        <f>FORMULA!FX13</f>
        <v>0</v>
      </c>
      <c r="CM14" s="289">
        <f>FORMULA!FY13</f>
        <v>0</v>
      </c>
      <c r="CN14" s="289">
        <f t="shared" ref="CN14:CN43" si="110">SUM(CL14,CM14)</f>
        <v>0</v>
      </c>
      <c r="CO14" s="289">
        <f t="shared" ref="CO14:CO43" si="111">SUM(CM14,CP14)</f>
        <v>0</v>
      </c>
      <c r="CP14" s="289">
        <f>FORMULA!FZ13</f>
        <v>0</v>
      </c>
      <c r="CQ14" s="289">
        <f t="shared" ref="CQ14:CQ43" si="112">SUM(CL14,CM14,CP14)</f>
        <v>0</v>
      </c>
      <c r="CR14" s="35">
        <f t="shared" ref="CR14:CR43" si="113">SUM(CL14:CP14)</f>
        <v>0</v>
      </c>
      <c r="CS14" s="336">
        <f t="shared" ref="CS14:CS43" si="114">GA13</f>
        <v>0</v>
      </c>
      <c r="CT14" s="336">
        <f t="shared" ref="CT14:CT43" si="115">GB13</f>
        <v>0</v>
      </c>
      <c r="CU14" s="336">
        <f t="shared" ref="CU14:CU43" si="116">SUM(CT14,CS14)</f>
        <v>0</v>
      </c>
      <c r="CV14" s="336">
        <f t="shared" ref="CV14:CV43" si="117">SUM(CT14,CW14)</f>
        <v>0</v>
      </c>
      <c r="CW14" s="336">
        <f t="shared" ref="CW14:CW43" si="118">GF13</f>
        <v>0</v>
      </c>
      <c r="CX14" s="336">
        <f t="shared" ref="CX14:CX43" si="119">SUM(CS14,CT14,CW14)</f>
        <v>0</v>
      </c>
      <c r="CY14" s="292">
        <f t="shared" ref="CY14:CY43" si="120">SUM(CS14:CW14)</f>
        <v>0</v>
      </c>
      <c r="CZ14" s="337">
        <f t="shared" ref="CZ14:CZ43" si="121">IF(GD13&gt;0,GD13,0)</f>
        <v>0</v>
      </c>
      <c r="DA14" s="337">
        <f t="shared" ref="DA14:DA43" si="122">IF(GE13&gt;0,GE13,0)</f>
        <v>0</v>
      </c>
      <c r="DB14" s="337">
        <f t="shared" ref="DB14:DB43" si="123">SUM(DA14,CZ14)</f>
        <v>0</v>
      </c>
      <c r="DC14" s="337">
        <f t="shared" ref="DC14:DC43" si="124">SUM(DD14,DA14)</f>
        <v>0</v>
      </c>
      <c r="DD14" s="337">
        <f t="shared" ref="DD14:DD43" si="125">IF(GF13&gt;0,GF13,0)</f>
        <v>0</v>
      </c>
      <c r="DE14" s="338">
        <f t="shared" ref="DE14:DE43" si="126">SUM(CZ14,DA14,DD14)</f>
        <v>0</v>
      </c>
      <c r="DF14" s="293">
        <f t="shared" ref="DF14:DF43" si="127">SUM(CZ14:DD14)</f>
        <v>0</v>
      </c>
      <c r="DG14" s="96"/>
      <c r="DH14" s="102">
        <f t="shared" si="23"/>
        <v>0</v>
      </c>
      <c r="DI14" s="36">
        <f t="shared" si="24"/>
        <v>0</v>
      </c>
      <c r="DJ14" s="36">
        <f t="shared" si="25"/>
        <v>0</v>
      </c>
      <c r="DK14" s="37">
        <f t="shared" ref="DK14:DK44" si="128">SUM(DH14:DJ14)</f>
        <v>0</v>
      </c>
      <c r="DL14" s="1"/>
      <c r="DM14" s="49">
        <f t="shared" ref="DM14:DM43" si="129">IF(AD14="No","",IF(B14="Sat",0,IF(B14="Sun",0,AZ14)))</f>
        <v>0</v>
      </c>
      <c r="DN14" s="47">
        <f t="shared" ref="DN14:DN43" si="130">IF(AE14="No",0,IF(B14="Tue",0,IF(B14="Thu",0,IF(B14="Sat",0,IF(B14="Sun",0,AZ14)))))</f>
        <v>0</v>
      </c>
      <c r="DO14" s="48">
        <f t="shared" ref="DO14:DO43" si="131">IF(AF14="No","",IF(B14="Mon",0,IF(B14="Wed",0,IF(B14="Fri",0,IF(B14="Sun",0,AZ14)))))</f>
        <v>0</v>
      </c>
      <c r="DP14" s="327">
        <f t="shared" ref="DP14:DP43" si="132">IFERROR(DO14/100,"")</f>
        <v>0</v>
      </c>
      <c r="DQ14" s="327">
        <f t="shared" ref="DQ14:DQ43" si="133">IFERROR((AZ14*$DS$10)/1000,0)</f>
        <v>0</v>
      </c>
      <c r="DR14" s="327" t="str">
        <f t="shared" ref="DR14:DR43" si="134">IF(DQ14&gt;0,DQ14,"")</f>
        <v/>
      </c>
      <c r="DS14" s="50">
        <f t="shared" si="26"/>
        <v>0</v>
      </c>
      <c r="DT14" s="16" t="str">
        <f t="shared" ref="DT14:DT43" si="135">EB14</f>
        <v>SAT</v>
      </c>
      <c r="DU14" s="49" t="str">
        <f t="shared" si="27"/>
        <v/>
      </c>
      <c r="DV14" s="47" t="str">
        <f t="shared" si="28"/>
        <v/>
      </c>
      <c r="DW14" s="48" t="str">
        <f t="shared" si="29"/>
        <v/>
      </c>
      <c r="DX14" s="327" t="str">
        <f t="shared" ref="DX14:DX43" si="136">IFERROR(DW14/100,"")</f>
        <v/>
      </c>
      <c r="DY14" s="327" t="str">
        <f t="shared" si="30"/>
        <v/>
      </c>
      <c r="DZ14" s="327" t="str">
        <f t="shared" ref="DZ14:DZ43" si="137">IF(DY14&gt;0,DY14,"")</f>
        <v/>
      </c>
      <c r="EA14" s="50">
        <f t="shared" si="31"/>
        <v>0</v>
      </c>
      <c r="EB14" s="16" t="str">
        <f t="shared" si="32"/>
        <v>SAT</v>
      </c>
      <c r="EC14" s="49" t="str">
        <f t="shared" si="33"/>
        <v/>
      </c>
      <c r="ED14" s="47" t="str">
        <f t="shared" si="34"/>
        <v/>
      </c>
      <c r="EE14" s="48" t="str">
        <f t="shared" si="35"/>
        <v/>
      </c>
      <c r="EF14" s="327" t="str">
        <f t="shared" ref="EF14:EF43" si="138">IFERROR(EE14/100,"")</f>
        <v/>
      </c>
      <c r="EG14" s="327" t="str">
        <f t="shared" si="36"/>
        <v/>
      </c>
      <c r="EH14" s="327" t="str">
        <f t="shared" ref="EH14:EH43" si="139">IF(EG14&gt;0,EG14,"")</f>
        <v/>
      </c>
      <c r="EI14" s="267" t="str">
        <f t="shared" si="37"/>
        <v/>
      </c>
      <c r="EJ14" s="240"/>
      <c r="EK14" s="49" t="str">
        <f t="shared" si="38"/>
        <v/>
      </c>
      <c r="EL14" s="47" t="str">
        <f t="shared" si="39"/>
        <v/>
      </c>
      <c r="EM14" s="48" t="str">
        <f t="shared" si="40"/>
        <v/>
      </c>
      <c r="EN14" s="327" t="str">
        <f t="shared" ref="EN14:EN43" si="140">IFERROR(EM14/100,"")</f>
        <v/>
      </c>
      <c r="EO14" s="327" t="str">
        <f t="shared" si="41"/>
        <v/>
      </c>
      <c r="EP14" s="327" t="str">
        <f t="shared" ref="EP14:EP43" si="141">IF(EO14&gt;0,EO14,"")</f>
        <v/>
      </c>
      <c r="EQ14" s="267" t="str">
        <f t="shared" si="42"/>
        <v/>
      </c>
      <c r="ER14" s="33"/>
      <c r="ES14" s="49" t="str">
        <f t="shared" si="43"/>
        <v/>
      </c>
      <c r="ET14" s="47" t="str">
        <f t="shared" si="44"/>
        <v/>
      </c>
      <c r="EU14" s="48" t="str">
        <f t="shared" si="45"/>
        <v/>
      </c>
      <c r="EV14" s="327" t="str">
        <f t="shared" ref="EV14:EV43" si="142">IFERROR((EU14/100),"")</f>
        <v/>
      </c>
      <c r="EW14" s="327" t="str">
        <f t="shared" si="46"/>
        <v/>
      </c>
      <c r="EX14" s="327" t="str">
        <f t="shared" ref="EX14:EX43" si="143">IF(EW14&gt;0,EW14,"")</f>
        <v/>
      </c>
      <c r="EY14" s="267" t="str">
        <f t="shared" si="47"/>
        <v/>
      </c>
      <c r="EZ14" s="296"/>
      <c r="FA14" s="314" t="str">
        <f t="shared" si="48"/>
        <v/>
      </c>
      <c r="FB14" s="47" t="str">
        <f t="shared" si="49"/>
        <v/>
      </c>
      <c r="FC14" s="47" t="str">
        <f t="shared" si="50"/>
        <v/>
      </c>
      <c r="FD14" s="329" t="str">
        <f t="shared" ref="FD14:FD43" si="144">IFERROR(FC14/100,"")</f>
        <v/>
      </c>
      <c r="FE14" s="329" t="str">
        <f t="shared" si="51"/>
        <v/>
      </c>
      <c r="FF14" s="327" t="str">
        <f t="shared" ref="FF14:FF43" si="145">IF(FE14&gt;0,FE14,"")</f>
        <v/>
      </c>
      <c r="FG14" s="315" t="str">
        <f t="shared" si="52"/>
        <v/>
      </c>
      <c r="FH14" s="4"/>
      <c r="FI14" s="426">
        <f t="shared" ref="FI14:FI43" si="146">GG13</f>
        <v>0</v>
      </c>
      <c r="FJ14" s="426">
        <f t="shared" ref="FJ14:FJ43" si="147">GH13</f>
        <v>0</v>
      </c>
      <c r="FK14" s="426">
        <f t="shared" ref="FK14:FK43" si="148">GI13</f>
        <v>0</v>
      </c>
      <c r="FL14" s="426">
        <f t="shared" ref="FL14:FL43" si="149">GJ13</f>
        <v>0</v>
      </c>
      <c r="FM14" s="436">
        <f t="shared" si="54"/>
        <v>45598</v>
      </c>
      <c r="FN14" s="20"/>
      <c r="FO14" s="20"/>
      <c r="FP14" s="20"/>
      <c r="FQ14" s="20"/>
      <c r="FR14" s="20"/>
      <c r="FS14" s="20"/>
      <c r="FT14" s="4"/>
      <c r="FU14" s="4"/>
      <c r="FV14" s="176">
        <f>'DATA ON MOBILE'!B14</f>
        <v>45599</v>
      </c>
      <c r="FW14" s="125" t="str">
        <f>IF('DATA ON MOBILE'!D14&gt;0,'DATA ON MOBILE'!D14,"")</f>
        <v>Sunday</v>
      </c>
      <c r="FX14" s="124">
        <f>'DATA ON MOBILE'!E14</f>
        <v>0</v>
      </c>
      <c r="FY14" s="124">
        <f>'DATA ON MOBILE'!F14</f>
        <v>0</v>
      </c>
      <c r="FZ14" s="124">
        <f>'DATA ON MOBILE'!G14</f>
        <v>0</v>
      </c>
      <c r="GA14" s="124">
        <f>'DATA ON MOBILE'!H14</f>
        <v>0</v>
      </c>
      <c r="GB14" s="124">
        <f>'DATA ON MOBILE'!I14</f>
        <v>0</v>
      </c>
      <c r="GC14" s="124">
        <f>'DATA ON MOBILE'!J14</f>
        <v>0</v>
      </c>
      <c r="GD14" s="124">
        <f>'DATA ON MOBILE'!K14</f>
        <v>0</v>
      </c>
      <c r="GE14" s="124">
        <f>'DATA ON MOBILE'!L14</f>
        <v>0</v>
      </c>
      <c r="GF14" s="124">
        <f>'DATA ON MOBILE'!M14</f>
        <v>0</v>
      </c>
      <c r="GG14" s="124">
        <f>'DATA ON MOBILE'!N14</f>
        <v>0</v>
      </c>
      <c r="GH14" s="124">
        <f>'DATA ON MOBILE'!O14</f>
        <v>0</v>
      </c>
      <c r="GI14" s="124">
        <f>'DATA ON MOBILE'!P14</f>
        <v>0</v>
      </c>
      <c r="GJ14" s="124">
        <f>'DATA ON MOBILE'!Q14</f>
        <v>0</v>
      </c>
      <c r="GK14" s="124" t="str">
        <f>IF('DATA ON MOBILE'!R14&gt;0,'DATA ON MOBILE'!R14,"")</f>
        <v/>
      </c>
      <c r="GL14" s="124" t="str">
        <f>IF('DATA ON MOBILE'!S14&gt;0,'DATA ON MOBILE'!S14,"")</f>
        <v/>
      </c>
      <c r="GM14" s="124" t="str">
        <f>IF('DATA ON MOBILE'!T14&gt;0,'DATA ON MOBILE'!T14,"")</f>
        <v/>
      </c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482">
        <v>45352</v>
      </c>
      <c r="GZ14" s="23" t="s">
        <v>40</v>
      </c>
      <c r="HA14" s="23">
        <v>2025</v>
      </c>
      <c r="HB14" s="23"/>
      <c r="HE14" s="23"/>
    </row>
    <row r="15" spans="1:213" ht="15.75" customHeight="1" x14ac:dyDescent="0.2">
      <c r="A15" s="106">
        <f>IF(ROWS(A$13:A15)&gt;DAY(HA$7),"",HA$6+ROWS(A$13:A15)-1)</f>
        <v>45599</v>
      </c>
      <c r="B15" s="107" t="str">
        <f t="shared" si="55"/>
        <v>Sun</v>
      </c>
      <c r="C15" s="108" t="str">
        <f t="shared" si="1"/>
        <v>Sunday</v>
      </c>
      <c r="D15" s="108" t="str">
        <f t="shared" si="56"/>
        <v>Sunday</v>
      </c>
      <c r="E15" s="108" t="str">
        <f t="shared" si="57"/>
        <v>Sunday</v>
      </c>
      <c r="F15" s="46">
        <f t="shared" si="58"/>
        <v>0</v>
      </c>
      <c r="G15" s="108" t="str">
        <f t="shared" si="59"/>
        <v/>
      </c>
      <c r="H15" s="108" t="str">
        <f t="shared" si="60"/>
        <v/>
      </c>
      <c r="I15" s="108" t="str">
        <f t="shared" si="61"/>
        <v/>
      </c>
      <c r="J15" s="46">
        <f t="shared" si="62"/>
        <v>0</v>
      </c>
      <c r="K15" s="108">
        <f t="shared" si="63"/>
        <v>0</v>
      </c>
      <c r="L15" s="108" t="str">
        <f t="shared" si="64"/>
        <v/>
      </c>
      <c r="M15" s="108" t="str">
        <f t="shared" si="65"/>
        <v/>
      </c>
      <c r="N15" s="46">
        <f t="shared" si="66"/>
        <v>0</v>
      </c>
      <c r="O15" s="147">
        <f t="shared" si="67"/>
        <v>0</v>
      </c>
      <c r="P15" s="147">
        <f t="shared" si="68"/>
        <v>0</v>
      </c>
      <c r="Q15" s="147">
        <f t="shared" si="69"/>
        <v>0</v>
      </c>
      <c r="R15" s="46">
        <f t="shared" si="70"/>
        <v>0</v>
      </c>
      <c r="S15" s="43"/>
      <c r="T15" s="147">
        <f t="shared" si="71"/>
        <v>0</v>
      </c>
      <c r="U15" s="147">
        <f t="shared" si="72"/>
        <v>0</v>
      </c>
      <c r="V15" s="147">
        <f t="shared" si="73"/>
        <v>0</v>
      </c>
      <c r="W15" s="46">
        <f t="shared" si="74"/>
        <v>0</v>
      </c>
      <c r="X15" s="43"/>
      <c r="Y15" s="147">
        <f t="shared" si="75"/>
        <v>0</v>
      </c>
      <c r="Z15" s="147">
        <f t="shared" si="76"/>
        <v>45599</v>
      </c>
      <c r="AA15" s="147">
        <f t="shared" si="77"/>
        <v>0</v>
      </c>
      <c r="AB15" s="46">
        <f t="shared" si="78"/>
        <v>0</v>
      </c>
      <c r="AC15" s="175" t="str">
        <f t="shared" si="79"/>
        <v/>
      </c>
      <c r="AD15" s="90" t="str">
        <f>IF(BH15=FORMULA!A15,GK14,"")</f>
        <v/>
      </c>
      <c r="AE15" s="90" t="str">
        <f>IF(BI15=FORMULA!B15,GL14,"")</f>
        <v/>
      </c>
      <c r="AF15" s="90" t="str">
        <f>IF(BJ15=FORMULA!C15,GM14,"")</f>
        <v/>
      </c>
      <c r="AG15" s="43"/>
      <c r="AH15" s="261" t="str">
        <f t="shared" si="4"/>
        <v>Sunday</v>
      </c>
      <c r="AI15" s="261" t="str">
        <f t="shared" si="5"/>
        <v>Sunday</v>
      </c>
      <c r="AJ15" s="261" t="str">
        <f t="shared" si="6"/>
        <v>Sunday</v>
      </c>
      <c r="AK15" s="261" t="str">
        <f t="shared" si="7"/>
        <v>Sunday</v>
      </c>
      <c r="AL15" s="261" t="str">
        <f t="shared" si="8"/>
        <v>Sunday</v>
      </c>
      <c r="AM15" s="261" t="str">
        <f t="shared" si="9"/>
        <v>Sunday</v>
      </c>
      <c r="AN15" s="325">
        <f t="shared" si="80"/>
        <v>0</v>
      </c>
      <c r="AO15" s="325">
        <f t="shared" si="81"/>
        <v>0</v>
      </c>
      <c r="AP15" s="325">
        <f t="shared" si="82"/>
        <v>0</v>
      </c>
      <c r="AQ15" s="325">
        <f t="shared" si="10"/>
        <v>0</v>
      </c>
      <c r="AR15" s="325">
        <f t="shared" si="83"/>
        <v>0</v>
      </c>
      <c r="AS15" s="325">
        <f t="shared" si="11"/>
        <v>0</v>
      </c>
      <c r="AT15" s="254" t="str">
        <f t="shared" si="84"/>
        <v/>
      </c>
      <c r="AU15" s="254" t="str">
        <f t="shared" si="85"/>
        <v/>
      </c>
      <c r="AV15" s="254" t="str">
        <f t="shared" si="86"/>
        <v/>
      </c>
      <c r="AW15" s="255" t="str">
        <f t="shared" si="87"/>
        <v/>
      </c>
      <c r="AX15" s="254" t="str">
        <f t="shared" si="88"/>
        <v/>
      </c>
      <c r="AY15" s="255" t="str">
        <f t="shared" si="89"/>
        <v/>
      </c>
      <c r="AZ15" s="256">
        <f t="shared" si="90"/>
        <v>0</v>
      </c>
      <c r="BA15" s="256" t="str">
        <f t="shared" si="91"/>
        <v/>
      </c>
      <c r="BB15" s="258" t="str">
        <f t="shared" si="92"/>
        <v/>
      </c>
      <c r="BC15" s="257" t="str">
        <f t="shared" si="13"/>
        <v/>
      </c>
      <c r="BD15" s="256" t="str">
        <f t="shared" si="93"/>
        <v/>
      </c>
      <c r="BE15" s="257" t="str">
        <f t="shared" si="15"/>
        <v/>
      </c>
      <c r="BF15" s="305" t="str">
        <f>FORMULA!FW14</f>
        <v>Sunday</v>
      </c>
      <c r="BG15" s="11"/>
      <c r="BH15" s="22">
        <f>IF(ROWS(BH$13:BH15)&gt;DAY(HA$7),"",HA$6+ROWS(BH$13:BH15)-1)</f>
        <v>45599</v>
      </c>
      <c r="BI15" s="16" t="str">
        <f t="shared" si="16"/>
        <v>Sun</v>
      </c>
      <c r="BJ15" s="434">
        <f t="shared" si="17"/>
        <v>0</v>
      </c>
      <c r="BK15" s="441">
        <f t="shared" si="94"/>
        <v>0</v>
      </c>
      <c r="BL15" s="442">
        <f t="shared" si="95"/>
        <v>0</v>
      </c>
      <c r="BM15" s="6">
        <f t="shared" si="96"/>
        <v>0</v>
      </c>
      <c r="BN15" s="453">
        <f t="shared" si="97"/>
        <v>0</v>
      </c>
      <c r="BO15" s="454">
        <f t="shared" si="98"/>
        <v>0</v>
      </c>
      <c r="BP15" s="445">
        <f t="shared" si="99"/>
        <v>0</v>
      </c>
      <c r="BQ15" s="455">
        <f t="shared" si="100"/>
        <v>0</v>
      </c>
      <c r="BR15" s="456">
        <f t="shared" si="101"/>
        <v>0</v>
      </c>
      <c r="BS15" s="6">
        <f t="shared" si="102"/>
        <v>0</v>
      </c>
      <c r="BT15" s="457">
        <f t="shared" si="103"/>
        <v>0</v>
      </c>
      <c r="BU15" s="458">
        <f t="shared" si="104"/>
        <v>0</v>
      </c>
      <c r="BV15" s="446">
        <f t="shared" si="105"/>
        <v>0</v>
      </c>
      <c r="BW15" s="11"/>
      <c r="BX15" s="56">
        <f t="shared" si="18"/>
        <v>0</v>
      </c>
      <c r="BY15" s="51">
        <f t="shared" ref="BY15:BY43" si="150">BX15+BY14</f>
        <v>0</v>
      </c>
      <c r="BZ15" s="52">
        <f t="shared" si="19"/>
        <v>0</v>
      </c>
      <c r="CA15" s="52">
        <f t="shared" ref="CA15:CA43" si="151">IFERROR((BZ15+CA14),CA14)</f>
        <v>0</v>
      </c>
      <c r="CB15" s="53">
        <f t="shared" si="20"/>
        <v>0</v>
      </c>
      <c r="CC15" s="52">
        <f t="shared" ref="CC15:CC43" si="152">IFERROR((CB15+CC14),CC14)</f>
        <v>0</v>
      </c>
      <c r="CD15" s="54" t="str">
        <f t="shared" si="106"/>
        <v/>
      </c>
      <c r="CE15" s="58" t="str">
        <f t="shared" ref="CE15:CE43" si="153">IFERROR((CD15+CE14),CE14)</f>
        <v/>
      </c>
      <c r="CF15" s="249"/>
      <c r="CG15" s="26" t="str">
        <f t="shared" si="107"/>
        <v/>
      </c>
      <c r="CH15" s="26" t="str">
        <f t="shared" si="108"/>
        <v/>
      </c>
      <c r="CI15" s="26" t="str">
        <f t="shared" si="109"/>
        <v/>
      </c>
      <c r="CJ15" s="26" t="str">
        <f t="shared" si="22"/>
        <v/>
      </c>
      <c r="CL15" s="289">
        <f>FORMULA!FX14</f>
        <v>0</v>
      </c>
      <c r="CM15" s="289">
        <f>FORMULA!FY14</f>
        <v>0</v>
      </c>
      <c r="CN15" s="289">
        <f t="shared" si="110"/>
        <v>0</v>
      </c>
      <c r="CO15" s="289">
        <f t="shared" si="111"/>
        <v>0</v>
      </c>
      <c r="CP15" s="289">
        <f>FORMULA!FZ14</f>
        <v>0</v>
      </c>
      <c r="CQ15" s="289">
        <f t="shared" si="112"/>
        <v>0</v>
      </c>
      <c r="CR15" s="35">
        <f t="shared" si="113"/>
        <v>0</v>
      </c>
      <c r="CS15" s="336">
        <f t="shared" si="114"/>
        <v>0</v>
      </c>
      <c r="CT15" s="336">
        <f t="shared" si="115"/>
        <v>0</v>
      </c>
      <c r="CU15" s="336">
        <f t="shared" si="116"/>
        <v>0</v>
      </c>
      <c r="CV15" s="336">
        <f t="shared" si="117"/>
        <v>0</v>
      </c>
      <c r="CW15" s="336">
        <f t="shared" si="118"/>
        <v>0</v>
      </c>
      <c r="CX15" s="336">
        <f t="shared" si="119"/>
        <v>0</v>
      </c>
      <c r="CY15" s="292">
        <f t="shared" si="120"/>
        <v>0</v>
      </c>
      <c r="CZ15" s="337">
        <f t="shared" si="121"/>
        <v>0</v>
      </c>
      <c r="DA15" s="337">
        <f t="shared" si="122"/>
        <v>0</v>
      </c>
      <c r="DB15" s="337">
        <f t="shared" si="123"/>
        <v>0</v>
      </c>
      <c r="DC15" s="337">
        <f t="shared" si="124"/>
        <v>0</v>
      </c>
      <c r="DD15" s="337">
        <f t="shared" si="125"/>
        <v>0</v>
      </c>
      <c r="DE15" s="338">
        <f t="shared" si="126"/>
        <v>0</v>
      </c>
      <c r="DF15" s="293">
        <f t="shared" si="127"/>
        <v>0</v>
      </c>
      <c r="DG15" s="96"/>
      <c r="DH15" s="102">
        <f t="shared" si="23"/>
        <v>0</v>
      </c>
      <c r="DI15" s="36">
        <f t="shared" si="24"/>
        <v>0</v>
      </c>
      <c r="DJ15" s="36">
        <f t="shared" si="25"/>
        <v>0</v>
      </c>
      <c r="DK15" s="37">
        <f t="shared" si="128"/>
        <v>0</v>
      </c>
      <c r="DL15" s="96"/>
      <c r="DM15" s="49">
        <f t="shared" si="129"/>
        <v>0</v>
      </c>
      <c r="DN15" s="47">
        <f t="shared" si="130"/>
        <v>0</v>
      </c>
      <c r="DO15" s="48">
        <f t="shared" si="131"/>
        <v>0</v>
      </c>
      <c r="DP15" s="327">
        <f t="shared" si="132"/>
        <v>0</v>
      </c>
      <c r="DQ15" s="327">
        <f t="shared" si="133"/>
        <v>0</v>
      </c>
      <c r="DR15" s="327" t="str">
        <f t="shared" si="134"/>
        <v/>
      </c>
      <c r="DS15" s="50">
        <f t="shared" si="26"/>
        <v>0</v>
      </c>
      <c r="DT15" s="16" t="str">
        <f t="shared" si="135"/>
        <v>SUN</v>
      </c>
      <c r="DU15" s="49" t="str">
        <f t="shared" si="27"/>
        <v/>
      </c>
      <c r="DV15" s="47" t="str">
        <f t="shared" si="28"/>
        <v/>
      </c>
      <c r="DW15" s="48" t="str">
        <f t="shared" si="29"/>
        <v/>
      </c>
      <c r="DX15" s="327" t="str">
        <f t="shared" si="136"/>
        <v/>
      </c>
      <c r="DY15" s="327" t="str">
        <f t="shared" si="30"/>
        <v/>
      </c>
      <c r="DZ15" s="327" t="str">
        <f t="shared" si="137"/>
        <v/>
      </c>
      <c r="EA15" s="50">
        <f t="shared" si="31"/>
        <v>0</v>
      </c>
      <c r="EB15" s="16" t="str">
        <f t="shared" si="32"/>
        <v>SUN</v>
      </c>
      <c r="EC15" s="49" t="str">
        <f t="shared" si="33"/>
        <v/>
      </c>
      <c r="ED15" s="47" t="str">
        <f t="shared" si="34"/>
        <v/>
      </c>
      <c r="EE15" s="48" t="str">
        <f t="shared" si="35"/>
        <v/>
      </c>
      <c r="EF15" s="327" t="str">
        <f t="shared" si="138"/>
        <v/>
      </c>
      <c r="EG15" s="327" t="str">
        <f t="shared" si="36"/>
        <v/>
      </c>
      <c r="EH15" s="327" t="str">
        <f t="shared" si="139"/>
        <v/>
      </c>
      <c r="EI15" s="267" t="str">
        <f t="shared" si="37"/>
        <v/>
      </c>
      <c r="EJ15" s="240"/>
      <c r="EK15" s="49" t="str">
        <f t="shared" si="38"/>
        <v/>
      </c>
      <c r="EL15" s="47" t="str">
        <f t="shared" si="39"/>
        <v/>
      </c>
      <c r="EM15" s="48" t="str">
        <f t="shared" si="40"/>
        <v/>
      </c>
      <c r="EN15" s="327" t="str">
        <f t="shared" si="140"/>
        <v/>
      </c>
      <c r="EO15" s="327" t="str">
        <f t="shared" si="41"/>
        <v/>
      </c>
      <c r="EP15" s="327" t="str">
        <f t="shared" si="141"/>
        <v/>
      </c>
      <c r="EQ15" s="267" t="str">
        <f t="shared" si="42"/>
        <v/>
      </c>
      <c r="ER15" s="33"/>
      <c r="ES15" s="49" t="str">
        <f t="shared" si="43"/>
        <v/>
      </c>
      <c r="ET15" s="47" t="str">
        <f t="shared" si="44"/>
        <v/>
      </c>
      <c r="EU15" s="48" t="str">
        <f t="shared" si="45"/>
        <v/>
      </c>
      <c r="EV15" s="327" t="str">
        <f t="shared" si="142"/>
        <v/>
      </c>
      <c r="EW15" s="327" t="str">
        <f t="shared" si="46"/>
        <v/>
      </c>
      <c r="EX15" s="327" t="str">
        <f t="shared" si="143"/>
        <v/>
      </c>
      <c r="EY15" s="267" t="str">
        <f t="shared" si="47"/>
        <v/>
      </c>
      <c r="EZ15" s="296"/>
      <c r="FA15" s="314" t="str">
        <f t="shared" si="48"/>
        <v/>
      </c>
      <c r="FB15" s="47" t="str">
        <f t="shared" si="49"/>
        <v/>
      </c>
      <c r="FC15" s="47" t="str">
        <f t="shared" si="50"/>
        <v/>
      </c>
      <c r="FD15" s="329" t="str">
        <f t="shared" si="144"/>
        <v/>
      </c>
      <c r="FE15" s="329" t="str">
        <f t="shared" si="51"/>
        <v/>
      </c>
      <c r="FF15" s="327" t="str">
        <f t="shared" si="145"/>
        <v/>
      </c>
      <c r="FG15" s="315" t="str">
        <f t="shared" si="52"/>
        <v/>
      </c>
      <c r="FH15" s="4"/>
      <c r="FI15" s="426">
        <f t="shared" si="146"/>
        <v>0</v>
      </c>
      <c r="FJ15" s="426">
        <f t="shared" si="147"/>
        <v>0</v>
      </c>
      <c r="FK15" s="426">
        <f t="shared" si="148"/>
        <v>0</v>
      </c>
      <c r="FL15" s="426">
        <f t="shared" si="149"/>
        <v>0</v>
      </c>
      <c r="FM15" s="436">
        <f t="shared" si="54"/>
        <v>45599</v>
      </c>
      <c r="FN15" s="20"/>
      <c r="FO15" s="20"/>
      <c r="FP15" s="20"/>
      <c r="FQ15" s="20"/>
      <c r="FR15" s="20"/>
      <c r="FS15" s="20"/>
      <c r="FT15" s="4"/>
      <c r="FU15" s="4"/>
      <c r="FV15" s="176">
        <f>'DATA ON MOBILE'!B15</f>
        <v>45600</v>
      </c>
      <c r="FW15" s="125" t="str">
        <f>IF('DATA ON MOBILE'!D15&gt;0,'DATA ON MOBILE'!D15,"")</f>
        <v/>
      </c>
      <c r="FX15" s="124">
        <f>'DATA ON MOBILE'!E15</f>
        <v>0</v>
      </c>
      <c r="FY15" s="124">
        <f>'DATA ON MOBILE'!F15</f>
        <v>0</v>
      </c>
      <c r="FZ15" s="124">
        <f>'DATA ON MOBILE'!G15</f>
        <v>0</v>
      </c>
      <c r="GA15" s="124">
        <f>'DATA ON MOBILE'!H15</f>
        <v>0</v>
      </c>
      <c r="GB15" s="124">
        <f>'DATA ON MOBILE'!I15</f>
        <v>0</v>
      </c>
      <c r="GC15" s="124">
        <f>'DATA ON MOBILE'!J15</f>
        <v>0</v>
      </c>
      <c r="GD15" s="124">
        <f>'DATA ON MOBILE'!K15</f>
        <v>0</v>
      </c>
      <c r="GE15" s="124">
        <f>'DATA ON MOBILE'!L15</f>
        <v>0</v>
      </c>
      <c r="GF15" s="124">
        <f>'DATA ON MOBILE'!M15</f>
        <v>0</v>
      </c>
      <c r="GG15" s="124">
        <f>'DATA ON MOBILE'!N15</f>
        <v>0</v>
      </c>
      <c r="GH15" s="124">
        <f>'DATA ON MOBILE'!O15</f>
        <v>0</v>
      </c>
      <c r="GI15" s="124">
        <f>'DATA ON MOBILE'!P15</f>
        <v>0</v>
      </c>
      <c r="GJ15" s="124">
        <f>'DATA ON MOBILE'!Q15</f>
        <v>0</v>
      </c>
      <c r="GK15" s="124" t="str">
        <f>IF('DATA ON MOBILE'!R15&gt;0,'DATA ON MOBILE'!R15,"")</f>
        <v/>
      </c>
      <c r="GL15" s="124" t="str">
        <f>IF('DATA ON MOBILE'!S15&gt;0,'DATA ON MOBILE'!S15,"")</f>
        <v/>
      </c>
      <c r="GM15" s="124" t="str">
        <f>IF('DATA ON MOBILE'!T15&gt;0,'DATA ON MOBILE'!T15,"")</f>
        <v/>
      </c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482">
        <v>45383</v>
      </c>
      <c r="GZ15" s="23" t="s">
        <v>41</v>
      </c>
      <c r="HA15" s="23">
        <v>2026</v>
      </c>
      <c r="HB15" s="23"/>
      <c r="HE15" s="23"/>
    </row>
    <row r="16" spans="1:213" ht="15.75" customHeight="1" x14ac:dyDescent="0.2">
      <c r="A16" s="106">
        <f>IF(ROWS(A$13:A16)&gt;DAY(HA$7),"",HA$6+ROWS(A$13:A16)-1)</f>
        <v>45600</v>
      </c>
      <c r="B16" s="107" t="str">
        <f t="shared" si="55"/>
        <v>Mon</v>
      </c>
      <c r="C16" s="108" t="str">
        <f t="shared" si="1"/>
        <v/>
      </c>
      <c r="D16" s="108" t="str">
        <f t="shared" si="56"/>
        <v/>
      </c>
      <c r="E16" s="108" t="str">
        <f t="shared" si="57"/>
        <v/>
      </c>
      <c r="F16" s="46">
        <f t="shared" si="58"/>
        <v>0</v>
      </c>
      <c r="G16" s="108" t="str">
        <f t="shared" si="59"/>
        <v/>
      </c>
      <c r="H16" s="108" t="str">
        <f t="shared" si="60"/>
        <v/>
      </c>
      <c r="I16" s="108" t="str">
        <f t="shared" si="61"/>
        <v/>
      </c>
      <c r="J16" s="46">
        <f t="shared" si="62"/>
        <v>0</v>
      </c>
      <c r="K16" s="108">
        <f t="shared" si="63"/>
        <v>0</v>
      </c>
      <c r="L16" s="108" t="str">
        <f t="shared" si="64"/>
        <v/>
      </c>
      <c r="M16" s="108" t="str">
        <f t="shared" si="65"/>
        <v/>
      </c>
      <c r="N16" s="46">
        <f t="shared" si="66"/>
        <v>0</v>
      </c>
      <c r="O16" s="147">
        <f t="shared" si="67"/>
        <v>0</v>
      </c>
      <c r="P16" s="147">
        <f t="shared" si="68"/>
        <v>0</v>
      </c>
      <c r="Q16" s="147">
        <f t="shared" si="69"/>
        <v>0</v>
      </c>
      <c r="R16" s="46">
        <f t="shared" si="70"/>
        <v>0</v>
      </c>
      <c r="S16" s="43"/>
      <c r="T16" s="147">
        <f t="shared" si="71"/>
        <v>0</v>
      </c>
      <c r="U16" s="147">
        <f t="shared" si="72"/>
        <v>0</v>
      </c>
      <c r="V16" s="147">
        <f t="shared" si="73"/>
        <v>0</v>
      </c>
      <c r="W16" s="46">
        <f t="shared" si="74"/>
        <v>0</v>
      </c>
      <c r="X16" s="43"/>
      <c r="Y16" s="147">
        <f t="shared" si="75"/>
        <v>0</v>
      </c>
      <c r="Z16" s="147">
        <f t="shared" si="76"/>
        <v>45600</v>
      </c>
      <c r="AA16" s="147">
        <f t="shared" si="77"/>
        <v>0</v>
      </c>
      <c r="AB16" s="46">
        <f t="shared" si="78"/>
        <v>0</v>
      </c>
      <c r="AC16" s="175" t="str">
        <f t="shared" si="79"/>
        <v/>
      </c>
      <c r="AD16" s="90" t="str">
        <f>IF(BH16=FORMULA!A16,GK15,"")</f>
        <v/>
      </c>
      <c r="AE16" s="90" t="str">
        <f>IF(BI16=FORMULA!B16,GL15,"")</f>
        <v/>
      </c>
      <c r="AF16" s="90" t="str">
        <f>IF(BJ16=FORMULA!C16,GM15,"")</f>
        <v/>
      </c>
      <c r="AG16" s="43"/>
      <c r="AH16" s="261" t="str">
        <f t="shared" si="4"/>
        <v/>
      </c>
      <c r="AI16" s="261" t="str">
        <f t="shared" si="5"/>
        <v/>
      </c>
      <c r="AJ16" s="261" t="str">
        <f t="shared" si="6"/>
        <v/>
      </c>
      <c r="AK16" s="261" t="str">
        <f t="shared" si="7"/>
        <v/>
      </c>
      <c r="AL16" s="261" t="str">
        <f t="shared" si="8"/>
        <v/>
      </c>
      <c r="AM16" s="261" t="str">
        <f t="shared" si="9"/>
        <v/>
      </c>
      <c r="AN16" s="325">
        <f t="shared" si="80"/>
        <v>0</v>
      </c>
      <c r="AO16" s="325">
        <f t="shared" si="81"/>
        <v>0</v>
      </c>
      <c r="AP16" s="325">
        <f t="shared" si="82"/>
        <v>0</v>
      </c>
      <c r="AQ16" s="325">
        <f t="shared" si="10"/>
        <v>0</v>
      </c>
      <c r="AR16" s="325">
        <f t="shared" si="83"/>
        <v>0</v>
      </c>
      <c r="AS16" s="325">
        <f t="shared" si="11"/>
        <v>0</v>
      </c>
      <c r="AT16" s="254" t="str">
        <f t="shared" si="84"/>
        <v/>
      </c>
      <c r="AU16" s="254" t="str">
        <f t="shared" si="85"/>
        <v/>
      </c>
      <c r="AV16" s="254" t="str">
        <f t="shared" si="86"/>
        <v/>
      </c>
      <c r="AW16" s="255" t="str">
        <f t="shared" si="87"/>
        <v/>
      </c>
      <c r="AX16" s="254" t="str">
        <f t="shared" si="88"/>
        <v/>
      </c>
      <c r="AY16" s="255" t="str">
        <f t="shared" si="89"/>
        <v/>
      </c>
      <c r="AZ16" s="256">
        <f t="shared" si="90"/>
        <v>0</v>
      </c>
      <c r="BA16" s="256" t="str">
        <f t="shared" si="91"/>
        <v/>
      </c>
      <c r="BB16" s="258" t="str">
        <f t="shared" si="92"/>
        <v/>
      </c>
      <c r="BC16" s="257" t="str">
        <f t="shared" si="13"/>
        <v/>
      </c>
      <c r="BD16" s="256" t="str">
        <f t="shared" si="93"/>
        <v/>
      </c>
      <c r="BE16" s="257" t="str">
        <f t="shared" si="15"/>
        <v/>
      </c>
      <c r="BF16" s="305" t="str">
        <f>FORMULA!FW15</f>
        <v/>
      </c>
      <c r="BG16" s="11"/>
      <c r="BH16" s="22">
        <f>IF(ROWS(BH$13:BH16)&gt;DAY(HA$7),"",HA$6+ROWS(BH$13:BH16)-1)</f>
        <v>45600</v>
      </c>
      <c r="BI16" s="16" t="str">
        <f t="shared" si="16"/>
        <v>Mon</v>
      </c>
      <c r="BJ16" s="434">
        <f t="shared" si="17"/>
        <v>0</v>
      </c>
      <c r="BK16" s="441">
        <f t="shared" si="94"/>
        <v>0</v>
      </c>
      <c r="BL16" s="442">
        <f t="shared" si="95"/>
        <v>0</v>
      </c>
      <c r="BM16" s="6">
        <f t="shared" si="96"/>
        <v>0</v>
      </c>
      <c r="BN16" s="453">
        <f t="shared" si="97"/>
        <v>0</v>
      </c>
      <c r="BO16" s="454">
        <f t="shared" si="98"/>
        <v>0</v>
      </c>
      <c r="BP16" s="445">
        <f t="shared" si="99"/>
        <v>0</v>
      </c>
      <c r="BQ16" s="455">
        <f t="shared" si="100"/>
        <v>0</v>
      </c>
      <c r="BR16" s="456">
        <f t="shared" si="101"/>
        <v>0</v>
      </c>
      <c r="BS16" s="6">
        <f t="shared" si="102"/>
        <v>0</v>
      </c>
      <c r="BT16" s="457">
        <f t="shared" si="103"/>
        <v>0</v>
      </c>
      <c r="BU16" s="458">
        <f t="shared" si="104"/>
        <v>0</v>
      </c>
      <c r="BV16" s="446">
        <f t="shared" si="105"/>
        <v>0</v>
      </c>
      <c r="BW16" s="11"/>
      <c r="BX16" s="56">
        <f t="shared" si="18"/>
        <v>0</v>
      </c>
      <c r="BY16" s="51">
        <f t="shared" si="150"/>
        <v>0</v>
      </c>
      <c r="BZ16" s="52">
        <f t="shared" si="19"/>
        <v>0</v>
      </c>
      <c r="CA16" s="52">
        <f t="shared" si="151"/>
        <v>0</v>
      </c>
      <c r="CB16" s="53">
        <f t="shared" si="20"/>
        <v>0</v>
      </c>
      <c r="CC16" s="52">
        <f t="shared" si="152"/>
        <v>0</v>
      </c>
      <c r="CD16" s="54" t="str">
        <f t="shared" si="106"/>
        <v/>
      </c>
      <c r="CE16" s="58" t="str">
        <f t="shared" si="153"/>
        <v/>
      </c>
      <c r="CF16" s="249"/>
      <c r="CG16" s="26" t="str">
        <f t="shared" si="107"/>
        <v/>
      </c>
      <c r="CH16" s="26" t="str">
        <f t="shared" si="108"/>
        <v/>
      </c>
      <c r="CI16" s="26" t="str">
        <f t="shared" si="109"/>
        <v/>
      </c>
      <c r="CJ16" s="26" t="str">
        <f t="shared" si="22"/>
        <v/>
      </c>
      <c r="CL16" s="289">
        <f>FORMULA!FX15</f>
        <v>0</v>
      </c>
      <c r="CM16" s="289">
        <f>FORMULA!FY15</f>
        <v>0</v>
      </c>
      <c r="CN16" s="289">
        <f t="shared" si="110"/>
        <v>0</v>
      </c>
      <c r="CO16" s="289">
        <f t="shared" si="111"/>
        <v>0</v>
      </c>
      <c r="CP16" s="289">
        <f>FORMULA!FZ15</f>
        <v>0</v>
      </c>
      <c r="CQ16" s="289">
        <f t="shared" si="112"/>
        <v>0</v>
      </c>
      <c r="CR16" s="35">
        <f t="shared" si="113"/>
        <v>0</v>
      </c>
      <c r="CS16" s="336">
        <f t="shared" si="114"/>
        <v>0</v>
      </c>
      <c r="CT16" s="336">
        <f t="shared" si="115"/>
        <v>0</v>
      </c>
      <c r="CU16" s="336">
        <f t="shared" si="116"/>
        <v>0</v>
      </c>
      <c r="CV16" s="336">
        <f t="shared" si="117"/>
        <v>0</v>
      </c>
      <c r="CW16" s="336">
        <f t="shared" si="118"/>
        <v>0</v>
      </c>
      <c r="CX16" s="336">
        <f t="shared" si="119"/>
        <v>0</v>
      </c>
      <c r="CY16" s="292">
        <f t="shared" si="120"/>
        <v>0</v>
      </c>
      <c r="CZ16" s="337">
        <f t="shared" si="121"/>
        <v>0</v>
      </c>
      <c r="DA16" s="337">
        <f t="shared" si="122"/>
        <v>0</v>
      </c>
      <c r="DB16" s="337">
        <f t="shared" si="123"/>
        <v>0</v>
      </c>
      <c r="DC16" s="337">
        <f t="shared" si="124"/>
        <v>0</v>
      </c>
      <c r="DD16" s="337">
        <f t="shared" si="125"/>
        <v>0</v>
      </c>
      <c r="DE16" s="338">
        <f t="shared" si="126"/>
        <v>0</v>
      </c>
      <c r="DF16" s="293">
        <f t="shared" si="127"/>
        <v>0</v>
      </c>
      <c r="DG16" s="96"/>
      <c r="DH16" s="102">
        <f t="shared" si="23"/>
        <v>0</v>
      </c>
      <c r="DI16" s="36">
        <f t="shared" si="24"/>
        <v>0</v>
      </c>
      <c r="DJ16" s="36">
        <f t="shared" si="25"/>
        <v>0</v>
      </c>
      <c r="DK16" s="37">
        <f t="shared" si="128"/>
        <v>0</v>
      </c>
      <c r="DL16" s="1"/>
      <c r="DM16" s="49">
        <f t="shared" si="129"/>
        <v>0</v>
      </c>
      <c r="DN16" s="47">
        <f t="shared" si="130"/>
        <v>0</v>
      </c>
      <c r="DO16" s="48">
        <f t="shared" si="131"/>
        <v>0</v>
      </c>
      <c r="DP16" s="327">
        <f t="shared" si="132"/>
        <v>0</v>
      </c>
      <c r="DQ16" s="327">
        <f t="shared" si="133"/>
        <v>0</v>
      </c>
      <c r="DR16" s="327" t="str">
        <f t="shared" si="134"/>
        <v/>
      </c>
      <c r="DS16" s="50">
        <f t="shared" si="26"/>
        <v>0</v>
      </c>
      <c r="DT16" s="16" t="str">
        <f t="shared" si="135"/>
        <v>MON</v>
      </c>
      <c r="DU16" s="49" t="str">
        <f t="shared" si="27"/>
        <v/>
      </c>
      <c r="DV16" s="47" t="str">
        <f t="shared" si="28"/>
        <v/>
      </c>
      <c r="DW16" s="48" t="str">
        <f t="shared" si="29"/>
        <v/>
      </c>
      <c r="DX16" s="327" t="str">
        <f t="shared" si="136"/>
        <v/>
      </c>
      <c r="DY16" s="327" t="str">
        <f t="shared" si="30"/>
        <v/>
      </c>
      <c r="DZ16" s="327" t="str">
        <f t="shared" si="137"/>
        <v/>
      </c>
      <c r="EA16" s="50">
        <f t="shared" si="31"/>
        <v>0</v>
      </c>
      <c r="EB16" s="16" t="str">
        <f t="shared" si="32"/>
        <v>MON</v>
      </c>
      <c r="EC16" s="49" t="str">
        <f t="shared" si="33"/>
        <v/>
      </c>
      <c r="ED16" s="47" t="str">
        <f t="shared" si="34"/>
        <v/>
      </c>
      <c r="EE16" s="48" t="str">
        <f t="shared" si="35"/>
        <v/>
      </c>
      <c r="EF16" s="327" t="str">
        <f t="shared" si="138"/>
        <v/>
      </c>
      <c r="EG16" s="327" t="str">
        <f t="shared" si="36"/>
        <v/>
      </c>
      <c r="EH16" s="327" t="str">
        <f t="shared" si="139"/>
        <v/>
      </c>
      <c r="EI16" s="267" t="str">
        <f t="shared" si="37"/>
        <v/>
      </c>
      <c r="EJ16" s="240"/>
      <c r="EK16" s="49" t="str">
        <f t="shared" si="38"/>
        <v/>
      </c>
      <c r="EL16" s="47" t="str">
        <f t="shared" si="39"/>
        <v/>
      </c>
      <c r="EM16" s="48" t="str">
        <f t="shared" si="40"/>
        <v/>
      </c>
      <c r="EN16" s="327" t="str">
        <f t="shared" si="140"/>
        <v/>
      </c>
      <c r="EO16" s="327" t="str">
        <f t="shared" si="41"/>
        <v/>
      </c>
      <c r="EP16" s="327" t="str">
        <f t="shared" si="141"/>
        <v/>
      </c>
      <c r="EQ16" s="267" t="str">
        <f t="shared" si="42"/>
        <v/>
      </c>
      <c r="ER16" s="33"/>
      <c r="ES16" s="49" t="str">
        <f t="shared" si="43"/>
        <v/>
      </c>
      <c r="ET16" s="47" t="str">
        <f t="shared" si="44"/>
        <v/>
      </c>
      <c r="EU16" s="48" t="str">
        <f t="shared" si="45"/>
        <v/>
      </c>
      <c r="EV16" s="327" t="str">
        <f t="shared" si="142"/>
        <v/>
      </c>
      <c r="EW16" s="327" t="str">
        <f t="shared" si="46"/>
        <v/>
      </c>
      <c r="EX16" s="327" t="str">
        <f t="shared" si="143"/>
        <v/>
      </c>
      <c r="EY16" s="267" t="str">
        <f t="shared" si="47"/>
        <v/>
      </c>
      <c r="EZ16" s="296"/>
      <c r="FA16" s="314" t="str">
        <f t="shared" si="48"/>
        <v/>
      </c>
      <c r="FB16" s="47" t="str">
        <f t="shared" si="49"/>
        <v/>
      </c>
      <c r="FC16" s="47" t="str">
        <f t="shared" si="50"/>
        <v/>
      </c>
      <c r="FD16" s="329" t="str">
        <f t="shared" si="144"/>
        <v/>
      </c>
      <c r="FE16" s="329" t="str">
        <f t="shared" si="51"/>
        <v/>
      </c>
      <c r="FF16" s="327" t="str">
        <f t="shared" si="145"/>
        <v/>
      </c>
      <c r="FG16" s="315" t="str">
        <f t="shared" si="52"/>
        <v/>
      </c>
      <c r="FH16" s="4"/>
      <c r="FI16" s="426">
        <f t="shared" si="146"/>
        <v>0</v>
      </c>
      <c r="FJ16" s="426">
        <f t="shared" si="147"/>
        <v>0</v>
      </c>
      <c r="FK16" s="426">
        <f t="shared" si="148"/>
        <v>0</v>
      </c>
      <c r="FL16" s="426">
        <f t="shared" si="149"/>
        <v>0</v>
      </c>
      <c r="FM16" s="436">
        <f t="shared" si="54"/>
        <v>45600</v>
      </c>
      <c r="FN16" s="20"/>
      <c r="FO16" s="20"/>
      <c r="FP16" s="20"/>
      <c r="FQ16" s="20"/>
      <c r="FR16" s="20"/>
      <c r="FS16" s="20"/>
      <c r="FT16" s="4"/>
      <c r="FU16" s="4"/>
      <c r="FV16" s="176">
        <f>'DATA ON MOBILE'!B16</f>
        <v>45601</v>
      </c>
      <c r="FW16" s="125" t="str">
        <f>IF('DATA ON MOBILE'!D16&gt;0,'DATA ON MOBILE'!D16,"")</f>
        <v/>
      </c>
      <c r="FX16" s="124">
        <f>'DATA ON MOBILE'!E16</f>
        <v>0</v>
      </c>
      <c r="FY16" s="124">
        <f>'DATA ON MOBILE'!F16</f>
        <v>0</v>
      </c>
      <c r="FZ16" s="124">
        <f>'DATA ON MOBILE'!G16</f>
        <v>0</v>
      </c>
      <c r="GA16" s="124">
        <f>'DATA ON MOBILE'!H16</f>
        <v>0</v>
      </c>
      <c r="GB16" s="124">
        <f>'DATA ON MOBILE'!I16</f>
        <v>0</v>
      </c>
      <c r="GC16" s="124">
        <f>'DATA ON MOBILE'!J16</f>
        <v>0</v>
      </c>
      <c r="GD16" s="124">
        <f>'DATA ON MOBILE'!K16</f>
        <v>0</v>
      </c>
      <c r="GE16" s="124">
        <f>'DATA ON MOBILE'!L16</f>
        <v>0</v>
      </c>
      <c r="GF16" s="124">
        <f>'DATA ON MOBILE'!M16</f>
        <v>0</v>
      </c>
      <c r="GG16" s="124">
        <f>'DATA ON MOBILE'!N16</f>
        <v>0</v>
      </c>
      <c r="GH16" s="124">
        <f>'DATA ON MOBILE'!O16</f>
        <v>0</v>
      </c>
      <c r="GI16" s="124">
        <f>'DATA ON MOBILE'!P16</f>
        <v>0</v>
      </c>
      <c r="GJ16" s="124">
        <f>'DATA ON MOBILE'!Q16</f>
        <v>0</v>
      </c>
      <c r="GK16" s="124" t="str">
        <f>IF('DATA ON MOBILE'!R16&gt;0,'DATA ON MOBILE'!R16,"")</f>
        <v/>
      </c>
      <c r="GL16" s="124" t="str">
        <f>IF('DATA ON MOBILE'!S16&gt;0,'DATA ON MOBILE'!S16,"")</f>
        <v/>
      </c>
      <c r="GM16" s="124" t="str">
        <f>IF('DATA ON MOBILE'!T16&gt;0,'DATA ON MOBILE'!T16,"")</f>
        <v/>
      </c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Z16" s="23" t="s">
        <v>42</v>
      </c>
      <c r="HA16" s="23">
        <v>2027</v>
      </c>
      <c r="HB16" s="23"/>
      <c r="HE16" s="23"/>
    </row>
    <row r="17" spans="1:234" ht="15.75" customHeight="1" x14ac:dyDescent="0.2">
      <c r="A17" s="106">
        <f>IF(ROWS(A$13:A17)&gt;DAY(HA$7),"",HA$6+ROWS(A$13:A17)-1)</f>
        <v>45601</v>
      </c>
      <c r="B17" s="107" t="str">
        <f t="shared" si="55"/>
        <v>Tue</v>
      </c>
      <c r="C17" s="108" t="str">
        <f t="shared" si="1"/>
        <v/>
      </c>
      <c r="D17" s="108" t="str">
        <f t="shared" si="56"/>
        <v/>
      </c>
      <c r="E17" s="108" t="str">
        <f t="shared" si="57"/>
        <v/>
      </c>
      <c r="F17" s="46">
        <f t="shared" si="58"/>
        <v>0</v>
      </c>
      <c r="G17" s="108" t="str">
        <f t="shared" si="59"/>
        <v/>
      </c>
      <c r="H17" s="108" t="str">
        <f t="shared" si="60"/>
        <v/>
      </c>
      <c r="I17" s="108" t="str">
        <f t="shared" si="61"/>
        <v/>
      </c>
      <c r="J17" s="46">
        <f t="shared" si="62"/>
        <v>0</v>
      </c>
      <c r="K17" s="108">
        <f t="shared" si="63"/>
        <v>0</v>
      </c>
      <c r="L17" s="108" t="str">
        <f t="shared" si="64"/>
        <v/>
      </c>
      <c r="M17" s="108" t="str">
        <f t="shared" si="65"/>
        <v/>
      </c>
      <c r="N17" s="46">
        <f t="shared" si="66"/>
        <v>0</v>
      </c>
      <c r="O17" s="147">
        <f t="shared" si="67"/>
        <v>0</v>
      </c>
      <c r="P17" s="147">
        <f t="shared" si="68"/>
        <v>0</v>
      </c>
      <c r="Q17" s="147">
        <f t="shared" si="69"/>
        <v>0</v>
      </c>
      <c r="R17" s="46">
        <f t="shared" si="70"/>
        <v>0</v>
      </c>
      <c r="S17" s="43"/>
      <c r="T17" s="147">
        <f t="shared" si="71"/>
        <v>0</v>
      </c>
      <c r="U17" s="147">
        <f t="shared" si="72"/>
        <v>0</v>
      </c>
      <c r="V17" s="147">
        <f t="shared" si="73"/>
        <v>0</v>
      </c>
      <c r="W17" s="46">
        <f t="shared" si="74"/>
        <v>0</v>
      </c>
      <c r="X17" s="43"/>
      <c r="Y17" s="147">
        <f t="shared" si="75"/>
        <v>0</v>
      </c>
      <c r="Z17" s="147">
        <f t="shared" si="76"/>
        <v>45601</v>
      </c>
      <c r="AA17" s="147">
        <f t="shared" si="77"/>
        <v>0</v>
      </c>
      <c r="AB17" s="46">
        <f t="shared" si="78"/>
        <v>0</v>
      </c>
      <c r="AC17" s="175" t="str">
        <f t="shared" si="79"/>
        <v/>
      </c>
      <c r="AD17" s="90" t="str">
        <f>IF(BH17=FORMULA!A17,GK16,"")</f>
        <v/>
      </c>
      <c r="AE17" s="90" t="str">
        <f>IF(BI17=FORMULA!B17,GL16,"")</f>
        <v/>
      </c>
      <c r="AF17" s="90" t="str">
        <f>IF(BJ17=FORMULA!C17,GM16,"")</f>
        <v/>
      </c>
      <c r="AG17" s="43"/>
      <c r="AH17" s="261" t="str">
        <f t="shared" si="4"/>
        <v/>
      </c>
      <c r="AI17" s="261" t="str">
        <f t="shared" si="5"/>
        <v/>
      </c>
      <c r="AJ17" s="261" t="str">
        <f t="shared" si="6"/>
        <v/>
      </c>
      <c r="AK17" s="261" t="str">
        <f t="shared" si="7"/>
        <v/>
      </c>
      <c r="AL17" s="261" t="str">
        <f t="shared" si="8"/>
        <v/>
      </c>
      <c r="AM17" s="261" t="str">
        <f t="shared" si="9"/>
        <v/>
      </c>
      <c r="AN17" s="325">
        <f t="shared" si="80"/>
        <v>0</v>
      </c>
      <c r="AO17" s="325">
        <f t="shared" si="81"/>
        <v>0</v>
      </c>
      <c r="AP17" s="325">
        <f t="shared" si="82"/>
        <v>0</v>
      </c>
      <c r="AQ17" s="325">
        <f t="shared" si="10"/>
        <v>0</v>
      </c>
      <c r="AR17" s="325">
        <f t="shared" si="83"/>
        <v>0</v>
      </c>
      <c r="AS17" s="325">
        <f t="shared" si="11"/>
        <v>0</v>
      </c>
      <c r="AT17" s="254" t="str">
        <f t="shared" si="84"/>
        <v/>
      </c>
      <c r="AU17" s="254" t="str">
        <f t="shared" si="85"/>
        <v/>
      </c>
      <c r="AV17" s="254" t="str">
        <f t="shared" si="86"/>
        <v/>
      </c>
      <c r="AW17" s="255" t="str">
        <f t="shared" si="87"/>
        <v/>
      </c>
      <c r="AX17" s="254" t="str">
        <f t="shared" si="88"/>
        <v/>
      </c>
      <c r="AY17" s="255" t="str">
        <f t="shared" si="89"/>
        <v/>
      </c>
      <c r="AZ17" s="256">
        <f t="shared" si="90"/>
        <v>0</v>
      </c>
      <c r="BA17" s="256" t="str">
        <f t="shared" si="91"/>
        <v/>
      </c>
      <c r="BB17" s="258" t="str">
        <f t="shared" si="92"/>
        <v/>
      </c>
      <c r="BC17" s="257" t="str">
        <f t="shared" si="13"/>
        <v/>
      </c>
      <c r="BD17" s="256" t="str">
        <f t="shared" si="93"/>
        <v/>
      </c>
      <c r="BE17" s="257" t="str">
        <f t="shared" si="15"/>
        <v/>
      </c>
      <c r="BF17" s="305" t="str">
        <f>FORMULA!FW16</f>
        <v/>
      </c>
      <c r="BG17" s="11"/>
      <c r="BH17" s="22">
        <f>IF(ROWS(BH$13:BH17)&gt;DAY(HA$7),"",HA$6+ROWS(BH$13:BH17)-1)</f>
        <v>45601</v>
      </c>
      <c r="BI17" s="16" t="str">
        <f t="shared" si="16"/>
        <v>Tue</v>
      </c>
      <c r="BJ17" s="434">
        <f t="shared" si="17"/>
        <v>0</v>
      </c>
      <c r="BK17" s="441">
        <f t="shared" si="94"/>
        <v>0</v>
      </c>
      <c r="BL17" s="442">
        <f t="shared" si="95"/>
        <v>0</v>
      </c>
      <c r="BM17" s="6">
        <f t="shared" si="96"/>
        <v>0</v>
      </c>
      <c r="BN17" s="453">
        <f t="shared" si="97"/>
        <v>0</v>
      </c>
      <c r="BO17" s="454">
        <f t="shared" si="98"/>
        <v>0</v>
      </c>
      <c r="BP17" s="445">
        <f t="shared" si="99"/>
        <v>0</v>
      </c>
      <c r="BQ17" s="455">
        <f t="shared" si="100"/>
        <v>0</v>
      </c>
      <c r="BR17" s="456">
        <f t="shared" si="101"/>
        <v>0</v>
      </c>
      <c r="BS17" s="6">
        <f t="shared" si="102"/>
        <v>0</v>
      </c>
      <c r="BT17" s="457">
        <f t="shared" si="103"/>
        <v>0</v>
      </c>
      <c r="BU17" s="458">
        <f t="shared" si="104"/>
        <v>0</v>
      </c>
      <c r="BV17" s="446">
        <f t="shared" si="105"/>
        <v>0</v>
      </c>
      <c r="BW17" s="11"/>
      <c r="BX17" s="56">
        <f t="shared" si="18"/>
        <v>0</v>
      </c>
      <c r="BY17" s="51">
        <f t="shared" si="150"/>
        <v>0</v>
      </c>
      <c r="BZ17" s="52">
        <f t="shared" si="19"/>
        <v>0</v>
      </c>
      <c r="CA17" s="52">
        <f t="shared" si="151"/>
        <v>0</v>
      </c>
      <c r="CB17" s="53">
        <f t="shared" si="20"/>
        <v>0</v>
      </c>
      <c r="CC17" s="52">
        <f t="shared" si="152"/>
        <v>0</v>
      </c>
      <c r="CD17" s="54" t="str">
        <f t="shared" si="106"/>
        <v/>
      </c>
      <c r="CE17" s="58" t="str">
        <f t="shared" si="153"/>
        <v/>
      </c>
      <c r="CF17" s="249"/>
      <c r="CG17" s="26" t="str">
        <f t="shared" si="107"/>
        <v/>
      </c>
      <c r="CH17" s="26" t="str">
        <f t="shared" si="108"/>
        <v/>
      </c>
      <c r="CI17" s="26" t="str">
        <f t="shared" si="109"/>
        <v/>
      </c>
      <c r="CJ17" s="26" t="str">
        <f t="shared" si="22"/>
        <v/>
      </c>
      <c r="CL17" s="289">
        <f>FORMULA!FX16</f>
        <v>0</v>
      </c>
      <c r="CM17" s="289">
        <f>FORMULA!FY16</f>
        <v>0</v>
      </c>
      <c r="CN17" s="289">
        <f t="shared" si="110"/>
        <v>0</v>
      </c>
      <c r="CO17" s="289">
        <f t="shared" si="111"/>
        <v>0</v>
      </c>
      <c r="CP17" s="289">
        <f>FORMULA!FZ16</f>
        <v>0</v>
      </c>
      <c r="CQ17" s="289">
        <f t="shared" si="112"/>
        <v>0</v>
      </c>
      <c r="CR17" s="35">
        <f t="shared" si="113"/>
        <v>0</v>
      </c>
      <c r="CS17" s="336">
        <f t="shared" si="114"/>
        <v>0</v>
      </c>
      <c r="CT17" s="336">
        <f t="shared" si="115"/>
        <v>0</v>
      </c>
      <c r="CU17" s="336">
        <f t="shared" si="116"/>
        <v>0</v>
      </c>
      <c r="CV17" s="336">
        <f t="shared" si="117"/>
        <v>0</v>
      </c>
      <c r="CW17" s="336">
        <f t="shared" si="118"/>
        <v>0</v>
      </c>
      <c r="CX17" s="336">
        <f t="shared" si="119"/>
        <v>0</v>
      </c>
      <c r="CY17" s="292">
        <f t="shared" si="120"/>
        <v>0</v>
      </c>
      <c r="CZ17" s="337">
        <f t="shared" si="121"/>
        <v>0</v>
      </c>
      <c r="DA17" s="337">
        <f t="shared" si="122"/>
        <v>0</v>
      </c>
      <c r="DB17" s="337">
        <f t="shared" si="123"/>
        <v>0</v>
      </c>
      <c r="DC17" s="337">
        <f t="shared" si="124"/>
        <v>0</v>
      </c>
      <c r="DD17" s="337">
        <f t="shared" si="125"/>
        <v>0</v>
      </c>
      <c r="DE17" s="338">
        <f t="shared" si="126"/>
        <v>0</v>
      </c>
      <c r="DF17" s="293">
        <f t="shared" si="127"/>
        <v>0</v>
      </c>
      <c r="DG17" s="96"/>
      <c r="DH17" s="102">
        <f t="shared" si="23"/>
        <v>0</v>
      </c>
      <c r="DI17" s="36">
        <f t="shared" si="24"/>
        <v>0</v>
      </c>
      <c r="DJ17" s="36">
        <f t="shared" si="25"/>
        <v>0</v>
      </c>
      <c r="DK17" s="37">
        <f t="shared" si="128"/>
        <v>0</v>
      </c>
      <c r="DL17" s="1"/>
      <c r="DM17" s="49">
        <f t="shared" si="129"/>
        <v>0</v>
      </c>
      <c r="DN17" s="47">
        <f t="shared" si="130"/>
        <v>0</v>
      </c>
      <c r="DO17" s="48">
        <f t="shared" si="131"/>
        <v>0</v>
      </c>
      <c r="DP17" s="327">
        <f t="shared" si="132"/>
        <v>0</v>
      </c>
      <c r="DQ17" s="327">
        <f t="shared" si="133"/>
        <v>0</v>
      </c>
      <c r="DR17" s="327" t="str">
        <f t="shared" si="134"/>
        <v/>
      </c>
      <c r="DS17" s="50">
        <f t="shared" si="26"/>
        <v>0</v>
      </c>
      <c r="DT17" s="16" t="str">
        <f t="shared" si="135"/>
        <v>TUE</v>
      </c>
      <c r="DU17" s="49" t="str">
        <f t="shared" si="27"/>
        <v/>
      </c>
      <c r="DV17" s="47" t="str">
        <f t="shared" si="28"/>
        <v/>
      </c>
      <c r="DW17" s="48" t="str">
        <f t="shared" si="29"/>
        <v/>
      </c>
      <c r="DX17" s="327" t="str">
        <f t="shared" si="136"/>
        <v/>
      </c>
      <c r="DY17" s="327" t="str">
        <f t="shared" si="30"/>
        <v/>
      </c>
      <c r="DZ17" s="327" t="str">
        <f t="shared" si="137"/>
        <v/>
      </c>
      <c r="EA17" s="50">
        <f t="shared" si="31"/>
        <v>0</v>
      </c>
      <c r="EB17" s="16" t="str">
        <f t="shared" si="32"/>
        <v>TUE</v>
      </c>
      <c r="EC17" s="49" t="str">
        <f t="shared" si="33"/>
        <v/>
      </c>
      <c r="ED17" s="47" t="str">
        <f t="shared" si="34"/>
        <v/>
      </c>
      <c r="EE17" s="48" t="str">
        <f t="shared" si="35"/>
        <v/>
      </c>
      <c r="EF17" s="327" t="str">
        <f t="shared" si="138"/>
        <v/>
      </c>
      <c r="EG17" s="327" t="str">
        <f t="shared" si="36"/>
        <v/>
      </c>
      <c r="EH17" s="327" t="str">
        <f t="shared" si="139"/>
        <v/>
      </c>
      <c r="EI17" s="267" t="str">
        <f t="shared" si="37"/>
        <v/>
      </c>
      <c r="EJ17" s="240"/>
      <c r="EK17" s="49" t="str">
        <f t="shared" si="38"/>
        <v/>
      </c>
      <c r="EL17" s="47" t="str">
        <f t="shared" si="39"/>
        <v/>
      </c>
      <c r="EM17" s="48" t="str">
        <f t="shared" si="40"/>
        <v/>
      </c>
      <c r="EN17" s="327" t="str">
        <f t="shared" si="140"/>
        <v/>
      </c>
      <c r="EO17" s="327" t="str">
        <f t="shared" si="41"/>
        <v/>
      </c>
      <c r="EP17" s="327" t="str">
        <f t="shared" si="141"/>
        <v/>
      </c>
      <c r="EQ17" s="267" t="str">
        <f t="shared" si="42"/>
        <v/>
      </c>
      <c r="ER17" s="33"/>
      <c r="ES17" s="49" t="str">
        <f t="shared" si="43"/>
        <v/>
      </c>
      <c r="ET17" s="47" t="str">
        <f t="shared" si="44"/>
        <v/>
      </c>
      <c r="EU17" s="48" t="str">
        <f t="shared" si="45"/>
        <v/>
      </c>
      <c r="EV17" s="327" t="str">
        <f t="shared" si="142"/>
        <v/>
      </c>
      <c r="EW17" s="327" t="str">
        <f t="shared" si="46"/>
        <v/>
      </c>
      <c r="EX17" s="327" t="str">
        <f t="shared" si="143"/>
        <v/>
      </c>
      <c r="EY17" s="267" t="str">
        <f t="shared" si="47"/>
        <v/>
      </c>
      <c r="EZ17" s="296"/>
      <c r="FA17" s="314" t="str">
        <f t="shared" si="48"/>
        <v/>
      </c>
      <c r="FB17" s="47" t="str">
        <f t="shared" si="49"/>
        <v/>
      </c>
      <c r="FC17" s="47" t="str">
        <f t="shared" si="50"/>
        <v/>
      </c>
      <c r="FD17" s="329" t="str">
        <f t="shared" si="144"/>
        <v/>
      </c>
      <c r="FE17" s="329" t="str">
        <f t="shared" si="51"/>
        <v/>
      </c>
      <c r="FF17" s="327" t="str">
        <f t="shared" si="145"/>
        <v/>
      </c>
      <c r="FG17" s="315" t="str">
        <f t="shared" si="52"/>
        <v/>
      </c>
      <c r="FH17" s="4"/>
      <c r="FI17" s="426">
        <f t="shared" si="146"/>
        <v>0</v>
      </c>
      <c r="FJ17" s="426">
        <f t="shared" si="147"/>
        <v>0</v>
      </c>
      <c r="FK17" s="426">
        <f t="shared" si="148"/>
        <v>0</v>
      </c>
      <c r="FL17" s="426">
        <f t="shared" si="149"/>
        <v>0</v>
      </c>
      <c r="FM17" s="436">
        <f t="shared" si="54"/>
        <v>45601</v>
      </c>
      <c r="FN17" s="20"/>
      <c r="FO17" s="20"/>
      <c r="FP17" s="20"/>
      <c r="FQ17" s="20"/>
      <c r="FR17" s="20"/>
      <c r="FS17" s="20"/>
      <c r="FT17" s="4"/>
      <c r="FU17" s="4"/>
      <c r="FV17" s="176">
        <f>'DATA ON MOBILE'!B17</f>
        <v>45602</v>
      </c>
      <c r="FW17" s="125" t="str">
        <f>IF('DATA ON MOBILE'!D17&gt;0,'DATA ON MOBILE'!D17,"")</f>
        <v/>
      </c>
      <c r="FX17" s="124">
        <f>'DATA ON MOBILE'!E17</f>
        <v>0</v>
      </c>
      <c r="FY17" s="124">
        <f>'DATA ON MOBILE'!F17</f>
        <v>0</v>
      </c>
      <c r="FZ17" s="124">
        <f>'DATA ON MOBILE'!G17</f>
        <v>0</v>
      </c>
      <c r="GA17" s="124">
        <f>'DATA ON MOBILE'!H17</f>
        <v>0</v>
      </c>
      <c r="GB17" s="124">
        <f>'DATA ON MOBILE'!I17</f>
        <v>0</v>
      </c>
      <c r="GC17" s="124">
        <f>'DATA ON MOBILE'!J17</f>
        <v>0</v>
      </c>
      <c r="GD17" s="124">
        <f>'DATA ON MOBILE'!K17</f>
        <v>0</v>
      </c>
      <c r="GE17" s="124">
        <f>'DATA ON MOBILE'!L17</f>
        <v>0</v>
      </c>
      <c r="GF17" s="124">
        <f>'DATA ON MOBILE'!M17</f>
        <v>0</v>
      </c>
      <c r="GG17" s="124">
        <f>'DATA ON MOBILE'!N17</f>
        <v>0</v>
      </c>
      <c r="GH17" s="124">
        <f>'DATA ON MOBILE'!O17</f>
        <v>0</v>
      </c>
      <c r="GI17" s="124">
        <f>'DATA ON MOBILE'!P17</f>
        <v>0</v>
      </c>
      <c r="GJ17" s="124">
        <f>'DATA ON MOBILE'!Q17</f>
        <v>0</v>
      </c>
      <c r="GK17" s="124" t="str">
        <f>IF('DATA ON MOBILE'!R17&gt;0,'DATA ON MOBILE'!R17,"")</f>
        <v/>
      </c>
      <c r="GL17" s="124" t="str">
        <f>IF('DATA ON MOBILE'!S17&gt;0,'DATA ON MOBILE'!S17,"")</f>
        <v/>
      </c>
      <c r="GM17" s="124" t="str">
        <f>IF('DATA ON MOBILE'!T17&gt;0,'DATA ON MOBILE'!T17,"")</f>
        <v/>
      </c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482">
        <v>45413</v>
      </c>
      <c r="GZ17" s="23" t="s">
        <v>43</v>
      </c>
      <c r="HA17" s="23">
        <v>2028</v>
      </c>
      <c r="HB17" s="23"/>
      <c r="HC17" s="23"/>
      <c r="HD17" s="23"/>
      <c r="HE17" s="23"/>
      <c r="HH17" s="33">
        <v>2024</v>
      </c>
      <c r="HI17" s="33">
        <v>2025</v>
      </c>
      <c r="HJ17" s="33">
        <v>2026</v>
      </c>
      <c r="HK17" s="33">
        <v>2027</v>
      </c>
      <c r="HL17" s="33">
        <v>2028</v>
      </c>
      <c r="HM17" s="33">
        <v>2029</v>
      </c>
      <c r="HN17" s="33">
        <v>2030</v>
      </c>
      <c r="HO17" s="33">
        <v>2031</v>
      </c>
      <c r="HP17" s="33">
        <v>2032</v>
      </c>
      <c r="HQ17" s="33">
        <v>2033</v>
      </c>
      <c r="HR17" s="33">
        <v>2034</v>
      </c>
      <c r="HS17" s="33">
        <v>2035</v>
      </c>
      <c r="HT17" s="33">
        <v>2036</v>
      </c>
      <c r="HU17" s="33">
        <v>2037</v>
      </c>
      <c r="HV17" s="33">
        <v>2038</v>
      </c>
      <c r="HW17" s="33">
        <v>2039</v>
      </c>
      <c r="HX17" s="33">
        <v>2040</v>
      </c>
      <c r="HZ17" s="33">
        <f>'YEAR DATA'!B8</f>
        <v>2024</v>
      </c>
    </row>
    <row r="18" spans="1:234" ht="15.75" customHeight="1" x14ac:dyDescent="0.2">
      <c r="A18" s="106">
        <f>IF(ROWS(A$13:A18)&gt;DAY(HA$7),"",HA$6+ROWS(A$13:A18)-1)</f>
        <v>45602</v>
      </c>
      <c r="B18" s="107" t="str">
        <f t="shared" si="55"/>
        <v>Wed</v>
      </c>
      <c r="C18" s="108" t="str">
        <f t="shared" si="1"/>
        <v/>
      </c>
      <c r="D18" s="108" t="str">
        <f t="shared" si="56"/>
        <v/>
      </c>
      <c r="E18" s="108" t="str">
        <f t="shared" si="57"/>
        <v/>
      </c>
      <c r="F18" s="46">
        <f t="shared" si="58"/>
        <v>0</v>
      </c>
      <c r="G18" s="108" t="str">
        <f t="shared" si="59"/>
        <v/>
      </c>
      <c r="H18" s="108" t="str">
        <f t="shared" si="60"/>
        <v/>
      </c>
      <c r="I18" s="108" t="str">
        <f t="shared" si="61"/>
        <v/>
      </c>
      <c r="J18" s="46">
        <f t="shared" si="62"/>
        <v>0</v>
      </c>
      <c r="K18" s="108">
        <f t="shared" si="63"/>
        <v>0</v>
      </c>
      <c r="L18" s="108" t="str">
        <f t="shared" si="64"/>
        <v/>
      </c>
      <c r="M18" s="108" t="str">
        <f t="shared" si="65"/>
        <v/>
      </c>
      <c r="N18" s="46">
        <f t="shared" si="66"/>
        <v>0</v>
      </c>
      <c r="O18" s="147">
        <f t="shared" si="67"/>
        <v>0</v>
      </c>
      <c r="P18" s="147">
        <f t="shared" si="68"/>
        <v>0</v>
      </c>
      <c r="Q18" s="147">
        <f t="shared" si="69"/>
        <v>0</v>
      </c>
      <c r="R18" s="46">
        <f t="shared" si="70"/>
        <v>0</v>
      </c>
      <c r="S18" s="43"/>
      <c r="T18" s="147">
        <f t="shared" si="71"/>
        <v>0</v>
      </c>
      <c r="U18" s="147">
        <f t="shared" si="72"/>
        <v>0</v>
      </c>
      <c r="V18" s="147">
        <f t="shared" si="73"/>
        <v>0</v>
      </c>
      <c r="W18" s="46">
        <f t="shared" si="74"/>
        <v>0</v>
      </c>
      <c r="X18" s="43"/>
      <c r="Y18" s="147">
        <f t="shared" si="75"/>
        <v>0</v>
      </c>
      <c r="Z18" s="147">
        <f t="shared" si="76"/>
        <v>45602</v>
      </c>
      <c r="AA18" s="147">
        <f t="shared" si="77"/>
        <v>0</v>
      </c>
      <c r="AB18" s="46">
        <f t="shared" si="78"/>
        <v>0</v>
      </c>
      <c r="AC18" s="175" t="str">
        <f t="shared" si="79"/>
        <v/>
      </c>
      <c r="AD18" s="90" t="str">
        <f>IF(BH18=FORMULA!A18,GK17,"")</f>
        <v/>
      </c>
      <c r="AE18" s="90" t="str">
        <f>IF(BI18=FORMULA!B18,GL17,"")</f>
        <v/>
      </c>
      <c r="AF18" s="90" t="str">
        <f>IF(BJ18=FORMULA!C18,GM17,"")</f>
        <v/>
      </c>
      <c r="AG18" s="43"/>
      <c r="AH18" s="261" t="str">
        <f t="shared" si="4"/>
        <v/>
      </c>
      <c r="AI18" s="261" t="str">
        <f t="shared" si="5"/>
        <v/>
      </c>
      <c r="AJ18" s="261" t="str">
        <f t="shared" si="6"/>
        <v/>
      </c>
      <c r="AK18" s="261" t="str">
        <f t="shared" si="7"/>
        <v/>
      </c>
      <c r="AL18" s="261" t="str">
        <f t="shared" si="8"/>
        <v/>
      </c>
      <c r="AM18" s="261" t="str">
        <f t="shared" si="9"/>
        <v/>
      </c>
      <c r="AN18" s="325">
        <f t="shared" si="80"/>
        <v>0</v>
      </c>
      <c r="AO18" s="325">
        <f t="shared" si="81"/>
        <v>0</v>
      </c>
      <c r="AP18" s="325">
        <f t="shared" si="82"/>
        <v>0</v>
      </c>
      <c r="AQ18" s="325">
        <f t="shared" si="10"/>
        <v>0</v>
      </c>
      <c r="AR18" s="325">
        <f t="shared" si="83"/>
        <v>0</v>
      </c>
      <c r="AS18" s="325">
        <f t="shared" si="11"/>
        <v>0</v>
      </c>
      <c r="AT18" s="254" t="str">
        <f t="shared" si="84"/>
        <v/>
      </c>
      <c r="AU18" s="254" t="str">
        <f t="shared" si="85"/>
        <v/>
      </c>
      <c r="AV18" s="254" t="str">
        <f t="shared" si="86"/>
        <v/>
      </c>
      <c r="AW18" s="255" t="str">
        <f t="shared" si="87"/>
        <v/>
      </c>
      <c r="AX18" s="254" t="str">
        <f t="shared" si="88"/>
        <v/>
      </c>
      <c r="AY18" s="255" t="str">
        <f t="shared" si="89"/>
        <v/>
      </c>
      <c r="AZ18" s="256">
        <f t="shared" si="90"/>
        <v>0</v>
      </c>
      <c r="BA18" s="256" t="str">
        <f t="shared" si="91"/>
        <v/>
      </c>
      <c r="BB18" s="258" t="str">
        <f t="shared" si="92"/>
        <v/>
      </c>
      <c r="BC18" s="257" t="str">
        <f t="shared" si="13"/>
        <v/>
      </c>
      <c r="BD18" s="256" t="str">
        <f t="shared" si="93"/>
        <v/>
      </c>
      <c r="BE18" s="257" t="str">
        <f t="shared" si="15"/>
        <v/>
      </c>
      <c r="BF18" s="305" t="str">
        <f>FORMULA!FW17</f>
        <v/>
      </c>
      <c r="BG18" s="11"/>
      <c r="BH18" s="22">
        <f>IF(ROWS(BH$13:BH18)&gt;DAY(HA$7),"",HA$6+ROWS(BH$13:BH18)-1)</f>
        <v>45602</v>
      </c>
      <c r="BI18" s="16" t="str">
        <f t="shared" si="16"/>
        <v>Wed</v>
      </c>
      <c r="BJ18" s="434">
        <f t="shared" si="17"/>
        <v>0</v>
      </c>
      <c r="BK18" s="441">
        <f t="shared" si="94"/>
        <v>0</v>
      </c>
      <c r="BL18" s="442">
        <f t="shared" si="95"/>
        <v>0</v>
      </c>
      <c r="BM18" s="6">
        <f t="shared" si="96"/>
        <v>0</v>
      </c>
      <c r="BN18" s="453">
        <f t="shared" si="97"/>
        <v>0</v>
      </c>
      <c r="BO18" s="454">
        <f t="shared" si="98"/>
        <v>0</v>
      </c>
      <c r="BP18" s="445">
        <f t="shared" si="99"/>
        <v>0</v>
      </c>
      <c r="BQ18" s="455">
        <f t="shared" si="100"/>
        <v>0</v>
      </c>
      <c r="BR18" s="456">
        <f t="shared" si="101"/>
        <v>0</v>
      </c>
      <c r="BS18" s="6">
        <f t="shared" si="102"/>
        <v>0</v>
      </c>
      <c r="BT18" s="457">
        <f t="shared" si="103"/>
        <v>0</v>
      </c>
      <c r="BU18" s="458">
        <f t="shared" si="104"/>
        <v>0</v>
      </c>
      <c r="BV18" s="446">
        <f t="shared" si="105"/>
        <v>0</v>
      </c>
      <c r="BW18" s="11"/>
      <c r="BX18" s="56">
        <f t="shared" si="18"/>
        <v>0</v>
      </c>
      <c r="BY18" s="51">
        <f t="shared" si="150"/>
        <v>0</v>
      </c>
      <c r="BZ18" s="52">
        <f t="shared" si="19"/>
        <v>0</v>
      </c>
      <c r="CA18" s="52">
        <f t="shared" si="151"/>
        <v>0</v>
      </c>
      <c r="CB18" s="53">
        <f t="shared" si="20"/>
        <v>0</v>
      </c>
      <c r="CC18" s="52">
        <f t="shared" si="152"/>
        <v>0</v>
      </c>
      <c r="CD18" s="54" t="str">
        <f t="shared" si="106"/>
        <v/>
      </c>
      <c r="CE18" s="58" t="str">
        <f t="shared" si="153"/>
        <v/>
      </c>
      <c r="CF18" s="249"/>
      <c r="CG18" s="26" t="str">
        <f t="shared" si="107"/>
        <v/>
      </c>
      <c r="CH18" s="26" t="str">
        <f t="shared" si="108"/>
        <v/>
      </c>
      <c r="CI18" s="26" t="str">
        <f t="shared" si="109"/>
        <v/>
      </c>
      <c r="CJ18" s="26" t="str">
        <f t="shared" si="22"/>
        <v/>
      </c>
      <c r="CL18" s="289">
        <f>FORMULA!FX17</f>
        <v>0</v>
      </c>
      <c r="CM18" s="289">
        <f>FORMULA!FY17</f>
        <v>0</v>
      </c>
      <c r="CN18" s="289">
        <f t="shared" si="110"/>
        <v>0</v>
      </c>
      <c r="CO18" s="289">
        <f t="shared" si="111"/>
        <v>0</v>
      </c>
      <c r="CP18" s="289">
        <f>FORMULA!FZ17</f>
        <v>0</v>
      </c>
      <c r="CQ18" s="289">
        <f t="shared" si="112"/>
        <v>0</v>
      </c>
      <c r="CR18" s="35">
        <f t="shared" si="113"/>
        <v>0</v>
      </c>
      <c r="CS18" s="336">
        <f t="shared" si="114"/>
        <v>0</v>
      </c>
      <c r="CT18" s="336">
        <f t="shared" si="115"/>
        <v>0</v>
      </c>
      <c r="CU18" s="336">
        <f t="shared" si="116"/>
        <v>0</v>
      </c>
      <c r="CV18" s="336">
        <f t="shared" si="117"/>
        <v>0</v>
      </c>
      <c r="CW18" s="336">
        <f t="shared" si="118"/>
        <v>0</v>
      </c>
      <c r="CX18" s="336">
        <f t="shared" si="119"/>
        <v>0</v>
      </c>
      <c r="CY18" s="292">
        <f t="shared" si="120"/>
        <v>0</v>
      </c>
      <c r="CZ18" s="337">
        <f t="shared" si="121"/>
        <v>0</v>
      </c>
      <c r="DA18" s="337">
        <f t="shared" si="122"/>
        <v>0</v>
      </c>
      <c r="DB18" s="337">
        <f t="shared" si="123"/>
        <v>0</v>
      </c>
      <c r="DC18" s="337">
        <f t="shared" si="124"/>
        <v>0</v>
      </c>
      <c r="DD18" s="337">
        <f t="shared" si="125"/>
        <v>0</v>
      </c>
      <c r="DE18" s="338">
        <f t="shared" si="126"/>
        <v>0</v>
      </c>
      <c r="DF18" s="293">
        <f t="shared" si="127"/>
        <v>0</v>
      </c>
      <c r="DG18" s="96"/>
      <c r="DH18" s="102">
        <f t="shared" si="23"/>
        <v>0</v>
      </c>
      <c r="DI18" s="36">
        <f t="shared" si="24"/>
        <v>0</v>
      </c>
      <c r="DJ18" s="36">
        <f t="shared" si="25"/>
        <v>0</v>
      </c>
      <c r="DK18" s="37">
        <f t="shared" si="128"/>
        <v>0</v>
      </c>
      <c r="DL18" s="1"/>
      <c r="DM18" s="49">
        <f t="shared" si="129"/>
        <v>0</v>
      </c>
      <c r="DN18" s="47">
        <f t="shared" si="130"/>
        <v>0</v>
      </c>
      <c r="DO18" s="48">
        <f t="shared" si="131"/>
        <v>0</v>
      </c>
      <c r="DP18" s="327">
        <f t="shared" si="132"/>
        <v>0</v>
      </c>
      <c r="DQ18" s="327">
        <f t="shared" si="133"/>
        <v>0</v>
      </c>
      <c r="DR18" s="327" t="str">
        <f t="shared" si="134"/>
        <v/>
      </c>
      <c r="DS18" s="50">
        <f t="shared" si="26"/>
        <v>0</v>
      </c>
      <c r="DT18" s="16" t="str">
        <f t="shared" si="135"/>
        <v>WED</v>
      </c>
      <c r="DU18" s="49" t="str">
        <f t="shared" si="27"/>
        <v/>
      </c>
      <c r="DV18" s="47" t="str">
        <f t="shared" si="28"/>
        <v/>
      </c>
      <c r="DW18" s="48" t="str">
        <f t="shared" si="29"/>
        <v/>
      </c>
      <c r="DX18" s="327" t="str">
        <f t="shared" si="136"/>
        <v/>
      </c>
      <c r="DY18" s="327" t="str">
        <f t="shared" si="30"/>
        <v/>
      </c>
      <c r="DZ18" s="327" t="str">
        <f t="shared" si="137"/>
        <v/>
      </c>
      <c r="EA18" s="50">
        <f t="shared" si="31"/>
        <v>0</v>
      </c>
      <c r="EB18" s="16" t="str">
        <f t="shared" si="32"/>
        <v>WED</v>
      </c>
      <c r="EC18" s="49" t="str">
        <f t="shared" si="33"/>
        <v/>
      </c>
      <c r="ED18" s="47" t="str">
        <f t="shared" si="34"/>
        <v/>
      </c>
      <c r="EE18" s="48" t="str">
        <f t="shared" si="35"/>
        <v/>
      </c>
      <c r="EF18" s="327" t="str">
        <f t="shared" si="138"/>
        <v/>
      </c>
      <c r="EG18" s="327" t="str">
        <f t="shared" si="36"/>
        <v/>
      </c>
      <c r="EH18" s="327" t="str">
        <f t="shared" si="139"/>
        <v/>
      </c>
      <c r="EI18" s="267" t="str">
        <f t="shared" si="37"/>
        <v/>
      </c>
      <c r="EJ18" s="240"/>
      <c r="EK18" s="49" t="str">
        <f t="shared" si="38"/>
        <v/>
      </c>
      <c r="EL18" s="47" t="str">
        <f t="shared" si="39"/>
        <v/>
      </c>
      <c r="EM18" s="48" t="str">
        <f t="shared" si="40"/>
        <v/>
      </c>
      <c r="EN18" s="327" t="str">
        <f t="shared" si="140"/>
        <v/>
      </c>
      <c r="EO18" s="327" t="str">
        <f t="shared" si="41"/>
        <v/>
      </c>
      <c r="EP18" s="327" t="str">
        <f t="shared" si="141"/>
        <v/>
      </c>
      <c r="EQ18" s="267" t="str">
        <f t="shared" si="42"/>
        <v/>
      </c>
      <c r="ER18" s="33"/>
      <c r="ES18" s="49" t="str">
        <f t="shared" si="43"/>
        <v/>
      </c>
      <c r="ET18" s="47" t="str">
        <f t="shared" si="44"/>
        <v/>
      </c>
      <c r="EU18" s="48" t="str">
        <f t="shared" si="45"/>
        <v/>
      </c>
      <c r="EV18" s="327" t="str">
        <f t="shared" si="142"/>
        <v/>
      </c>
      <c r="EW18" s="327" t="str">
        <f t="shared" si="46"/>
        <v/>
      </c>
      <c r="EX18" s="327" t="str">
        <f t="shared" si="143"/>
        <v/>
      </c>
      <c r="EY18" s="267" t="str">
        <f t="shared" si="47"/>
        <v/>
      </c>
      <c r="EZ18" s="296"/>
      <c r="FA18" s="314" t="str">
        <f t="shared" si="48"/>
        <v/>
      </c>
      <c r="FB18" s="47" t="str">
        <f t="shared" si="49"/>
        <v/>
      </c>
      <c r="FC18" s="47" t="str">
        <f t="shared" si="50"/>
        <v/>
      </c>
      <c r="FD18" s="329" t="str">
        <f t="shared" si="144"/>
        <v/>
      </c>
      <c r="FE18" s="329" t="str">
        <f t="shared" si="51"/>
        <v/>
      </c>
      <c r="FF18" s="327" t="str">
        <f t="shared" si="145"/>
        <v/>
      </c>
      <c r="FG18" s="315" t="str">
        <f t="shared" si="52"/>
        <v/>
      </c>
      <c r="FH18" s="4"/>
      <c r="FI18" s="426">
        <f t="shared" si="146"/>
        <v>0</v>
      </c>
      <c r="FJ18" s="426">
        <f t="shared" si="147"/>
        <v>0</v>
      </c>
      <c r="FK18" s="426">
        <f t="shared" si="148"/>
        <v>0</v>
      </c>
      <c r="FL18" s="426">
        <f t="shared" si="149"/>
        <v>0</v>
      </c>
      <c r="FM18" s="436">
        <f t="shared" si="54"/>
        <v>45602</v>
      </c>
      <c r="FN18" s="20"/>
      <c r="FO18" s="20"/>
      <c r="FP18" s="20"/>
      <c r="FQ18" s="20"/>
      <c r="FR18" s="20"/>
      <c r="FS18" s="20"/>
      <c r="FT18" s="4"/>
      <c r="FU18" s="4"/>
      <c r="FV18" s="176">
        <f>'DATA ON MOBILE'!B18</f>
        <v>45603</v>
      </c>
      <c r="FW18" s="125" t="str">
        <f>IF('DATA ON MOBILE'!D18&gt;0,'DATA ON MOBILE'!D18,"")</f>
        <v/>
      </c>
      <c r="FX18" s="124">
        <f>'DATA ON MOBILE'!E18</f>
        <v>0</v>
      </c>
      <c r="FY18" s="124">
        <f>'DATA ON MOBILE'!F18</f>
        <v>0</v>
      </c>
      <c r="FZ18" s="124">
        <f>'DATA ON MOBILE'!G18</f>
        <v>0</v>
      </c>
      <c r="GA18" s="124">
        <f>'DATA ON MOBILE'!H18</f>
        <v>0</v>
      </c>
      <c r="GB18" s="124">
        <f>'DATA ON MOBILE'!I18</f>
        <v>0</v>
      </c>
      <c r="GC18" s="124">
        <f>'DATA ON MOBILE'!J18</f>
        <v>0</v>
      </c>
      <c r="GD18" s="124">
        <f>'DATA ON MOBILE'!K18</f>
        <v>0</v>
      </c>
      <c r="GE18" s="124">
        <f>'DATA ON MOBILE'!L18</f>
        <v>0</v>
      </c>
      <c r="GF18" s="124">
        <f>'DATA ON MOBILE'!M18</f>
        <v>0</v>
      </c>
      <c r="GG18" s="124">
        <f>'DATA ON MOBILE'!N18</f>
        <v>0</v>
      </c>
      <c r="GH18" s="124">
        <f>'DATA ON MOBILE'!O18</f>
        <v>0</v>
      </c>
      <c r="GI18" s="124">
        <f>'DATA ON MOBILE'!P18</f>
        <v>0</v>
      </c>
      <c r="GJ18" s="124">
        <f>'DATA ON MOBILE'!Q18</f>
        <v>0</v>
      </c>
      <c r="GK18" s="124" t="str">
        <f>IF('DATA ON MOBILE'!R18&gt;0,'DATA ON MOBILE'!R18,"")</f>
        <v/>
      </c>
      <c r="GL18" s="124" t="str">
        <f>IF('DATA ON MOBILE'!S18&gt;0,'DATA ON MOBILE'!S18,"")</f>
        <v/>
      </c>
      <c r="GM18" s="124" t="str">
        <f>IF('DATA ON MOBILE'!T18&gt;0,'DATA ON MOBILE'!T18,"")</f>
        <v/>
      </c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482">
        <v>45444</v>
      </c>
      <c r="GZ18" s="23" t="s">
        <v>44</v>
      </c>
      <c r="HA18" s="23">
        <v>2029</v>
      </c>
      <c r="HB18" s="23"/>
      <c r="HC18" s="23" t="s">
        <v>317</v>
      </c>
      <c r="HD18" s="23" t="s">
        <v>317</v>
      </c>
      <c r="HE18" s="23"/>
      <c r="HF18" s="23" t="s">
        <v>318</v>
      </c>
      <c r="HH18" s="574">
        <v>45444</v>
      </c>
      <c r="HI18" s="574">
        <v>45809</v>
      </c>
      <c r="HJ18" s="574">
        <v>46174</v>
      </c>
      <c r="HK18" s="574">
        <v>46539</v>
      </c>
      <c r="HL18" s="574">
        <v>46905</v>
      </c>
      <c r="HM18" s="574">
        <v>47270</v>
      </c>
      <c r="HN18" s="574">
        <v>47635</v>
      </c>
      <c r="HO18" s="574">
        <v>48000</v>
      </c>
      <c r="HP18" s="574">
        <v>48366</v>
      </c>
      <c r="HQ18" s="574">
        <v>48731</v>
      </c>
      <c r="HR18" s="574">
        <v>49096</v>
      </c>
      <c r="HS18" s="574">
        <v>49461</v>
      </c>
      <c r="HT18" s="574">
        <v>49827</v>
      </c>
      <c r="HU18" s="574">
        <v>50192</v>
      </c>
      <c r="HV18" s="574">
        <v>50557</v>
      </c>
      <c r="HW18" s="574">
        <v>50922</v>
      </c>
      <c r="HX18" s="574">
        <v>51288</v>
      </c>
      <c r="HZ18" s="574">
        <f>HLOOKUP(HZ17,HH17:HX29,2,TRUE)</f>
        <v>45444</v>
      </c>
    </row>
    <row r="19" spans="1:234" ht="15.75" customHeight="1" x14ac:dyDescent="0.2">
      <c r="A19" s="106">
        <f>IF(ROWS(A$13:A19)&gt;DAY(HA$7),"",HA$6+ROWS(A$13:A19)-1)</f>
        <v>45603</v>
      </c>
      <c r="B19" s="107" t="str">
        <f t="shared" si="55"/>
        <v>Thu</v>
      </c>
      <c r="C19" s="108" t="str">
        <f t="shared" si="1"/>
        <v/>
      </c>
      <c r="D19" s="108" t="str">
        <f t="shared" si="56"/>
        <v/>
      </c>
      <c r="E19" s="108" t="str">
        <f t="shared" si="57"/>
        <v/>
      </c>
      <c r="F19" s="46">
        <f t="shared" si="58"/>
        <v>0</v>
      </c>
      <c r="G19" s="108" t="str">
        <f t="shared" si="59"/>
        <v/>
      </c>
      <c r="H19" s="108" t="str">
        <f t="shared" si="60"/>
        <v/>
      </c>
      <c r="I19" s="108" t="str">
        <f t="shared" si="61"/>
        <v/>
      </c>
      <c r="J19" s="46">
        <f t="shared" si="62"/>
        <v>0</v>
      </c>
      <c r="K19" s="108">
        <f t="shared" si="63"/>
        <v>0</v>
      </c>
      <c r="L19" s="108" t="str">
        <f t="shared" si="64"/>
        <v/>
      </c>
      <c r="M19" s="108" t="str">
        <f t="shared" si="65"/>
        <v/>
      </c>
      <c r="N19" s="46">
        <f t="shared" si="66"/>
        <v>0</v>
      </c>
      <c r="O19" s="147">
        <f t="shared" si="67"/>
        <v>0</v>
      </c>
      <c r="P19" s="147">
        <f t="shared" si="68"/>
        <v>0</v>
      </c>
      <c r="Q19" s="147">
        <f t="shared" si="69"/>
        <v>0</v>
      </c>
      <c r="R19" s="46">
        <f t="shared" si="70"/>
        <v>0</v>
      </c>
      <c r="S19" s="43"/>
      <c r="T19" s="147">
        <f t="shared" si="71"/>
        <v>0</v>
      </c>
      <c r="U19" s="147">
        <f t="shared" si="72"/>
        <v>0</v>
      </c>
      <c r="V19" s="147">
        <f t="shared" si="73"/>
        <v>0</v>
      </c>
      <c r="W19" s="46">
        <f t="shared" si="74"/>
        <v>0</v>
      </c>
      <c r="X19" s="43"/>
      <c r="Y19" s="147">
        <f t="shared" si="75"/>
        <v>0</v>
      </c>
      <c r="Z19" s="147">
        <f t="shared" si="76"/>
        <v>45603</v>
      </c>
      <c r="AA19" s="147">
        <f t="shared" si="77"/>
        <v>0</v>
      </c>
      <c r="AB19" s="46">
        <f t="shared" si="78"/>
        <v>0</v>
      </c>
      <c r="AC19" s="175" t="str">
        <f t="shared" si="79"/>
        <v/>
      </c>
      <c r="AD19" s="90" t="str">
        <f>IF(BH19=FORMULA!A19,GK18,"")</f>
        <v/>
      </c>
      <c r="AE19" s="90" t="str">
        <f>IF(BI19=FORMULA!B19,GL18,"")</f>
        <v/>
      </c>
      <c r="AF19" s="90" t="str">
        <f>IF(BJ19=FORMULA!C19,GM18,"")</f>
        <v/>
      </c>
      <c r="AG19" s="43"/>
      <c r="AH19" s="261" t="str">
        <f t="shared" si="4"/>
        <v/>
      </c>
      <c r="AI19" s="261" t="str">
        <f t="shared" si="5"/>
        <v/>
      </c>
      <c r="AJ19" s="261" t="str">
        <f t="shared" si="6"/>
        <v/>
      </c>
      <c r="AK19" s="261" t="str">
        <f t="shared" si="7"/>
        <v/>
      </c>
      <c r="AL19" s="261" t="str">
        <f t="shared" si="8"/>
        <v/>
      </c>
      <c r="AM19" s="261" t="str">
        <f t="shared" si="9"/>
        <v/>
      </c>
      <c r="AN19" s="325">
        <f t="shared" si="80"/>
        <v>0</v>
      </c>
      <c r="AO19" s="325">
        <f t="shared" si="81"/>
        <v>0</v>
      </c>
      <c r="AP19" s="325">
        <f t="shared" si="82"/>
        <v>0</v>
      </c>
      <c r="AQ19" s="325">
        <f t="shared" si="10"/>
        <v>0</v>
      </c>
      <c r="AR19" s="325">
        <f t="shared" si="83"/>
        <v>0</v>
      </c>
      <c r="AS19" s="325">
        <f t="shared" si="11"/>
        <v>0</v>
      </c>
      <c r="AT19" s="254" t="str">
        <f t="shared" si="84"/>
        <v/>
      </c>
      <c r="AU19" s="254" t="str">
        <f t="shared" si="85"/>
        <v/>
      </c>
      <c r="AV19" s="254" t="str">
        <f t="shared" si="86"/>
        <v/>
      </c>
      <c r="AW19" s="255" t="str">
        <f t="shared" si="87"/>
        <v/>
      </c>
      <c r="AX19" s="254" t="str">
        <f t="shared" si="88"/>
        <v/>
      </c>
      <c r="AY19" s="255" t="str">
        <f t="shared" si="89"/>
        <v/>
      </c>
      <c r="AZ19" s="256">
        <f t="shared" si="90"/>
        <v>0</v>
      </c>
      <c r="BA19" s="256" t="str">
        <f t="shared" si="91"/>
        <v/>
      </c>
      <c r="BB19" s="258" t="str">
        <f t="shared" si="92"/>
        <v/>
      </c>
      <c r="BC19" s="257" t="str">
        <f t="shared" si="13"/>
        <v/>
      </c>
      <c r="BD19" s="256" t="str">
        <f t="shared" si="93"/>
        <v/>
      </c>
      <c r="BE19" s="257" t="str">
        <f t="shared" si="15"/>
        <v/>
      </c>
      <c r="BF19" s="305" t="str">
        <f>FORMULA!FW18</f>
        <v/>
      </c>
      <c r="BG19" s="11"/>
      <c r="BH19" s="22">
        <f>IF(ROWS(BH$13:BH19)&gt;DAY(HA$7),"",HA$6+ROWS(BH$13:BH19)-1)</f>
        <v>45603</v>
      </c>
      <c r="BI19" s="16" t="str">
        <f t="shared" si="16"/>
        <v>Thu</v>
      </c>
      <c r="BJ19" s="434">
        <f t="shared" si="17"/>
        <v>0</v>
      </c>
      <c r="BK19" s="441">
        <f t="shared" si="94"/>
        <v>0</v>
      </c>
      <c r="BL19" s="442">
        <f t="shared" si="95"/>
        <v>0</v>
      </c>
      <c r="BM19" s="6">
        <f t="shared" si="96"/>
        <v>0</v>
      </c>
      <c r="BN19" s="453">
        <f t="shared" si="97"/>
        <v>0</v>
      </c>
      <c r="BO19" s="454">
        <f t="shared" si="98"/>
        <v>0</v>
      </c>
      <c r="BP19" s="445">
        <f t="shared" si="99"/>
        <v>0</v>
      </c>
      <c r="BQ19" s="455">
        <f t="shared" si="100"/>
        <v>0</v>
      </c>
      <c r="BR19" s="456">
        <f t="shared" si="101"/>
        <v>0</v>
      </c>
      <c r="BS19" s="6">
        <f t="shared" si="102"/>
        <v>0</v>
      </c>
      <c r="BT19" s="457">
        <f t="shared" si="103"/>
        <v>0</v>
      </c>
      <c r="BU19" s="458">
        <f t="shared" si="104"/>
        <v>0</v>
      </c>
      <c r="BV19" s="446">
        <f t="shared" si="105"/>
        <v>0</v>
      </c>
      <c r="BW19" s="11"/>
      <c r="BX19" s="56">
        <f t="shared" si="18"/>
        <v>0</v>
      </c>
      <c r="BY19" s="51">
        <f t="shared" si="150"/>
        <v>0</v>
      </c>
      <c r="BZ19" s="52">
        <f t="shared" si="19"/>
        <v>0</v>
      </c>
      <c r="CA19" s="52">
        <f t="shared" si="151"/>
        <v>0</v>
      </c>
      <c r="CB19" s="53">
        <f t="shared" si="20"/>
        <v>0</v>
      </c>
      <c r="CC19" s="52">
        <f t="shared" si="152"/>
        <v>0</v>
      </c>
      <c r="CD19" s="54" t="str">
        <f t="shared" si="106"/>
        <v/>
      </c>
      <c r="CE19" s="58" t="str">
        <f t="shared" si="153"/>
        <v/>
      </c>
      <c r="CF19" s="249"/>
      <c r="CG19" s="26" t="str">
        <f t="shared" si="107"/>
        <v/>
      </c>
      <c r="CH19" s="26" t="str">
        <f t="shared" si="108"/>
        <v/>
      </c>
      <c r="CI19" s="26" t="str">
        <f t="shared" si="109"/>
        <v/>
      </c>
      <c r="CJ19" s="26" t="str">
        <f t="shared" si="22"/>
        <v/>
      </c>
      <c r="CL19" s="289">
        <f>FORMULA!FX18</f>
        <v>0</v>
      </c>
      <c r="CM19" s="289">
        <f>FORMULA!FY18</f>
        <v>0</v>
      </c>
      <c r="CN19" s="289">
        <f t="shared" si="110"/>
        <v>0</v>
      </c>
      <c r="CO19" s="289">
        <f t="shared" si="111"/>
        <v>0</v>
      </c>
      <c r="CP19" s="289">
        <f>FORMULA!FZ18</f>
        <v>0</v>
      </c>
      <c r="CQ19" s="289">
        <f t="shared" si="112"/>
        <v>0</v>
      </c>
      <c r="CR19" s="35">
        <f t="shared" si="113"/>
        <v>0</v>
      </c>
      <c r="CS19" s="336">
        <f t="shared" si="114"/>
        <v>0</v>
      </c>
      <c r="CT19" s="336">
        <f t="shared" si="115"/>
        <v>0</v>
      </c>
      <c r="CU19" s="336">
        <f t="shared" si="116"/>
        <v>0</v>
      </c>
      <c r="CV19" s="336">
        <f t="shared" si="117"/>
        <v>0</v>
      </c>
      <c r="CW19" s="336">
        <f t="shared" si="118"/>
        <v>0</v>
      </c>
      <c r="CX19" s="336">
        <f t="shared" si="119"/>
        <v>0</v>
      </c>
      <c r="CY19" s="292">
        <f t="shared" si="120"/>
        <v>0</v>
      </c>
      <c r="CZ19" s="337">
        <f t="shared" si="121"/>
        <v>0</v>
      </c>
      <c r="DA19" s="337">
        <f t="shared" si="122"/>
        <v>0</v>
      </c>
      <c r="DB19" s="337">
        <f t="shared" si="123"/>
        <v>0</v>
      </c>
      <c r="DC19" s="337">
        <f t="shared" si="124"/>
        <v>0</v>
      </c>
      <c r="DD19" s="337">
        <f t="shared" si="125"/>
        <v>0</v>
      </c>
      <c r="DE19" s="338">
        <f t="shared" si="126"/>
        <v>0</v>
      </c>
      <c r="DF19" s="293">
        <f t="shared" si="127"/>
        <v>0</v>
      </c>
      <c r="DG19" s="96"/>
      <c r="DH19" s="102">
        <f t="shared" si="23"/>
        <v>0</v>
      </c>
      <c r="DI19" s="36">
        <f t="shared" si="24"/>
        <v>0</v>
      </c>
      <c r="DJ19" s="36">
        <f t="shared" si="25"/>
        <v>0</v>
      </c>
      <c r="DK19" s="37">
        <f t="shared" si="128"/>
        <v>0</v>
      </c>
      <c r="DL19" s="1"/>
      <c r="DM19" s="49">
        <f t="shared" si="129"/>
        <v>0</v>
      </c>
      <c r="DN19" s="47">
        <f t="shared" si="130"/>
        <v>0</v>
      </c>
      <c r="DO19" s="48">
        <f t="shared" si="131"/>
        <v>0</v>
      </c>
      <c r="DP19" s="327">
        <f t="shared" si="132"/>
        <v>0</v>
      </c>
      <c r="DQ19" s="327">
        <f t="shared" si="133"/>
        <v>0</v>
      </c>
      <c r="DR19" s="327" t="str">
        <f t="shared" si="134"/>
        <v/>
      </c>
      <c r="DS19" s="50">
        <f t="shared" si="26"/>
        <v>0</v>
      </c>
      <c r="DT19" s="16" t="str">
        <f t="shared" si="135"/>
        <v>THU</v>
      </c>
      <c r="DU19" s="49" t="str">
        <f t="shared" si="27"/>
        <v/>
      </c>
      <c r="DV19" s="47" t="str">
        <f t="shared" si="28"/>
        <v/>
      </c>
      <c r="DW19" s="48" t="str">
        <f t="shared" si="29"/>
        <v/>
      </c>
      <c r="DX19" s="327" t="str">
        <f t="shared" si="136"/>
        <v/>
      </c>
      <c r="DY19" s="327" t="str">
        <f t="shared" si="30"/>
        <v/>
      </c>
      <c r="DZ19" s="327" t="str">
        <f t="shared" si="137"/>
        <v/>
      </c>
      <c r="EA19" s="50">
        <f t="shared" si="31"/>
        <v>0</v>
      </c>
      <c r="EB19" s="16" t="str">
        <f t="shared" si="32"/>
        <v>THU</v>
      </c>
      <c r="EC19" s="49" t="str">
        <f t="shared" si="33"/>
        <v/>
      </c>
      <c r="ED19" s="47" t="str">
        <f t="shared" si="34"/>
        <v/>
      </c>
      <c r="EE19" s="48" t="str">
        <f t="shared" si="35"/>
        <v/>
      </c>
      <c r="EF19" s="327" t="str">
        <f t="shared" si="138"/>
        <v/>
      </c>
      <c r="EG19" s="327" t="str">
        <f t="shared" si="36"/>
        <v/>
      </c>
      <c r="EH19" s="327" t="str">
        <f t="shared" si="139"/>
        <v/>
      </c>
      <c r="EI19" s="267" t="str">
        <f t="shared" si="37"/>
        <v/>
      </c>
      <c r="EJ19" s="240"/>
      <c r="EK19" s="49" t="str">
        <f t="shared" si="38"/>
        <v/>
      </c>
      <c r="EL19" s="47" t="str">
        <f t="shared" si="39"/>
        <v/>
      </c>
      <c r="EM19" s="48" t="str">
        <f t="shared" si="40"/>
        <v/>
      </c>
      <c r="EN19" s="327" t="str">
        <f t="shared" si="140"/>
        <v/>
      </c>
      <c r="EO19" s="327" t="str">
        <f t="shared" si="41"/>
        <v/>
      </c>
      <c r="EP19" s="327" t="str">
        <f t="shared" si="141"/>
        <v/>
      </c>
      <c r="EQ19" s="267" t="str">
        <f t="shared" si="42"/>
        <v/>
      </c>
      <c r="ER19" s="33"/>
      <c r="ES19" s="49" t="str">
        <f t="shared" si="43"/>
        <v/>
      </c>
      <c r="ET19" s="47" t="str">
        <f t="shared" si="44"/>
        <v/>
      </c>
      <c r="EU19" s="48" t="str">
        <f t="shared" si="45"/>
        <v/>
      </c>
      <c r="EV19" s="327" t="str">
        <f t="shared" si="142"/>
        <v/>
      </c>
      <c r="EW19" s="327" t="str">
        <f t="shared" si="46"/>
        <v/>
      </c>
      <c r="EX19" s="327" t="str">
        <f t="shared" si="143"/>
        <v/>
      </c>
      <c r="EY19" s="267" t="str">
        <f t="shared" si="47"/>
        <v/>
      </c>
      <c r="EZ19" s="296"/>
      <c r="FA19" s="314" t="str">
        <f t="shared" si="48"/>
        <v/>
      </c>
      <c r="FB19" s="47" t="str">
        <f t="shared" si="49"/>
        <v/>
      </c>
      <c r="FC19" s="47" t="str">
        <f t="shared" si="50"/>
        <v/>
      </c>
      <c r="FD19" s="329" t="str">
        <f t="shared" si="144"/>
        <v/>
      </c>
      <c r="FE19" s="329" t="str">
        <f t="shared" si="51"/>
        <v/>
      </c>
      <c r="FF19" s="327" t="str">
        <f t="shared" si="145"/>
        <v/>
      </c>
      <c r="FG19" s="315" t="str">
        <f t="shared" si="52"/>
        <v/>
      </c>
      <c r="FH19" s="4"/>
      <c r="FI19" s="426">
        <f t="shared" si="146"/>
        <v>0</v>
      </c>
      <c r="FJ19" s="426">
        <f t="shared" si="147"/>
        <v>0</v>
      </c>
      <c r="FK19" s="426">
        <f t="shared" si="148"/>
        <v>0</v>
      </c>
      <c r="FL19" s="426">
        <f t="shared" si="149"/>
        <v>0</v>
      </c>
      <c r="FM19" s="436">
        <f t="shared" si="54"/>
        <v>45603</v>
      </c>
      <c r="FN19" s="20"/>
      <c r="FO19" s="20"/>
      <c r="FP19" s="20"/>
      <c r="FQ19" s="20"/>
      <c r="FR19" s="20"/>
      <c r="FS19" s="20"/>
      <c r="FT19" s="4"/>
      <c r="FU19" s="4"/>
      <c r="FV19" s="176">
        <f>'DATA ON MOBILE'!B19</f>
        <v>45604</v>
      </c>
      <c r="FW19" s="125" t="str">
        <f>IF('DATA ON MOBILE'!D19&gt;0,'DATA ON MOBILE'!D19,"")</f>
        <v/>
      </c>
      <c r="FX19" s="124">
        <f>'DATA ON MOBILE'!E19</f>
        <v>0</v>
      </c>
      <c r="FY19" s="124">
        <f>'DATA ON MOBILE'!F19</f>
        <v>0</v>
      </c>
      <c r="FZ19" s="124">
        <f>'DATA ON MOBILE'!G19</f>
        <v>0</v>
      </c>
      <c r="GA19" s="124">
        <f>'DATA ON MOBILE'!H19</f>
        <v>0</v>
      </c>
      <c r="GB19" s="124">
        <f>'DATA ON MOBILE'!I19</f>
        <v>0</v>
      </c>
      <c r="GC19" s="124">
        <f>'DATA ON MOBILE'!J19</f>
        <v>0</v>
      </c>
      <c r="GD19" s="124">
        <f>'DATA ON MOBILE'!K19</f>
        <v>0</v>
      </c>
      <c r="GE19" s="124">
        <f>'DATA ON MOBILE'!L19</f>
        <v>0</v>
      </c>
      <c r="GF19" s="124">
        <f>'DATA ON MOBILE'!M19</f>
        <v>0</v>
      </c>
      <c r="GG19" s="124">
        <f>'DATA ON MOBILE'!N19</f>
        <v>0</v>
      </c>
      <c r="GH19" s="124">
        <f>'DATA ON MOBILE'!O19</f>
        <v>0</v>
      </c>
      <c r="GI19" s="124">
        <f>'DATA ON MOBILE'!P19</f>
        <v>0</v>
      </c>
      <c r="GJ19" s="124">
        <f>'DATA ON MOBILE'!Q19</f>
        <v>0</v>
      </c>
      <c r="GK19" s="124" t="str">
        <f>IF('DATA ON MOBILE'!R19&gt;0,'DATA ON MOBILE'!R19,"")</f>
        <v/>
      </c>
      <c r="GL19" s="124" t="str">
        <f>IF('DATA ON MOBILE'!S19&gt;0,'DATA ON MOBILE'!S19,"")</f>
        <v/>
      </c>
      <c r="GM19" s="124" t="str">
        <f>IF('DATA ON MOBILE'!T19&gt;0,'DATA ON MOBILE'!T19,"")</f>
        <v/>
      </c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482">
        <v>45474</v>
      </c>
      <c r="GZ19" s="23" t="s">
        <v>45</v>
      </c>
      <c r="HA19" s="23">
        <v>2030</v>
      </c>
      <c r="HB19" s="23"/>
      <c r="HC19" s="23" t="s">
        <v>243</v>
      </c>
      <c r="HD19" s="23" t="s">
        <v>243</v>
      </c>
      <c r="HE19" s="23"/>
      <c r="HF19" s="23" t="s">
        <v>200</v>
      </c>
      <c r="HH19" s="574">
        <v>45474</v>
      </c>
      <c r="HI19" s="574">
        <v>45839</v>
      </c>
      <c r="HJ19" s="574">
        <v>46204</v>
      </c>
      <c r="HK19" s="574">
        <v>46569</v>
      </c>
      <c r="HL19" s="574">
        <v>46935</v>
      </c>
      <c r="HM19" s="574">
        <v>47300</v>
      </c>
      <c r="HN19" s="574">
        <v>47665</v>
      </c>
      <c r="HO19" s="574">
        <v>48030</v>
      </c>
      <c r="HP19" s="574">
        <v>48396</v>
      </c>
      <c r="HQ19" s="574">
        <v>48761</v>
      </c>
      <c r="HR19" s="574">
        <v>49126</v>
      </c>
      <c r="HS19" s="574">
        <v>49491</v>
      </c>
      <c r="HT19" s="574">
        <v>49857</v>
      </c>
      <c r="HU19" s="574">
        <v>50222</v>
      </c>
      <c r="HV19" s="574">
        <v>50587</v>
      </c>
      <c r="HW19" s="574">
        <v>50952</v>
      </c>
      <c r="HX19" s="574">
        <v>51318</v>
      </c>
      <c r="HZ19" s="574">
        <f t="shared" ref="HZ19:HZ29" si="154">HLOOKUP(HZ18,HH18:HX30,2,TRUE)</f>
        <v>45474</v>
      </c>
    </row>
    <row r="20" spans="1:234" ht="15.75" customHeight="1" x14ac:dyDescent="0.2">
      <c r="A20" s="106">
        <f>IF(ROWS(A$13:A20)&gt;DAY(HA$7),"",HA$6+ROWS(A$13:A20)-1)</f>
        <v>45604</v>
      </c>
      <c r="B20" s="107" t="str">
        <f t="shared" si="55"/>
        <v>Fri</v>
      </c>
      <c r="C20" s="108" t="str">
        <f t="shared" si="1"/>
        <v/>
      </c>
      <c r="D20" s="108" t="str">
        <f t="shared" si="56"/>
        <v/>
      </c>
      <c r="E20" s="108" t="str">
        <f t="shared" si="57"/>
        <v/>
      </c>
      <c r="F20" s="46">
        <f t="shared" si="58"/>
        <v>0</v>
      </c>
      <c r="G20" s="108" t="str">
        <f t="shared" si="59"/>
        <v/>
      </c>
      <c r="H20" s="108" t="str">
        <f t="shared" si="60"/>
        <v/>
      </c>
      <c r="I20" s="108" t="str">
        <f t="shared" si="61"/>
        <v/>
      </c>
      <c r="J20" s="46">
        <f t="shared" si="62"/>
        <v>0</v>
      </c>
      <c r="K20" s="108">
        <f t="shared" si="63"/>
        <v>0</v>
      </c>
      <c r="L20" s="108" t="str">
        <f t="shared" si="64"/>
        <v/>
      </c>
      <c r="M20" s="108" t="str">
        <f t="shared" si="65"/>
        <v/>
      </c>
      <c r="N20" s="46">
        <f t="shared" si="66"/>
        <v>0</v>
      </c>
      <c r="O20" s="147">
        <f t="shared" si="67"/>
        <v>0</v>
      </c>
      <c r="P20" s="147">
        <f t="shared" si="68"/>
        <v>0</v>
      </c>
      <c r="Q20" s="147">
        <f t="shared" si="69"/>
        <v>0</v>
      </c>
      <c r="R20" s="46">
        <f t="shared" si="70"/>
        <v>0</v>
      </c>
      <c r="S20" s="43"/>
      <c r="T20" s="147">
        <f t="shared" si="71"/>
        <v>0</v>
      </c>
      <c r="U20" s="147">
        <f t="shared" si="72"/>
        <v>0</v>
      </c>
      <c r="V20" s="147">
        <f t="shared" si="73"/>
        <v>0</v>
      </c>
      <c r="W20" s="46">
        <f t="shared" si="74"/>
        <v>0</v>
      </c>
      <c r="X20" s="43"/>
      <c r="Y20" s="147">
        <f t="shared" si="75"/>
        <v>0</v>
      </c>
      <c r="Z20" s="147">
        <f t="shared" si="76"/>
        <v>45604</v>
      </c>
      <c r="AA20" s="147">
        <f t="shared" si="77"/>
        <v>0</v>
      </c>
      <c r="AB20" s="46">
        <f t="shared" si="78"/>
        <v>0</v>
      </c>
      <c r="AC20" s="175"/>
      <c r="AD20" s="90" t="str">
        <f>IF(BH20=FORMULA!A20,GK19,"")</f>
        <v/>
      </c>
      <c r="AE20" s="90" t="str">
        <f>IF(BI20=FORMULA!B20,GL19,"")</f>
        <v/>
      </c>
      <c r="AF20" s="90" t="str">
        <f>IF(BJ20=FORMULA!C20,GM19,"")</f>
        <v/>
      </c>
      <c r="AG20" s="43"/>
      <c r="AH20" s="261" t="str">
        <f t="shared" si="4"/>
        <v/>
      </c>
      <c r="AI20" s="261" t="str">
        <f t="shared" si="5"/>
        <v/>
      </c>
      <c r="AJ20" s="261" t="str">
        <f t="shared" si="6"/>
        <v/>
      </c>
      <c r="AK20" s="261" t="str">
        <f t="shared" si="7"/>
        <v/>
      </c>
      <c r="AL20" s="261" t="str">
        <f t="shared" si="8"/>
        <v/>
      </c>
      <c r="AM20" s="261" t="str">
        <f t="shared" si="9"/>
        <v/>
      </c>
      <c r="AN20" s="325">
        <f t="shared" si="80"/>
        <v>0</v>
      </c>
      <c r="AO20" s="325">
        <f t="shared" si="81"/>
        <v>0</v>
      </c>
      <c r="AP20" s="325">
        <f t="shared" si="82"/>
        <v>0</v>
      </c>
      <c r="AQ20" s="325">
        <f t="shared" si="10"/>
        <v>0</v>
      </c>
      <c r="AR20" s="325">
        <f t="shared" si="83"/>
        <v>0</v>
      </c>
      <c r="AS20" s="325">
        <f t="shared" si="11"/>
        <v>0</v>
      </c>
      <c r="AT20" s="254" t="str">
        <f t="shared" si="84"/>
        <v/>
      </c>
      <c r="AU20" s="254" t="str">
        <f t="shared" si="85"/>
        <v/>
      </c>
      <c r="AV20" s="254" t="str">
        <f t="shared" si="86"/>
        <v/>
      </c>
      <c r="AW20" s="255" t="str">
        <f t="shared" si="87"/>
        <v/>
      </c>
      <c r="AX20" s="254" t="str">
        <f t="shared" si="88"/>
        <v/>
      </c>
      <c r="AY20" s="255" t="str">
        <f t="shared" si="89"/>
        <v/>
      </c>
      <c r="AZ20" s="256">
        <f t="shared" si="90"/>
        <v>0</v>
      </c>
      <c r="BA20" s="256" t="str">
        <f t="shared" si="91"/>
        <v/>
      </c>
      <c r="BB20" s="258" t="str">
        <f t="shared" si="92"/>
        <v/>
      </c>
      <c r="BC20" s="257" t="str">
        <f t="shared" si="13"/>
        <v/>
      </c>
      <c r="BD20" s="256" t="str">
        <f t="shared" si="93"/>
        <v/>
      </c>
      <c r="BE20" s="257" t="str">
        <f t="shared" si="15"/>
        <v/>
      </c>
      <c r="BF20" s="305" t="str">
        <f>FORMULA!FW19</f>
        <v/>
      </c>
      <c r="BG20" s="11"/>
      <c r="BH20" s="22">
        <f>IF(ROWS(BH$13:BH20)&gt;DAY(HA$7),"",HA$6+ROWS(BH$13:BH20)-1)</f>
        <v>45604</v>
      </c>
      <c r="BI20" s="16" t="str">
        <f t="shared" si="16"/>
        <v>Fri</v>
      </c>
      <c r="BJ20" s="16"/>
      <c r="BK20" s="441">
        <f t="shared" si="94"/>
        <v>0</v>
      </c>
      <c r="BL20" s="442">
        <f t="shared" si="95"/>
        <v>0</v>
      </c>
      <c r="BM20" s="6">
        <f t="shared" si="96"/>
        <v>0</v>
      </c>
      <c r="BN20" s="453">
        <f t="shared" si="97"/>
        <v>0</v>
      </c>
      <c r="BO20" s="454">
        <f t="shared" si="98"/>
        <v>0</v>
      </c>
      <c r="BP20" s="445">
        <f t="shared" si="99"/>
        <v>0</v>
      </c>
      <c r="BQ20" s="455">
        <f t="shared" si="100"/>
        <v>0</v>
      </c>
      <c r="BR20" s="456">
        <f t="shared" si="101"/>
        <v>0</v>
      </c>
      <c r="BS20" s="6">
        <f t="shared" si="102"/>
        <v>0</v>
      </c>
      <c r="BT20" s="457">
        <f t="shared" si="103"/>
        <v>0</v>
      </c>
      <c r="BU20" s="458">
        <f t="shared" si="104"/>
        <v>0</v>
      </c>
      <c r="BV20" s="446">
        <f t="shared" si="105"/>
        <v>0</v>
      </c>
      <c r="BW20" s="11"/>
      <c r="BX20" s="56">
        <f t="shared" si="18"/>
        <v>0</v>
      </c>
      <c r="BY20" s="51">
        <f t="shared" si="150"/>
        <v>0</v>
      </c>
      <c r="BZ20" s="52">
        <f t="shared" si="19"/>
        <v>0</v>
      </c>
      <c r="CA20" s="52">
        <f t="shared" si="151"/>
        <v>0</v>
      </c>
      <c r="CB20" s="53">
        <f t="shared" si="20"/>
        <v>0</v>
      </c>
      <c r="CC20" s="52">
        <f t="shared" si="152"/>
        <v>0</v>
      </c>
      <c r="CD20" s="54" t="str">
        <f t="shared" si="106"/>
        <v/>
      </c>
      <c r="CE20" s="58" t="str">
        <f t="shared" si="153"/>
        <v/>
      </c>
      <c r="CF20" s="249"/>
      <c r="CG20" s="26" t="str">
        <f t="shared" si="107"/>
        <v/>
      </c>
      <c r="CH20" s="26" t="str">
        <f t="shared" si="108"/>
        <v/>
      </c>
      <c r="CI20" s="26" t="str">
        <f t="shared" si="109"/>
        <v/>
      </c>
      <c r="CJ20" s="26" t="str">
        <f t="shared" si="22"/>
        <v/>
      </c>
      <c r="CL20" s="289">
        <f>FORMULA!FX19</f>
        <v>0</v>
      </c>
      <c r="CM20" s="289">
        <f>FORMULA!FY19</f>
        <v>0</v>
      </c>
      <c r="CN20" s="289">
        <f t="shared" si="110"/>
        <v>0</v>
      </c>
      <c r="CO20" s="289">
        <f t="shared" si="111"/>
        <v>0</v>
      </c>
      <c r="CP20" s="289">
        <f>FORMULA!FZ19</f>
        <v>0</v>
      </c>
      <c r="CQ20" s="289">
        <f t="shared" si="112"/>
        <v>0</v>
      </c>
      <c r="CR20" s="35">
        <f t="shared" si="113"/>
        <v>0</v>
      </c>
      <c r="CS20" s="336">
        <f t="shared" si="114"/>
        <v>0</v>
      </c>
      <c r="CT20" s="336">
        <f t="shared" si="115"/>
        <v>0</v>
      </c>
      <c r="CU20" s="336">
        <f t="shared" si="116"/>
        <v>0</v>
      </c>
      <c r="CV20" s="336">
        <f t="shared" si="117"/>
        <v>0</v>
      </c>
      <c r="CW20" s="336">
        <f t="shared" si="118"/>
        <v>0</v>
      </c>
      <c r="CX20" s="336">
        <f t="shared" si="119"/>
        <v>0</v>
      </c>
      <c r="CY20" s="292">
        <f t="shared" si="120"/>
        <v>0</v>
      </c>
      <c r="CZ20" s="337">
        <f t="shared" si="121"/>
        <v>0</v>
      </c>
      <c r="DA20" s="337">
        <f t="shared" si="122"/>
        <v>0</v>
      </c>
      <c r="DB20" s="337">
        <f t="shared" si="123"/>
        <v>0</v>
      </c>
      <c r="DC20" s="337">
        <f t="shared" si="124"/>
        <v>0</v>
      </c>
      <c r="DD20" s="337">
        <f t="shared" si="125"/>
        <v>0</v>
      </c>
      <c r="DE20" s="338">
        <f t="shared" si="126"/>
        <v>0</v>
      </c>
      <c r="DF20" s="293">
        <f t="shared" si="127"/>
        <v>0</v>
      </c>
      <c r="DG20" s="96"/>
      <c r="DH20" s="102">
        <f t="shared" si="23"/>
        <v>0</v>
      </c>
      <c r="DI20" s="36">
        <f t="shared" si="24"/>
        <v>0</v>
      </c>
      <c r="DJ20" s="36">
        <f t="shared" si="25"/>
        <v>0</v>
      </c>
      <c r="DK20" s="37">
        <f t="shared" si="128"/>
        <v>0</v>
      </c>
      <c r="DL20" s="1"/>
      <c r="DM20" s="49">
        <f t="shared" si="129"/>
        <v>0</v>
      </c>
      <c r="DN20" s="47">
        <f t="shared" si="130"/>
        <v>0</v>
      </c>
      <c r="DO20" s="48">
        <f t="shared" si="131"/>
        <v>0</v>
      </c>
      <c r="DP20" s="327">
        <f t="shared" si="132"/>
        <v>0</v>
      </c>
      <c r="DQ20" s="327">
        <f t="shared" si="133"/>
        <v>0</v>
      </c>
      <c r="DR20" s="327" t="str">
        <f t="shared" si="134"/>
        <v/>
      </c>
      <c r="DS20" s="50">
        <f t="shared" si="26"/>
        <v>0</v>
      </c>
      <c r="DT20" s="16" t="str">
        <f t="shared" si="135"/>
        <v>FRI</v>
      </c>
      <c r="DU20" s="49" t="str">
        <f t="shared" si="27"/>
        <v/>
      </c>
      <c r="DV20" s="47" t="str">
        <f t="shared" si="28"/>
        <v/>
      </c>
      <c r="DW20" s="48" t="str">
        <f t="shared" si="29"/>
        <v/>
      </c>
      <c r="DX20" s="327" t="str">
        <f t="shared" si="136"/>
        <v/>
      </c>
      <c r="DY20" s="327" t="str">
        <f t="shared" si="30"/>
        <v/>
      </c>
      <c r="DZ20" s="327" t="str">
        <f t="shared" si="137"/>
        <v/>
      </c>
      <c r="EA20" s="50">
        <f t="shared" si="31"/>
        <v>0</v>
      </c>
      <c r="EB20" s="16" t="str">
        <f t="shared" si="32"/>
        <v>FRI</v>
      </c>
      <c r="EC20" s="49" t="str">
        <f t="shared" si="33"/>
        <v/>
      </c>
      <c r="ED20" s="47" t="str">
        <f t="shared" si="34"/>
        <v/>
      </c>
      <c r="EE20" s="48" t="str">
        <f t="shared" si="35"/>
        <v/>
      </c>
      <c r="EF20" s="327" t="str">
        <f t="shared" si="138"/>
        <v/>
      </c>
      <c r="EG20" s="327" t="str">
        <f t="shared" si="36"/>
        <v/>
      </c>
      <c r="EH20" s="327" t="str">
        <f t="shared" si="139"/>
        <v/>
      </c>
      <c r="EI20" s="267" t="str">
        <f t="shared" si="37"/>
        <v/>
      </c>
      <c r="EJ20" s="240"/>
      <c r="EK20" s="49" t="str">
        <f t="shared" si="38"/>
        <v/>
      </c>
      <c r="EL20" s="47" t="str">
        <f t="shared" si="39"/>
        <v/>
      </c>
      <c r="EM20" s="48" t="str">
        <f t="shared" si="40"/>
        <v/>
      </c>
      <c r="EN20" s="327" t="str">
        <f t="shared" si="140"/>
        <v/>
      </c>
      <c r="EO20" s="327" t="str">
        <f t="shared" si="41"/>
        <v/>
      </c>
      <c r="EP20" s="327" t="str">
        <f t="shared" si="141"/>
        <v/>
      </c>
      <c r="EQ20" s="267" t="str">
        <f t="shared" si="42"/>
        <v/>
      </c>
      <c r="ER20" s="33"/>
      <c r="ES20" s="49" t="str">
        <f t="shared" si="43"/>
        <v/>
      </c>
      <c r="ET20" s="47" t="str">
        <f t="shared" si="44"/>
        <v/>
      </c>
      <c r="EU20" s="48" t="str">
        <f t="shared" si="45"/>
        <v/>
      </c>
      <c r="EV20" s="327" t="str">
        <f t="shared" si="142"/>
        <v/>
      </c>
      <c r="EW20" s="327" t="str">
        <f t="shared" si="46"/>
        <v/>
      </c>
      <c r="EX20" s="327" t="str">
        <f t="shared" si="143"/>
        <v/>
      </c>
      <c r="EY20" s="267" t="str">
        <f t="shared" si="47"/>
        <v/>
      </c>
      <c r="EZ20" s="296"/>
      <c r="FA20" s="314" t="str">
        <f t="shared" si="48"/>
        <v/>
      </c>
      <c r="FB20" s="47" t="str">
        <f t="shared" si="49"/>
        <v/>
      </c>
      <c r="FC20" s="47" t="str">
        <f t="shared" si="50"/>
        <v/>
      </c>
      <c r="FD20" s="329" t="str">
        <f t="shared" si="144"/>
        <v/>
      </c>
      <c r="FE20" s="329" t="str">
        <f t="shared" si="51"/>
        <v/>
      </c>
      <c r="FF20" s="327" t="str">
        <f t="shared" si="145"/>
        <v/>
      </c>
      <c r="FG20" s="315" t="str">
        <f t="shared" si="52"/>
        <v/>
      </c>
      <c r="FH20" s="4"/>
      <c r="FI20" s="426">
        <f t="shared" si="146"/>
        <v>0</v>
      </c>
      <c r="FJ20" s="426">
        <f t="shared" si="147"/>
        <v>0</v>
      </c>
      <c r="FK20" s="426">
        <f t="shared" si="148"/>
        <v>0</v>
      </c>
      <c r="FL20" s="426">
        <f t="shared" si="149"/>
        <v>0</v>
      </c>
      <c r="FM20" s="436">
        <f t="shared" si="54"/>
        <v>45604</v>
      </c>
      <c r="FN20" s="32"/>
      <c r="FO20" s="32"/>
      <c r="FP20" s="20"/>
      <c r="FQ20" s="32"/>
      <c r="FR20" s="32"/>
      <c r="FS20" s="32"/>
      <c r="FT20" s="4"/>
      <c r="FU20" s="4"/>
      <c r="FV20" s="176">
        <f>'DATA ON MOBILE'!B20</f>
        <v>45605</v>
      </c>
      <c r="FW20" s="125" t="str">
        <f>IF('DATA ON MOBILE'!D20&gt;0,'DATA ON MOBILE'!D20,"")</f>
        <v/>
      </c>
      <c r="FX20" s="124">
        <f>'DATA ON MOBILE'!E20</f>
        <v>0</v>
      </c>
      <c r="FY20" s="124">
        <f>'DATA ON MOBILE'!F20</f>
        <v>0</v>
      </c>
      <c r="FZ20" s="124">
        <f>'DATA ON MOBILE'!G20</f>
        <v>0</v>
      </c>
      <c r="GA20" s="124">
        <f>'DATA ON MOBILE'!H20</f>
        <v>0</v>
      </c>
      <c r="GB20" s="124">
        <f>'DATA ON MOBILE'!I20</f>
        <v>0</v>
      </c>
      <c r="GC20" s="124">
        <f>'DATA ON MOBILE'!J20</f>
        <v>0</v>
      </c>
      <c r="GD20" s="124">
        <f>'DATA ON MOBILE'!K20</f>
        <v>0</v>
      </c>
      <c r="GE20" s="124">
        <f>'DATA ON MOBILE'!L20</f>
        <v>0</v>
      </c>
      <c r="GF20" s="124">
        <f>'DATA ON MOBILE'!M20</f>
        <v>0</v>
      </c>
      <c r="GG20" s="124">
        <f>'DATA ON MOBILE'!N20</f>
        <v>0</v>
      </c>
      <c r="GH20" s="124">
        <f>'DATA ON MOBILE'!O20</f>
        <v>0</v>
      </c>
      <c r="GI20" s="124">
        <f>'DATA ON MOBILE'!P20</f>
        <v>0</v>
      </c>
      <c r="GJ20" s="124">
        <f>'DATA ON MOBILE'!Q20</f>
        <v>0</v>
      </c>
      <c r="GK20" s="124" t="str">
        <f>IF('DATA ON MOBILE'!R20&gt;0,'DATA ON MOBILE'!R20,"")</f>
        <v/>
      </c>
      <c r="GL20" s="124" t="str">
        <f>IF('DATA ON MOBILE'!S20&gt;0,'DATA ON MOBILE'!S20,"")</f>
        <v/>
      </c>
      <c r="GM20" s="124" t="str">
        <f>IF('DATA ON MOBILE'!T20&gt;0,'DATA ON MOBILE'!T20,"")</f>
        <v/>
      </c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482">
        <v>45505</v>
      </c>
      <c r="GZ20" s="23" t="s">
        <v>46</v>
      </c>
      <c r="HA20" s="23">
        <v>2031</v>
      </c>
      <c r="HB20" s="23"/>
      <c r="HC20" s="23"/>
      <c r="HD20" s="23"/>
      <c r="HE20" s="23"/>
      <c r="HF20" s="23"/>
      <c r="HH20" s="574">
        <v>45505</v>
      </c>
      <c r="HI20" s="574">
        <v>45870</v>
      </c>
      <c r="HJ20" s="574">
        <v>46235</v>
      </c>
      <c r="HK20" s="574">
        <v>46600</v>
      </c>
      <c r="HL20" s="574">
        <v>46966</v>
      </c>
      <c r="HM20" s="574">
        <v>47331</v>
      </c>
      <c r="HN20" s="574">
        <v>47696</v>
      </c>
      <c r="HO20" s="574">
        <v>48061</v>
      </c>
      <c r="HP20" s="574">
        <v>48427</v>
      </c>
      <c r="HQ20" s="574">
        <v>48792</v>
      </c>
      <c r="HR20" s="574">
        <v>49157</v>
      </c>
      <c r="HS20" s="574">
        <v>49522</v>
      </c>
      <c r="HT20" s="574">
        <v>49888</v>
      </c>
      <c r="HU20" s="574">
        <v>50253</v>
      </c>
      <c r="HV20" s="574">
        <v>50618</v>
      </c>
      <c r="HW20" s="574">
        <v>50983</v>
      </c>
      <c r="HX20" s="574">
        <v>51349</v>
      </c>
      <c r="HZ20" s="574">
        <f t="shared" si="154"/>
        <v>45505</v>
      </c>
    </row>
    <row r="21" spans="1:234" ht="15.75" customHeight="1" x14ac:dyDescent="0.2">
      <c r="A21" s="106">
        <f>IF(ROWS(A$13:A21)&gt;DAY(HA$7),"",HA$6+ROWS(A$13:A21)-1)</f>
        <v>45605</v>
      </c>
      <c r="B21" s="107" t="str">
        <f t="shared" si="55"/>
        <v>Sat</v>
      </c>
      <c r="C21" s="108" t="str">
        <f t="shared" si="1"/>
        <v/>
      </c>
      <c r="D21" s="108" t="str">
        <f t="shared" si="56"/>
        <v/>
      </c>
      <c r="E21" s="108" t="str">
        <f t="shared" si="57"/>
        <v/>
      </c>
      <c r="F21" s="46">
        <f t="shared" si="58"/>
        <v>0</v>
      </c>
      <c r="G21" s="108" t="str">
        <f t="shared" si="59"/>
        <v/>
      </c>
      <c r="H21" s="108" t="str">
        <f t="shared" si="60"/>
        <v/>
      </c>
      <c r="I21" s="108" t="str">
        <f t="shared" si="61"/>
        <v/>
      </c>
      <c r="J21" s="46">
        <f t="shared" si="62"/>
        <v>0</v>
      </c>
      <c r="K21" s="108">
        <f t="shared" si="63"/>
        <v>0</v>
      </c>
      <c r="L21" s="108" t="str">
        <f t="shared" si="64"/>
        <v/>
      </c>
      <c r="M21" s="108" t="str">
        <f t="shared" si="65"/>
        <v/>
      </c>
      <c r="N21" s="46">
        <f t="shared" si="66"/>
        <v>0</v>
      </c>
      <c r="O21" s="147">
        <f t="shared" si="67"/>
        <v>0</v>
      </c>
      <c r="P21" s="147">
        <f t="shared" si="68"/>
        <v>0</v>
      </c>
      <c r="Q21" s="147">
        <f t="shared" si="69"/>
        <v>0</v>
      </c>
      <c r="R21" s="46">
        <f t="shared" si="70"/>
        <v>0</v>
      </c>
      <c r="S21" s="43"/>
      <c r="T21" s="147">
        <f t="shared" si="71"/>
        <v>0</v>
      </c>
      <c r="U21" s="147">
        <f t="shared" si="72"/>
        <v>0</v>
      </c>
      <c r="V21" s="147">
        <f t="shared" si="73"/>
        <v>0</v>
      </c>
      <c r="W21" s="46">
        <f t="shared" si="74"/>
        <v>0</v>
      </c>
      <c r="X21" s="43"/>
      <c r="Y21" s="147">
        <f t="shared" si="75"/>
        <v>0</v>
      </c>
      <c r="Z21" s="147">
        <f t="shared" si="76"/>
        <v>45605</v>
      </c>
      <c r="AA21" s="147">
        <f t="shared" si="77"/>
        <v>0</v>
      </c>
      <c r="AB21" s="46">
        <f t="shared" si="78"/>
        <v>0</v>
      </c>
      <c r="AC21" s="175"/>
      <c r="AD21" s="90" t="str">
        <f>IF(BH21=FORMULA!A21,GK20,"")</f>
        <v/>
      </c>
      <c r="AE21" s="90" t="str">
        <f>IF(BI21=FORMULA!B21,GL20,"")</f>
        <v/>
      </c>
      <c r="AF21" s="90" t="str">
        <f>IF(BJ21=FORMULA!C21,GM20,"")</f>
        <v/>
      </c>
      <c r="AG21" s="43"/>
      <c r="AH21" s="261" t="str">
        <f t="shared" si="4"/>
        <v/>
      </c>
      <c r="AI21" s="261" t="str">
        <f t="shared" si="5"/>
        <v/>
      </c>
      <c r="AJ21" s="261" t="str">
        <f t="shared" si="6"/>
        <v/>
      </c>
      <c r="AK21" s="261" t="str">
        <f t="shared" si="7"/>
        <v/>
      </c>
      <c r="AL21" s="261" t="str">
        <f t="shared" si="8"/>
        <v/>
      </c>
      <c r="AM21" s="261" t="str">
        <f t="shared" si="9"/>
        <v/>
      </c>
      <c r="AN21" s="325">
        <f t="shared" si="80"/>
        <v>0</v>
      </c>
      <c r="AO21" s="325">
        <f t="shared" si="81"/>
        <v>0</v>
      </c>
      <c r="AP21" s="325">
        <f t="shared" si="82"/>
        <v>0</v>
      </c>
      <c r="AQ21" s="325">
        <f t="shared" si="10"/>
        <v>0</v>
      </c>
      <c r="AR21" s="325">
        <f t="shared" si="83"/>
        <v>0</v>
      </c>
      <c r="AS21" s="325">
        <f t="shared" si="11"/>
        <v>0</v>
      </c>
      <c r="AT21" s="254" t="str">
        <f t="shared" si="84"/>
        <v/>
      </c>
      <c r="AU21" s="254" t="str">
        <f t="shared" si="85"/>
        <v/>
      </c>
      <c r="AV21" s="254" t="str">
        <f t="shared" si="86"/>
        <v/>
      </c>
      <c r="AW21" s="255" t="str">
        <f t="shared" si="87"/>
        <v/>
      </c>
      <c r="AX21" s="254" t="str">
        <f t="shared" si="88"/>
        <v/>
      </c>
      <c r="AY21" s="255" t="str">
        <f t="shared" si="89"/>
        <v/>
      </c>
      <c r="AZ21" s="256">
        <f t="shared" si="90"/>
        <v>0</v>
      </c>
      <c r="BA21" s="256" t="str">
        <f t="shared" si="91"/>
        <v/>
      </c>
      <c r="BB21" s="258" t="str">
        <f t="shared" si="92"/>
        <v/>
      </c>
      <c r="BC21" s="257" t="str">
        <f t="shared" si="13"/>
        <v/>
      </c>
      <c r="BD21" s="256" t="str">
        <f t="shared" si="93"/>
        <v/>
      </c>
      <c r="BE21" s="257" t="str">
        <f t="shared" si="15"/>
        <v/>
      </c>
      <c r="BF21" s="305" t="str">
        <f>FORMULA!FW20</f>
        <v/>
      </c>
      <c r="BG21" s="11"/>
      <c r="BH21" s="22">
        <f>IF(ROWS(BH$13:BH21)&gt;DAY(HA$7),"",HA$6+ROWS(BH$13:BH21)-1)</f>
        <v>45605</v>
      </c>
      <c r="BI21" s="16" t="str">
        <f t="shared" si="16"/>
        <v>Sat</v>
      </c>
      <c r="BJ21" s="16"/>
      <c r="BK21" s="441">
        <f t="shared" si="94"/>
        <v>0</v>
      </c>
      <c r="BL21" s="442">
        <f t="shared" si="95"/>
        <v>0</v>
      </c>
      <c r="BM21" s="6">
        <f t="shared" si="96"/>
        <v>0</v>
      </c>
      <c r="BN21" s="453">
        <f t="shared" si="97"/>
        <v>0</v>
      </c>
      <c r="BO21" s="454">
        <f t="shared" si="98"/>
        <v>0</v>
      </c>
      <c r="BP21" s="445">
        <f t="shared" si="99"/>
        <v>0</v>
      </c>
      <c r="BQ21" s="455">
        <f t="shared" si="100"/>
        <v>0</v>
      </c>
      <c r="BR21" s="456">
        <f t="shared" si="101"/>
        <v>0</v>
      </c>
      <c r="BS21" s="6">
        <f t="shared" si="102"/>
        <v>0</v>
      </c>
      <c r="BT21" s="457">
        <f t="shared" si="103"/>
        <v>0</v>
      </c>
      <c r="BU21" s="458">
        <f t="shared" si="104"/>
        <v>0</v>
      </c>
      <c r="BV21" s="446">
        <f t="shared" si="105"/>
        <v>0</v>
      </c>
      <c r="BW21" s="11"/>
      <c r="BX21" s="56">
        <f t="shared" si="18"/>
        <v>0</v>
      </c>
      <c r="BY21" s="51">
        <f t="shared" si="150"/>
        <v>0</v>
      </c>
      <c r="BZ21" s="52">
        <f t="shared" si="19"/>
        <v>0</v>
      </c>
      <c r="CA21" s="52">
        <f t="shared" si="151"/>
        <v>0</v>
      </c>
      <c r="CB21" s="53">
        <f t="shared" si="20"/>
        <v>0</v>
      </c>
      <c r="CC21" s="52">
        <f t="shared" si="152"/>
        <v>0</v>
      </c>
      <c r="CD21" s="54" t="str">
        <f t="shared" si="106"/>
        <v/>
      </c>
      <c r="CE21" s="58" t="str">
        <f t="shared" si="153"/>
        <v/>
      </c>
      <c r="CF21" s="249"/>
      <c r="CG21" s="26" t="str">
        <f t="shared" si="107"/>
        <v/>
      </c>
      <c r="CH21" s="26" t="str">
        <f t="shared" si="108"/>
        <v/>
      </c>
      <c r="CI21" s="26" t="str">
        <f t="shared" si="109"/>
        <v/>
      </c>
      <c r="CJ21" s="26" t="str">
        <f t="shared" si="22"/>
        <v/>
      </c>
      <c r="CL21" s="289">
        <f>FORMULA!FX20</f>
        <v>0</v>
      </c>
      <c r="CM21" s="289">
        <f>FORMULA!FY20</f>
        <v>0</v>
      </c>
      <c r="CN21" s="289">
        <f t="shared" si="110"/>
        <v>0</v>
      </c>
      <c r="CO21" s="289">
        <f t="shared" si="111"/>
        <v>0</v>
      </c>
      <c r="CP21" s="289">
        <f>FORMULA!FZ20</f>
        <v>0</v>
      </c>
      <c r="CQ21" s="289">
        <f t="shared" si="112"/>
        <v>0</v>
      </c>
      <c r="CR21" s="35">
        <f t="shared" si="113"/>
        <v>0</v>
      </c>
      <c r="CS21" s="336">
        <f t="shared" si="114"/>
        <v>0</v>
      </c>
      <c r="CT21" s="336">
        <f t="shared" si="115"/>
        <v>0</v>
      </c>
      <c r="CU21" s="336">
        <f t="shared" si="116"/>
        <v>0</v>
      </c>
      <c r="CV21" s="336">
        <f t="shared" si="117"/>
        <v>0</v>
      </c>
      <c r="CW21" s="336">
        <f t="shared" si="118"/>
        <v>0</v>
      </c>
      <c r="CX21" s="336">
        <f t="shared" si="119"/>
        <v>0</v>
      </c>
      <c r="CY21" s="292">
        <f t="shared" si="120"/>
        <v>0</v>
      </c>
      <c r="CZ21" s="337">
        <f t="shared" si="121"/>
        <v>0</v>
      </c>
      <c r="DA21" s="337">
        <f t="shared" si="122"/>
        <v>0</v>
      </c>
      <c r="DB21" s="337">
        <f t="shared" si="123"/>
        <v>0</v>
      </c>
      <c r="DC21" s="337">
        <f t="shared" si="124"/>
        <v>0</v>
      </c>
      <c r="DD21" s="337">
        <f t="shared" si="125"/>
        <v>0</v>
      </c>
      <c r="DE21" s="338">
        <f t="shared" si="126"/>
        <v>0</v>
      </c>
      <c r="DF21" s="293">
        <f t="shared" si="127"/>
        <v>0</v>
      </c>
      <c r="DG21" s="96"/>
      <c r="DH21" s="102">
        <f t="shared" si="23"/>
        <v>0</v>
      </c>
      <c r="DI21" s="36">
        <f t="shared" si="24"/>
        <v>0</v>
      </c>
      <c r="DJ21" s="36">
        <f t="shared" si="25"/>
        <v>0</v>
      </c>
      <c r="DK21" s="37">
        <f t="shared" si="128"/>
        <v>0</v>
      </c>
      <c r="DL21" s="1"/>
      <c r="DM21" s="49">
        <f t="shared" si="129"/>
        <v>0</v>
      </c>
      <c r="DN21" s="47">
        <f t="shared" si="130"/>
        <v>0</v>
      </c>
      <c r="DO21" s="48">
        <f t="shared" si="131"/>
        <v>0</v>
      </c>
      <c r="DP21" s="327">
        <f t="shared" si="132"/>
        <v>0</v>
      </c>
      <c r="DQ21" s="327">
        <f t="shared" si="133"/>
        <v>0</v>
      </c>
      <c r="DR21" s="327" t="str">
        <f t="shared" si="134"/>
        <v/>
      </c>
      <c r="DS21" s="50">
        <f t="shared" si="26"/>
        <v>0</v>
      </c>
      <c r="DT21" s="16" t="str">
        <f t="shared" si="135"/>
        <v>SAT</v>
      </c>
      <c r="DU21" s="49" t="str">
        <f t="shared" si="27"/>
        <v/>
      </c>
      <c r="DV21" s="47" t="str">
        <f t="shared" si="28"/>
        <v/>
      </c>
      <c r="DW21" s="48" t="str">
        <f t="shared" si="29"/>
        <v/>
      </c>
      <c r="DX21" s="327" t="str">
        <f t="shared" si="136"/>
        <v/>
      </c>
      <c r="DY21" s="327" t="str">
        <f t="shared" si="30"/>
        <v/>
      </c>
      <c r="DZ21" s="327" t="str">
        <f t="shared" si="137"/>
        <v/>
      </c>
      <c r="EA21" s="50">
        <f t="shared" si="31"/>
        <v>0</v>
      </c>
      <c r="EB21" s="16" t="str">
        <f t="shared" si="32"/>
        <v>SAT</v>
      </c>
      <c r="EC21" s="49" t="str">
        <f t="shared" si="33"/>
        <v/>
      </c>
      <c r="ED21" s="47" t="str">
        <f t="shared" si="34"/>
        <v/>
      </c>
      <c r="EE21" s="48" t="str">
        <f t="shared" si="35"/>
        <v/>
      </c>
      <c r="EF21" s="327" t="str">
        <f t="shared" si="138"/>
        <v/>
      </c>
      <c r="EG21" s="327" t="str">
        <f t="shared" si="36"/>
        <v/>
      </c>
      <c r="EH21" s="327" t="str">
        <f t="shared" si="139"/>
        <v/>
      </c>
      <c r="EI21" s="267" t="str">
        <f t="shared" si="37"/>
        <v/>
      </c>
      <c r="EJ21" s="240"/>
      <c r="EK21" s="49" t="str">
        <f t="shared" si="38"/>
        <v/>
      </c>
      <c r="EL21" s="47" t="str">
        <f t="shared" si="39"/>
        <v/>
      </c>
      <c r="EM21" s="48" t="str">
        <f t="shared" si="40"/>
        <v/>
      </c>
      <c r="EN21" s="327" t="str">
        <f t="shared" si="140"/>
        <v/>
      </c>
      <c r="EO21" s="327" t="str">
        <f t="shared" si="41"/>
        <v/>
      </c>
      <c r="EP21" s="327" t="str">
        <f t="shared" si="141"/>
        <v/>
      </c>
      <c r="EQ21" s="267" t="str">
        <f t="shared" si="42"/>
        <v/>
      </c>
      <c r="ER21" s="33"/>
      <c r="ES21" s="49" t="str">
        <f t="shared" si="43"/>
        <v/>
      </c>
      <c r="ET21" s="47" t="str">
        <f t="shared" si="44"/>
        <v/>
      </c>
      <c r="EU21" s="48" t="str">
        <f t="shared" si="45"/>
        <v/>
      </c>
      <c r="EV21" s="327" t="str">
        <f t="shared" si="142"/>
        <v/>
      </c>
      <c r="EW21" s="327" t="str">
        <f t="shared" si="46"/>
        <v/>
      </c>
      <c r="EX21" s="327" t="str">
        <f t="shared" si="143"/>
        <v/>
      </c>
      <c r="EY21" s="267" t="str">
        <f t="shared" si="47"/>
        <v/>
      </c>
      <c r="EZ21" s="296"/>
      <c r="FA21" s="314" t="str">
        <f t="shared" si="48"/>
        <v/>
      </c>
      <c r="FB21" s="47" t="str">
        <f t="shared" si="49"/>
        <v/>
      </c>
      <c r="FC21" s="47" t="str">
        <f t="shared" si="50"/>
        <v/>
      </c>
      <c r="FD21" s="329" t="str">
        <f t="shared" si="144"/>
        <v/>
      </c>
      <c r="FE21" s="329" t="str">
        <f t="shared" si="51"/>
        <v/>
      </c>
      <c r="FF21" s="327" t="str">
        <f t="shared" si="145"/>
        <v/>
      </c>
      <c r="FG21" s="315" t="str">
        <f t="shared" si="52"/>
        <v/>
      </c>
      <c r="FH21" s="4"/>
      <c r="FI21" s="426">
        <f t="shared" si="146"/>
        <v>0</v>
      </c>
      <c r="FJ21" s="426">
        <f t="shared" si="147"/>
        <v>0</v>
      </c>
      <c r="FK21" s="426">
        <f t="shared" si="148"/>
        <v>0</v>
      </c>
      <c r="FL21" s="426">
        <f t="shared" si="149"/>
        <v>0</v>
      </c>
      <c r="FM21" s="436">
        <f t="shared" si="54"/>
        <v>45605</v>
      </c>
      <c r="FN21" s="32"/>
      <c r="FO21" s="32"/>
      <c r="FP21" s="20"/>
      <c r="FQ21" s="32"/>
      <c r="FR21" s="32"/>
      <c r="FS21" s="32"/>
      <c r="FT21" s="4"/>
      <c r="FU21" s="4"/>
      <c r="FV21" s="176">
        <f>'DATA ON MOBILE'!B21</f>
        <v>45606</v>
      </c>
      <c r="FW21" s="125" t="str">
        <f>IF('DATA ON MOBILE'!D21&gt;0,'DATA ON MOBILE'!D21,"")</f>
        <v/>
      </c>
      <c r="FX21" s="124">
        <f>'DATA ON MOBILE'!E21</f>
        <v>0</v>
      </c>
      <c r="FY21" s="124">
        <f>'DATA ON MOBILE'!F21</f>
        <v>0</v>
      </c>
      <c r="FZ21" s="124">
        <f>'DATA ON MOBILE'!G21</f>
        <v>0</v>
      </c>
      <c r="GA21" s="124">
        <f>'DATA ON MOBILE'!H21</f>
        <v>0</v>
      </c>
      <c r="GB21" s="124">
        <f>'DATA ON MOBILE'!I21</f>
        <v>0</v>
      </c>
      <c r="GC21" s="124">
        <f>'DATA ON MOBILE'!J21</f>
        <v>0</v>
      </c>
      <c r="GD21" s="124">
        <f>'DATA ON MOBILE'!K21</f>
        <v>0</v>
      </c>
      <c r="GE21" s="124">
        <f>'DATA ON MOBILE'!L21</f>
        <v>0</v>
      </c>
      <c r="GF21" s="124">
        <f>'DATA ON MOBILE'!M21</f>
        <v>0</v>
      </c>
      <c r="GG21" s="124">
        <f>'DATA ON MOBILE'!N21</f>
        <v>0</v>
      </c>
      <c r="GH21" s="124">
        <f>'DATA ON MOBILE'!O21</f>
        <v>0</v>
      </c>
      <c r="GI21" s="124">
        <f>'DATA ON MOBILE'!P21</f>
        <v>0</v>
      </c>
      <c r="GJ21" s="124">
        <f>'DATA ON MOBILE'!Q21</f>
        <v>0</v>
      </c>
      <c r="GK21" s="124" t="str">
        <f>IF('DATA ON MOBILE'!R21&gt;0,'DATA ON MOBILE'!R21,"")</f>
        <v/>
      </c>
      <c r="GL21" s="124" t="str">
        <f>IF('DATA ON MOBILE'!S21&gt;0,'DATA ON MOBILE'!S21,"")</f>
        <v/>
      </c>
      <c r="GM21" s="124" t="str">
        <f>IF('DATA ON MOBILE'!T21&gt;0,'DATA ON MOBILE'!T21,"")</f>
        <v/>
      </c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Z21" s="23" t="s">
        <v>47</v>
      </c>
      <c r="HA21" s="23">
        <v>2032</v>
      </c>
      <c r="HB21" s="23"/>
      <c r="HC21" s="23" t="s">
        <v>333</v>
      </c>
      <c r="HD21" s="23" t="s">
        <v>272</v>
      </c>
      <c r="HE21" s="23"/>
      <c r="HF21" s="23" t="s">
        <v>327</v>
      </c>
      <c r="HH21" s="574">
        <v>45536</v>
      </c>
      <c r="HI21" s="574">
        <v>45901</v>
      </c>
      <c r="HJ21" s="574">
        <v>46266</v>
      </c>
      <c r="HK21" s="574">
        <v>46631</v>
      </c>
      <c r="HL21" s="574">
        <v>46997</v>
      </c>
      <c r="HM21" s="574">
        <v>47362</v>
      </c>
      <c r="HN21" s="574">
        <v>47727</v>
      </c>
      <c r="HO21" s="574">
        <v>48092</v>
      </c>
      <c r="HP21" s="574">
        <v>48458</v>
      </c>
      <c r="HQ21" s="574">
        <v>48823</v>
      </c>
      <c r="HR21" s="574">
        <v>49188</v>
      </c>
      <c r="HS21" s="574">
        <v>49553</v>
      </c>
      <c r="HT21" s="574">
        <v>49919</v>
      </c>
      <c r="HU21" s="574">
        <v>50284</v>
      </c>
      <c r="HV21" s="574">
        <v>50649</v>
      </c>
      <c r="HW21" s="574">
        <v>51014</v>
      </c>
      <c r="HX21" s="574">
        <v>51380</v>
      </c>
      <c r="HZ21" s="574">
        <f t="shared" si="154"/>
        <v>45536</v>
      </c>
    </row>
    <row r="22" spans="1:234" ht="15.75" customHeight="1" x14ac:dyDescent="0.2">
      <c r="A22" s="106">
        <f>IF(ROWS(A$13:A22)&gt;DAY(HA$7),"",HA$6+ROWS(A$13:A22)-1)</f>
        <v>45606</v>
      </c>
      <c r="B22" s="107" t="str">
        <f t="shared" si="55"/>
        <v>Sun</v>
      </c>
      <c r="C22" s="108" t="str">
        <f t="shared" ref="C22:C43" si="155">IF(AH22&gt;0,AH22,BF22)</f>
        <v/>
      </c>
      <c r="D22" s="108" t="str">
        <f t="shared" si="56"/>
        <v/>
      </c>
      <c r="E22" s="108" t="str">
        <f t="shared" si="57"/>
        <v/>
      </c>
      <c r="F22" s="46">
        <f t="shared" si="58"/>
        <v>0</v>
      </c>
      <c r="G22" s="108" t="str">
        <f t="shared" si="59"/>
        <v/>
      </c>
      <c r="H22" s="108" t="str">
        <f t="shared" si="60"/>
        <v/>
      </c>
      <c r="I22" s="108" t="str">
        <f t="shared" si="61"/>
        <v/>
      </c>
      <c r="J22" s="46">
        <f t="shared" si="62"/>
        <v>0</v>
      </c>
      <c r="K22" s="108">
        <f t="shared" si="63"/>
        <v>0</v>
      </c>
      <c r="L22" s="108" t="str">
        <f t="shared" si="64"/>
        <v/>
      </c>
      <c r="M22" s="108" t="str">
        <f t="shared" si="65"/>
        <v/>
      </c>
      <c r="N22" s="46">
        <f t="shared" si="66"/>
        <v>0</v>
      </c>
      <c r="O22" s="147">
        <f t="shared" si="67"/>
        <v>0</v>
      </c>
      <c r="P22" s="147">
        <f t="shared" si="68"/>
        <v>0</v>
      </c>
      <c r="Q22" s="147">
        <f t="shared" si="69"/>
        <v>0</v>
      </c>
      <c r="R22" s="46">
        <f t="shared" si="70"/>
        <v>0</v>
      </c>
      <c r="S22" s="43"/>
      <c r="T22" s="147">
        <f t="shared" si="71"/>
        <v>0</v>
      </c>
      <c r="U22" s="147">
        <f t="shared" si="72"/>
        <v>0</v>
      </c>
      <c r="V22" s="147">
        <f t="shared" si="73"/>
        <v>0</v>
      </c>
      <c r="W22" s="46">
        <f t="shared" si="74"/>
        <v>0</v>
      </c>
      <c r="X22" s="43"/>
      <c r="Y22" s="147">
        <f t="shared" si="75"/>
        <v>0</v>
      </c>
      <c r="Z22" s="147">
        <f t="shared" si="76"/>
        <v>45606</v>
      </c>
      <c r="AA22" s="147">
        <f t="shared" si="77"/>
        <v>0</v>
      </c>
      <c r="AB22" s="46">
        <f t="shared" si="78"/>
        <v>0</v>
      </c>
      <c r="AC22" s="175"/>
      <c r="AD22" s="90" t="str">
        <f>IF(BH22=FORMULA!A22,GK21,"")</f>
        <v/>
      </c>
      <c r="AE22" s="90" t="str">
        <f>IF(BI22=FORMULA!B22,GL21,"")</f>
        <v/>
      </c>
      <c r="AF22" s="90" t="str">
        <f>IF(BJ22=FORMULA!C22,GM21,"")</f>
        <v/>
      </c>
      <c r="AG22" s="43"/>
      <c r="AH22" s="261" t="str">
        <f t="shared" si="4"/>
        <v/>
      </c>
      <c r="AI22" s="261" t="str">
        <f t="shared" si="5"/>
        <v/>
      </c>
      <c r="AJ22" s="261" t="str">
        <f t="shared" si="6"/>
        <v/>
      </c>
      <c r="AK22" s="261" t="str">
        <f t="shared" si="7"/>
        <v/>
      </c>
      <c r="AL22" s="261" t="str">
        <f t="shared" si="8"/>
        <v/>
      </c>
      <c r="AM22" s="261" t="str">
        <f t="shared" si="9"/>
        <v/>
      </c>
      <c r="AN22" s="325">
        <f t="shared" si="80"/>
        <v>0</v>
      </c>
      <c r="AO22" s="325">
        <f t="shared" si="81"/>
        <v>0</v>
      </c>
      <c r="AP22" s="325">
        <f t="shared" si="82"/>
        <v>0</v>
      </c>
      <c r="AQ22" s="325">
        <f t="shared" si="10"/>
        <v>0</v>
      </c>
      <c r="AR22" s="325">
        <f t="shared" si="83"/>
        <v>0</v>
      </c>
      <c r="AS22" s="325">
        <f t="shared" si="11"/>
        <v>0</v>
      </c>
      <c r="AT22" s="254" t="str">
        <f t="shared" si="84"/>
        <v/>
      </c>
      <c r="AU22" s="254" t="str">
        <f t="shared" si="85"/>
        <v/>
      </c>
      <c r="AV22" s="254" t="str">
        <f t="shared" si="86"/>
        <v/>
      </c>
      <c r="AW22" s="255" t="str">
        <f t="shared" si="87"/>
        <v/>
      </c>
      <c r="AX22" s="254" t="str">
        <f t="shared" si="88"/>
        <v/>
      </c>
      <c r="AY22" s="255" t="str">
        <f t="shared" si="89"/>
        <v/>
      </c>
      <c r="AZ22" s="256">
        <f t="shared" si="90"/>
        <v>0</v>
      </c>
      <c r="BA22" s="256" t="str">
        <f t="shared" si="91"/>
        <v/>
      </c>
      <c r="BB22" s="258" t="str">
        <f t="shared" si="92"/>
        <v/>
      </c>
      <c r="BC22" s="257" t="str">
        <f t="shared" si="13"/>
        <v/>
      </c>
      <c r="BD22" s="256" t="str">
        <f t="shared" si="93"/>
        <v/>
      </c>
      <c r="BE22" s="257" t="str">
        <f t="shared" si="15"/>
        <v/>
      </c>
      <c r="BF22" s="305" t="str">
        <f>FORMULA!FW21</f>
        <v/>
      </c>
      <c r="BG22" s="11"/>
      <c r="BH22" s="22">
        <f>IF(ROWS(BH$13:BH22)&gt;DAY(HA$7),"",HA$6+ROWS(BH$13:BH22)-1)</f>
        <v>45606</v>
      </c>
      <c r="BI22" s="16" t="str">
        <f t="shared" si="16"/>
        <v>Sun</v>
      </c>
      <c r="BJ22" s="16"/>
      <c r="BK22" s="441">
        <f t="shared" si="94"/>
        <v>0</v>
      </c>
      <c r="BL22" s="442">
        <f t="shared" si="95"/>
        <v>0</v>
      </c>
      <c r="BM22" s="6">
        <f t="shared" si="96"/>
        <v>0</v>
      </c>
      <c r="BN22" s="453">
        <f t="shared" si="97"/>
        <v>0</v>
      </c>
      <c r="BO22" s="454">
        <f t="shared" si="98"/>
        <v>0</v>
      </c>
      <c r="BP22" s="445">
        <f t="shared" si="99"/>
        <v>0</v>
      </c>
      <c r="BQ22" s="455">
        <f t="shared" si="100"/>
        <v>0</v>
      </c>
      <c r="BR22" s="456">
        <f t="shared" si="101"/>
        <v>0</v>
      </c>
      <c r="BS22" s="6">
        <f t="shared" si="102"/>
        <v>0</v>
      </c>
      <c r="BT22" s="457">
        <f t="shared" si="103"/>
        <v>0</v>
      </c>
      <c r="BU22" s="458">
        <f t="shared" si="104"/>
        <v>0</v>
      </c>
      <c r="BV22" s="446">
        <f t="shared" si="105"/>
        <v>0</v>
      </c>
      <c r="BW22" s="11"/>
      <c r="BX22" s="56">
        <f t="shared" si="18"/>
        <v>0</v>
      </c>
      <c r="BY22" s="51">
        <f t="shared" si="150"/>
        <v>0</v>
      </c>
      <c r="BZ22" s="52">
        <f t="shared" si="19"/>
        <v>0</v>
      </c>
      <c r="CA22" s="52">
        <f t="shared" si="151"/>
        <v>0</v>
      </c>
      <c r="CB22" s="53">
        <f t="shared" si="20"/>
        <v>0</v>
      </c>
      <c r="CC22" s="52">
        <f t="shared" si="152"/>
        <v>0</v>
      </c>
      <c r="CD22" s="54" t="str">
        <f t="shared" si="106"/>
        <v/>
      </c>
      <c r="CE22" s="58" t="str">
        <f t="shared" si="153"/>
        <v/>
      </c>
      <c r="CF22" s="249"/>
      <c r="CG22" s="26" t="str">
        <f t="shared" si="107"/>
        <v/>
      </c>
      <c r="CH22" s="26" t="str">
        <f t="shared" si="108"/>
        <v/>
      </c>
      <c r="CI22" s="26" t="str">
        <f t="shared" si="109"/>
        <v/>
      </c>
      <c r="CJ22" s="26" t="str">
        <f t="shared" si="22"/>
        <v/>
      </c>
      <c r="CL22" s="289">
        <f>FORMULA!FX21</f>
        <v>0</v>
      </c>
      <c r="CM22" s="289">
        <f>FORMULA!FY21</f>
        <v>0</v>
      </c>
      <c r="CN22" s="289">
        <f t="shared" si="110"/>
        <v>0</v>
      </c>
      <c r="CO22" s="289">
        <f t="shared" si="111"/>
        <v>0</v>
      </c>
      <c r="CP22" s="289">
        <f>FORMULA!FZ21</f>
        <v>0</v>
      </c>
      <c r="CQ22" s="289">
        <f t="shared" si="112"/>
        <v>0</v>
      </c>
      <c r="CR22" s="35">
        <f t="shared" si="113"/>
        <v>0</v>
      </c>
      <c r="CS22" s="336">
        <f t="shared" si="114"/>
        <v>0</v>
      </c>
      <c r="CT22" s="336">
        <f t="shared" si="115"/>
        <v>0</v>
      </c>
      <c r="CU22" s="336">
        <f t="shared" si="116"/>
        <v>0</v>
      </c>
      <c r="CV22" s="336">
        <f t="shared" si="117"/>
        <v>0</v>
      </c>
      <c r="CW22" s="336">
        <f t="shared" si="118"/>
        <v>0</v>
      </c>
      <c r="CX22" s="336">
        <f t="shared" si="119"/>
        <v>0</v>
      </c>
      <c r="CY22" s="292">
        <f t="shared" si="120"/>
        <v>0</v>
      </c>
      <c r="CZ22" s="337">
        <f t="shared" si="121"/>
        <v>0</v>
      </c>
      <c r="DA22" s="337">
        <f t="shared" si="122"/>
        <v>0</v>
      </c>
      <c r="DB22" s="337">
        <f t="shared" si="123"/>
        <v>0</v>
      </c>
      <c r="DC22" s="337">
        <f t="shared" si="124"/>
        <v>0</v>
      </c>
      <c r="DD22" s="337">
        <f t="shared" si="125"/>
        <v>0</v>
      </c>
      <c r="DE22" s="338">
        <f t="shared" si="126"/>
        <v>0</v>
      </c>
      <c r="DF22" s="293">
        <f t="shared" si="127"/>
        <v>0</v>
      </c>
      <c r="DG22" s="96"/>
      <c r="DH22" s="102">
        <f t="shared" si="23"/>
        <v>0</v>
      </c>
      <c r="DI22" s="36">
        <f t="shared" si="24"/>
        <v>0</v>
      </c>
      <c r="DJ22" s="36">
        <f t="shared" si="25"/>
        <v>0</v>
      </c>
      <c r="DK22" s="37">
        <f t="shared" si="128"/>
        <v>0</v>
      </c>
      <c r="DL22" s="1"/>
      <c r="DM22" s="49">
        <f t="shared" si="129"/>
        <v>0</v>
      </c>
      <c r="DN22" s="47">
        <f t="shared" si="130"/>
        <v>0</v>
      </c>
      <c r="DO22" s="48">
        <f t="shared" si="131"/>
        <v>0</v>
      </c>
      <c r="DP22" s="327">
        <f t="shared" si="132"/>
        <v>0</v>
      </c>
      <c r="DQ22" s="327">
        <f t="shared" si="133"/>
        <v>0</v>
      </c>
      <c r="DR22" s="327" t="str">
        <f t="shared" si="134"/>
        <v/>
      </c>
      <c r="DS22" s="50">
        <f t="shared" si="26"/>
        <v>0</v>
      </c>
      <c r="DT22" s="16" t="str">
        <f t="shared" si="135"/>
        <v>SUN</v>
      </c>
      <c r="DU22" s="49" t="str">
        <f t="shared" si="27"/>
        <v/>
      </c>
      <c r="DV22" s="47" t="str">
        <f t="shared" si="28"/>
        <v/>
      </c>
      <c r="DW22" s="48" t="str">
        <f t="shared" si="29"/>
        <v/>
      </c>
      <c r="DX22" s="327" t="str">
        <f t="shared" si="136"/>
        <v/>
      </c>
      <c r="DY22" s="327" t="str">
        <f t="shared" si="30"/>
        <v/>
      </c>
      <c r="DZ22" s="327" t="str">
        <f t="shared" si="137"/>
        <v/>
      </c>
      <c r="EA22" s="50">
        <f t="shared" si="31"/>
        <v>0</v>
      </c>
      <c r="EB22" s="16" t="str">
        <f t="shared" si="32"/>
        <v>SUN</v>
      </c>
      <c r="EC22" s="49" t="str">
        <f t="shared" si="33"/>
        <v/>
      </c>
      <c r="ED22" s="47" t="str">
        <f t="shared" si="34"/>
        <v/>
      </c>
      <c r="EE22" s="48" t="str">
        <f t="shared" si="35"/>
        <v/>
      </c>
      <c r="EF22" s="327" t="str">
        <f t="shared" si="138"/>
        <v/>
      </c>
      <c r="EG22" s="327" t="str">
        <f t="shared" si="36"/>
        <v/>
      </c>
      <c r="EH22" s="327" t="str">
        <f t="shared" si="139"/>
        <v/>
      </c>
      <c r="EI22" s="267" t="str">
        <f t="shared" si="37"/>
        <v/>
      </c>
      <c r="EJ22" s="240"/>
      <c r="EK22" s="49" t="str">
        <f t="shared" si="38"/>
        <v/>
      </c>
      <c r="EL22" s="47" t="str">
        <f t="shared" si="39"/>
        <v/>
      </c>
      <c r="EM22" s="48" t="str">
        <f t="shared" si="40"/>
        <v/>
      </c>
      <c r="EN22" s="327" t="str">
        <f t="shared" si="140"/>
        <v/>
      </c>
      <c r="EO22" s="327" t="str">
        <f t="shared" si="41"/>
        <v/>
      </c>
      <c r="EP22" s="327" t="str">
        <f t="shared" si="141"/>
        <v/>
      </c>
      <c r="EQ22" s="267" t="str">
        <f t="shared" si="42"/>
        <v/>
      </c>
      <c r="ER22" s="33"/>
      <c r="ES22" s="49" t="str">
        <f t="shared" si="43"/>
        <v/>
      </c>
      <c r="ET22" s="47" t="str">
        <f t="shared" si="44"/>
        <v/>
      </c>
      <c r="EU22" s="48" t="str">
        <f t="shared" si="45"/>
        <v/>
      </c>
      <c r="EV22" s="327" t="str">
        <f t="shared" si="142"/>
        <v/>
      </c>
      <c r="EW22" s="327" t="str">
        <f t="shared" si="46"/>
        <v/>
      </c>
      <c r="EX22" s="327" t="str">
        <f t="shared" si="143"/>
        <v/>
      </c>
      <c r="EY22" s="267" t="str">
        <f t="shared" si="47"/>
        <v/>
      </c>
      <c r="EZ22" s="296"/>
      <c r="FA22" s="314" t="str">
        <f t="shared" si="48"/>
        <v/>
      </c>
      <c r="FB22" s="47" t="str">
        <f t="shared" si="49"/>
        <v/>
      </c>
      <c r="FC22" s="47" t="str">
        <f t="shared" si="50"/>
        <v/>
      </c>
      <c r="FD22" s="329" t="str">
        <f t="shared" si="144"/>
        <v/>
      </c>
      <c r="FE22" s="329" t="str">
        <f t="shared" si="51"/>
        <v/>
      </c>
      <c r="FF22" s="327" t="str">
        <f t="shared" si="145"/>
        <v/>
      </c>
      <c r="FG22" s="315" t="str">
        <f t="shared" si="52"/>
        <v/>
      </c>
      <c r="FH22" s="4"/>
      <c r="FI22" s="426">
        <f t="shared" si="146"/>
        <v>0</v>
      </c>
      <c r="FJ22" s="426">
        <f t="shared" si="147"/>
        <v>0</v>
      </c>
      <c r="FK22" s="426">
        <f t="shared" si="148"/>
        <v>0</v>
      </c>
      <c r="FL22" s="426">
        <f t="shared" si="149"/>
        <v>0</v>
      </c>
      <c r="FM22" s="436">
        <f t="shared" si="54"/>
        <v>45606</v>
      </c>
      <c r="FN22" s="32"/>
      <c r="FO22" s="32"/>
      <c r="FP22" s="20"/>
      <c r="FQ22" s="32"/>
      <c r="FR22" s="32"/>
      <c r="FS22" s="32"/>
      <c r="FT22" s="4"/>
      <c r="FU22" s="4"/>
      <c r="FV22" s="176">
        <f>'DATA ON MOBILE'!B22</f>
        <v>45607</v>
      </c>
      <c r="FW22" s="125" t="str">
        <f>IF('DATA ON MOBILE'!D22&gt;0,'DATA ON MOBILE'!D22,"")</f>
        <v/>
      </c>
      <c r="FX22" s="124">
        <f>'DATA ON MOBILE'!E22</f>
        <v>0</v>
      </c>
      <c r="FY22" s="124">
        <f>'DATA ON MOBILE'!F22</f>
        <v>0</v>
      </c>
      <c r="FZ22" s="124">
        <f>'DATA ON MOBILE'!G22</f>
        <v>0</v>
      </c>
      <c r="GA22" s="124">
        <f>'DATA ON MOBILE'!H22</f>
        <v>0</v>
      </c>
      <c r="GB22" s="124">
        <f>'DATA ON MOBILE'!I22</f>
        <v>0</v>
      </c>
      <c r="GC22" s="124">
        <f>'DATA ON MOBILE'!J22</f>
        <v>0</v>
      </c>
      <c r="GD22" s="124">
        <f>'DATA ON MOBILE'!K22</f>
        <v>0</v>
      </c>
      <c r="GE22" s="124">
        <f>'DATA ON MOBILE'!L22</f>
        <v>0</v>
      </c>
      <c r="GF22" s="124">
        <f>'DATA ON MOBILE'!M22</f>
        <v>0</v>
      </c>
      <c r="GG22" s="124">
        <f>'DATA ON MOBILE'!N22</f>
        <v>0</v>
      </c>
      <c r="GH22" s="124">
        <f>'DATA ON MOBILE'!O22</f>
        <v>0</v>
      </c>
      <c r="GI22" s="124">
        <f>'DATA ON MOBILE'!P22</f>
        <v>0</v>
      </c>
      <c r="GJ22" s="124">
        <f>'DATA ON MOBILE'!Q22</f>
        <v>0</v>
      </c>
      <c r="GK22" s="124" t="str">
        <f>IF('DATA ON MOBILE'!R22&gt;0,'DATA ON MOBILE'!R22,"")</f>
        <v/>
      </c>
      <c r="GL22" s="124" t="str">
        <f>IF('DATA ON MOBILE'!S22&gt;0,'DATA ON MOBILE'!S22,"")</f>
        <v/>
      </c>
      <c r="GM22" s="124" t="str">
        <f>IF('DATA ON MOBILE'!T22&gt;0,'DATA ON MOBILE'!T22,"")</f>
        <v/>
      </c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482">
        <v>45536</v>
      </c>
      <c r="GZ22" s="23" t="s">
        <v>48</v>
      </c>
      <c r="HA22" s="23">
        <v>2033</v>
      </c>
      <c r="HB22" s="23"/>
      <c r="HC22" s="23" t="s">
        <v>334</v>
      </c>
      <c r="HD22" s="23" t="s">
        <v>273</v>
      </c>
      <c r="HE22" s="23"/>
      <c r="HF22" s="23" t="s">
        <v>328</v>
      </c>
      <c r="HH22" s="574">
        <v>45566</v>
      </c>
      <c r="HI22" s="574">
        <v>45931</v>
      </c>
      <c r="HJ22" s="574">
        <v>46296</v>
      </c>
      <c r="HK22" s="574">
        <v>46661</v>
      </c>
      <c r="HL22" s="574">
        <v>47027</v>
      </c>
      <c r="HM22" s="574">
        <v>47392</v>
      </c>
      <c r="HN22" s="574">
        <v>47757</v>
      </c>
      <c r="HO22" s="574">
        <v>48122</v>
      </c>
      <c r="HP22" s="574">
        <v>48488</v>
      </c>
      <c r="HQ22" s="574">
        <v>48853</v>
      </c>
      <c r="HR22" s="574">
        <v>49218</v>
      </c>
      <c r="HS22" s="574">
        <v>49583</v>
      </c>
      <c r="HT22" s="574">
        <v>49949</v>
      </c>
      <c r="HU22" s="574">
        <v>50314</v>
      </c>
      <c r="HV22" s="574">
        <v>50679</v>
      </c>
      <c r="HW22" s="574">
        <v>51044</v>
      </c>
      <c r="HX22" s="574">
        <v>51410</v>
      </c>
      <c r="HZ22" s="574">
        <f t="shared" si="154"/>
        <v>45566</v>
      </c>
    </row>
    <row r="23" spans="1:234" ht="15.75" customHeight="1" x14ac:dyDescent="0.2">
      <c r="A23" s="106">
        <f>IF(ROWS(A$13:A23)&gt;DAY(HA$7),"",HA$6+ROWS(A$13:A23)-1)</f>
        <v>45607</v>
      </c>
      <c r="B23" s="107" t="str">
        <f t="shared" si="55"/>
        <v>Mon</v>
      </c>
      <c r="C23" s="108" t="str">
        <f t="shared" si="155"/>
        <v/>
      </c>
      <c r="D23" s="108" t="str">
        <f t="shared" si="56"/>
        <v/>
      </c>
      <c r="E23" s="108" t="str">
        <f t="shared" si="57"/>
        <v/>
      </c>
      <c r="F23" s="46">
        <f t="shared" si="58"/>
        <v>0</v>
      </c>
      <c r="G23" s="108" t="str">
        <f t="shared" si="59"/>
        <v/>
      </c>
      <c r="H23" s="108" t="str">
        <f t="shared" si="60"/>
        <v/>
      </c>
      <c r="I23" s="108" t="str">
        <f t="shared" si="61"/>
        <v/>
      </c>
      <c r="J23" s="46">
        <f t="shared" si="62"/>
        <v>0</v>
      </c>
      <c r="K23" s="108">
        <f t="shared" si="63"/>
        <v>0</v>
      </c>
      <c r="L23" s="108" t="str">
        <f t="shared" si="64"/>
        <v/>
      </c>
      <c r="M23" s="108" t="str">
        <f t="shared" si="65"/>
        <v/>
      </c>
      <c r="N23" s="46">
        <f t="shared" si="66"/>
        <v>0</v>
      </c>
      <c r="O23" s="147">
        <f t="shared" si="67"/>
        <v>0</v>
      </c>
      <c r="P23" s="147">
        <f t="shared" si="68"/>
        <v>0</v>
      </c>
      <c r="Q23" s="147">
        <f t="shared" si="69"/>
        <v>0</v>
      </c>
      <c r="R23" s="46">
        <f t="shared" si="70"/>
        <v>0</v>
      </c>
      <c r="S23" s="43"/>
      <c r="T23" s="147">
        <f t="shared" si="71"/>
        <v>0</v>
      </c>
      <c r="U23" s="147">
        <f t="shared" si="72"/>
        <v>0</v>
      </c>
      <c r="V23" s="147">
        <f t="shared" si="73"/>
        <v>0</v>
      </c>
      <c r="W23" s="46">
        <f t="shared" si="74"/>
        <v>0</v>
      </c>
      <c r="X23" s="43"/>
      <c r="Y23" s="147">
        <f t="shared" si="75"/>
        <v>0</v>
      </c>
      <c r="Z23" s="147">
        <f t="shared" si="76"/>
        <v>45607</v>
      </c>
      <c r="AA23" s="147">
        <f t="shared" si="77"/>
        <v>0</v>
      </c>
      <c r="AB23" s="46">
        <f t="shared" si="78"/>
        <v>0</v>
      </c>
      <c r="AC23" s="175"/>
      <c r="AD23" s="90" t="str">
        <f>IF(BH23=FORMULA!A23,GK22,"")</f>
        <v/>
      </c>
      <c r="AE23" s="90" t="str">
        <f>IF(BI23=FORMULA!B23,GL22,"")</f>
        <v/>
      </c>
      <c r="AF23" s="90" t="str">
        <f>IF(BJ23=FORMULA!C23,GM22,"")</f>
        <v/>
      </c>
      <c r="AG23" s="43"/>
      <c r="AH23" s="261" t="str">
        <f t="shared" si="4"/>
        <v/>
      </c>
      <c r="AI23" s="261" t="str">
        <f t="shared" si="5"/>
        <v/>
      </c>
      <c r="AJ23" s="261" t="str">
        <f t="shared" si="6"/>
        <v/>
      </c>
      <c r="AK23" s="261" t="str">
        <f t="shared" si="7"/>
        <v/>
      </c>
      <c r="AL23" s="261" t="str">
        <f t="shared" si="8"/>
        <v/>
      </c>
      <c r="AM23" s="261" t="str">
        <f t="shared" si="9"/>
        <v/>
      </c>
      <c r="AN23" s="325">
        <f t="shared" si="80"/>
        <v>0</v>
      </c>
      <c r="AO23" s="325">
        <f t="shared" si="81"/>
        <v>0</v>
      </c>
      <c r="AP23" s="325">
        <f t="shared" si="82"/>
        <v>0</v>
      </c>
      <c r="AQ23" s="325">
        <f t="shared" si="10"/>
        <v>0</v>
      </c>
      <c r="AR23" s="325">
        <f t="shared" si="83"/>
        <v>0</v>
      </c>
      <c r="AS23" s="325">
        <f t="shared" si="11"/>
        <v>0</v>
      </c>
      <c r="AT23" s="254" t="str">
        <f t="shared" si="84"/>
        <v/>
      </c>
      <c r="AU23" s="254" t="str">
        <f t="shared" si="85"/>
        <v/>
      </c>
      <c r="AV23" s="254" t="str">
        <f t="shared" si="86"/>
        <v/>
      </c>
      <c r="AW23" s="255" t="str">
        <f t="shared" si="87"/>
        <v/>
      </c>
      <c r="AX23" s="254" t="str">
        <f t="shared" si="88"/>
        <v/>
      </c>
      <c r="AY23" s="255" t="str">
        <f t="shared" si="89"/>
        <v/>
      </c>
      <c r="AZ23" s="256">
        <f t="shared" si="90"/>
        <v>0</v>
      </c>
      <c r="BA23" s="256" t="str">
        <f t="shared" si="91"/>
        <v/>
      </c>
      <c r="BB23" s="258" t="str">
        <f t="shared" si="92"/>
        <v/>
      </c>
      <c r="BC23" s="257" t="str">
        <f t="shared" si="13"/>
        <v/>
      </c>
      <c r="BD23" s="256" t="str">
        <f t="shared" si="93"/>
        <v/>
      </c>
      <c r="BE23" s="257" t="str">
        <f t="shared" si="15"/>
        <v/>
      </c>
      <c r="BF23" s="305" t="str">
        <f>FORMULA!FW22</f>
        <v/>
      </c>
      <c r="BG23" s="11"/>
      <c r="BH23" s="22">
        <f>IF(ROWS(BH$13:BH23)&gt;DAY(HA$7),"",HA$6+ROWS(BH$13:BH23)-1)</f>
        <v>45607</v>
      </c>
      <c r="BI23" s="16" t="str">
        <f t="shared" si="16"/>
        <v>Mon</v>
      </c>
      <c r="BJ23" s="16"/>
      <c r="BK23" s="441">
        <f t="shared" si="94"/>
        <v>0</v>
      </c>
      <c r="BL23" s="442">
        <f t="shared" si="95"/>
        <v>0</v>
      </c>
      <c r="BM23" s="6">
        <f t="shared" si="96"/>
        <v>0</v>
      </c>
      <c r="BN23" s="453">
        <f t="shared" si="97"/>
        <v>0</v>
      </c>
      <c r="BO23" s="454">
        <f t="shared" si="98"/>
        <v>0</v>
      </c>
      <c r="BP23" s="445">
        <f t="shared" si="99"/>
        <v>0</v>
      </c>
      <c r="BQ23" s="455">
        <f t="shared" si="100"/>
        <v>0</v>
      </c>
      <c r="BR23" s="456">
        <f t="shared" si="101"/>
        <v>0</v>
      </c>
      <c r="BS23" s="6">
        <f t="shared" si="102"/>
        <v>0</v>
      </c>
      <c r="BT23" s="457">
        <f t="shared" si="103"/>
        <v>0</v>
      </c>
      <c r="BU23" s="458">
        <f t="shared" si="104"/>
        <v>0</v>
      </c>
      <c r="BV23" s="446">
        <f t="shared" si="105"/>
        <v>0</v>
      </c>
      <c r="BW23" s="11"/>
      <c r="BX23" s="56">
        <f t="shared" si="18"/>
        <v>0</v>
      </c>
      <c r="BY23" s="51">
        <f t="shared" si="150"/>
        <v>0</v>
      </c>
      <c r="BZ23" s="52">
        <f t="shared" si="19"/>
        <v>0</v>
      </c>
      <c r="CA23" s="52">
        <f t="shared" si="151"/>
        <v>0</v>
      </c>
      <c r="CB23" s="53">
        <f t="shared" si="20"/>
        <v>0</v>
      </c>
      <c r="CC23" s="52">
        <f t="shared" si="152"/>
        <v>0</v>
      </c>
      <c r="CD23" s="54" t="str">
        <f t="shared" si="106"/>
        <v/>
      </c>
      <c r="CE23" s="58" t="str">
        <f t="shared" si="153"/>
        <v/>
      </c>
      <c r="CF23" s="249"/>
      <c r="CG23" s="26" t="str">
        <f t="shared" si="107"/>
        <v/>
      </c>
      <c r="CH23" s="26" t="str">
        <f t="shared" si="108"/>
        <v/>
      </c>
      <c r="CI23" s="26" t="str">
        <f t="shared" si="109"/>
        <v/>
      </c>
      <c r="CJ23" s="26" t="str">
        <f t="shared" si="22"/>
        <v/>
      </c>
      <c r="CL23" s="289">
        <f>FORMULA!FX22</f>
        <v>0</v>
      </c>
      <c r="CM23" s="289">
        <f>FORMULA!FY22</f>
        <v>0</v>
      </c>
      <c r="CN23" s="289">
        <f t="shared" si="110"/>
        <v>0</v>
      </c>
      <c r="CO23" s="289">
        <f t="shared" si="111"/>
        <v>0</v>
      </c>
      <c r="CP23" s="289">
        <f>FORMULA!FZ22</f>
        <v>0</v>
      </c>
      <c r="CQ23" s="289">
        <f t="shared" si="112"/>
        <v>0</v>
      </c>
      <c r="CR23" s="35">
        <f t="shared" si="113"/>
        <v>0</v>
      </c>
      <c r="CS23" s="336">
        <f t="shared" si="114"/>
        <v>0</v>
      </c>
      <c r="CT23" s="336">
        <f t="shared" si="115"/>
        <v>0</v>
      </c>
      <c r="CU23" s="336">
        <f t="shared" si="116"/>
        <v>0</v>
      </c>
      <c r="CV23" s="336">
        <f t="shared" si="117"/>
        <v>0</v>
      </c>
      <c r="CW23" s="336">
        <f t="shared" si="118"/>
        <v>0</v>
      </c>
      <c r="CX23" s="336">
        <f t="shared" si="119"/>
        <v>0</v>
      </c>
      <c r="CY23" s="292">
        <f t="shared" si="120"/>
        <v>0</v>
      </c>
      <c r="CZ23" s="337">
        <f t="shared" si="121"/>
        <v>0</v>
      </c>
      <c r="DA23" s="337">
        <f t="shared" si="122"/>
        <v>0</v>
      </c>
      <c r="DB23" s="337">
        <f t="shared" si="123"/>
        <v>0</v>
      </c>
      <c r="DC23" s="337">
        <f t="shared" si="124"/>
        <v>0</v>
      </c>
      <c r="DD23" s="337">
        <f t="shared" si="125"/>
        <v>0</v>
      </c>
      <c r="DE23" s="338">
        <f t="shared" si="126"/>
        <v>0</v>
      </c>
      <c r="DF23" s="293">
        <f t="shared" si="127"/>
        <v>0</v>
      </c>
      <c r="DG23" s="96"/>
      <c r="DH23" s="102">
        <f t="shared" si="23"/>
        <v>0</v>
      </c>
      <c r="DI23" s="36">
        <f t="shared" si="24"/>
        <v>0</v>
      </c>
      <c r="DJ23" s="36">
        <f t="shared" si="25"/>
        <v>0</v>
      </c>
      <c r="DK23" s="37">
        <f t="shared" si="128"/>
        <v>0</v>
      </c>
      <c r="DL23" s="1"/>
      <c r="DM23" s="49">
        <f t="shared" si="129"/>
        <v>0</v>
      </c>
      <c r="DN23" s="47">
        <f t="shared" si="130"/>
        <v>0</v>
      </c>
      <c r="DO23" s="48">
        <f t="shared" si="131"/>
        <v>0</v>
      </c>
      <c r="DP23" s="327">
        <f t="shared" si="132"/>
        <v>0</v>
      </c>
      <c r="DQ23" s="327">
        <f t="shared" si="133"/>
        <v>0</v>
      </c>
      <c r="DR23" s="327" t="str">
        <f t="shared" si="134"/>
        <v/>
      </c>
      <c r="DS23" s="50">
        <f t="shared" si="26"/>
        <v>0</v>
      </c>
      <c r="DT23" s="16" t="str">
        <f t="shared" si="135"/>
        <v>MON</v>
      </c>
      <c r="DU23" s="49" t="str">
        <f t="shared" si="27"/>
        <v/>
      </c>
      <c r="DV23" s="47" t="str">
        <f t="shared" si="28"/>
        <v/>
      </c>
      <c r="DW23" s="48" t="str">
        <f t="shared" si="29"/>
        <v/>
      </c>
      <c r="DX23" s="327" t="str">
        <f t="shared" si="136"/>
        <v/>
      </c>
      <c r="DY23" s="327" t="str">
        <f t="shared" si="30"/>
        <v/>
      </c>
      <c r="DZ23" s="327" t="str">
        <f t="shared" si="137"/>
        <v/>
      </c>
      <c r="EA23" s="50">
        <f t="shared" si="31"/>
        <v>0</v>
      </c>
      <c r="EB23" s="16" t="str">
        <f t="shared" si="32"/>
        <v>MON</v>
      </c>
      <c r="EC23" s="49" t="str">
        <f t="shared" si="33"/>
        <v/>
      </c>
      <c r="ED23" s="47" t="str">
        <f t="shared" si="34"/>
        <v/>
      </c>
      <c r="EE23" s="48" t="str">
        <f t="shared" si="35"/>
        <v/>
      </c>
      <c r="EF23" s="327" t="str">
        <f t="shared" si="138"/>
        <v/>
      </c>
      <c r="EG23" s="327" t="str">
        <f t="shared" si="36"/>
        <v/>
      </c>
      <c r="EH23" s="327" t="str">
        <f t="shared" si="139"/>
        <v/>
      </c>
      <c r="EI23" s="267" t="str">
        <f t="shared" si="37"/>
        <v/>
      </c>
      <c r="EJ23" s="240"/>
      <c r="EK23" s="49" t="str">
        <f t="shared" si="38"/>
        <v/>
      </c>
      <c r="EL23" s="47" t="str">
        <f t="shared" si="39"/>
        <v/>
      </c>
      <c r="EM23" s="48" t="str">
        <f t="shared" si="40"/>
        <v/>
      </c>
      <c r="EN23" s="327" t="str">
        <f t="shared" si="140"/>
        <v/>
      </c>
      <c r="EO23" s="327" t="str">
        <f t="shared" si="41"/>
        <v/>
      </c>
      <c r="EP23" s="327" t="str">
        <f t="shared" si="141"/>
        <v/>
      </c>
      <c r="EQ23" s="267" t="str">
        <f t="shared" si="42"/>
        <v/>
      </c>
      <c r="ER23" s="240"/>
      <c r="ES23" s="49" t="str">
        <f t="shared" si="43"/>
        <v/>
      </c>
      <c r="ET23" s="47" t="str">
        <f t="shared" si="44"/>
        <v/>
      </c>
      <c r="EU23" s="48" t="str">
        <f t="shared" si="45"/>
        <v/>
      </c>
      <c r="EV23" s="327" t="str">
        <f t="shared" si="142"/>
        <v/>
      </c>
      <c r="EW23" s="327" t="str">
        <f t="shared" si="46"/>
        <v/>
      </c>
      <c r="EX23" s="327" t="str">
        <f t="shared" si="143"/>
        <v/>
      </c>
      <c r="EY23" s="267" t="str">
        <f t="shared" si="47"/>
        <v/>
      </c>
      <c r="EZ23" s="296"/>
      <c r="FA23" s="314" t="str">
        <f t="shared" si="48"/>
        <v/>
      </c>
      <c r="FB23" s="47" t="str">
        <f t="shared" si="49"/>
        <v/>
      </c>
      <c r="FC23" s="47" t="str">
        <f t="shared" si="50"/>
        <v/>
      </c>
      <c r="FD23" s="329" t="str">
        <f t="shared" si="144"/>
        <v/>
      </c>
      <c r="FE23" s="329" t="str">
        <f t="shared" si="51"/>
        <v/>
      </c>
      <c r="FF23" s="327" t="str">
        <f t="shared" si="145"/>
        <v/>
      </c>
      <c r="FG23" s="315" t="str">
        <f t="shared" si="52"/>
        <v/>
      </c>
      <c r="FH23" s="4"/>
      <c r="FI23" s="426">
        <f t="shared" si="146"/>
        <v>0</v>
      </c>
      <c r="FJ23" s="426">
        <f t="shared" si="147"/>
        <v>0</v>
      </c>
      <c r="FK23" s="426">
        <f t="shared" si="148"/>
        <v>0</v>
      </c>
      <c r="FL23" s="426">
        <f t="shared" si="149"/>
        <v>0</v>
      </c>
      <c r="FM23" s="436">
        <f t="shared" si="54"/>
        <v>45607</v>
      </c>
      <c r="FN23" s="32"/>
      <c r="FO23" s="32"/>
      <c r="FP23" s="20"/>
      <c r="FQ23" s="32"/>
      <c r="FR23" s="32"/>
      <c r="FS23" s="32"/>
      <c r="FT23" s="4"/>
      <c r="FU23" s="4"/>
      <c r="FV23" s="176">
        <f>'DATA ON MOBILE'!B23</f>
        <v>45608</v>
      </c>
      <c r="FW23" s="125" t="str">
        <f>IF('DATA ON MOBILE'!D23&gt;0,'DATA ON MOBILE'!D23,"")</f>
        <v/>
      </c>
      <c r="FX23" s="124">
        <f>'DATA ON MOBILE'!E23</f>
        <v>0</v>
      </c>
      <c r="FY23" s="124">
        <f>'DATA ON MOBILE'!F23</f>
        <v>0</v>
      </c>
      <c r="FZ23" s="124">
        <f>'DATA ON MOBILE'!G23</f>
        <v>0</v>
      </c>
      <c r="GA23" s="124">
        <f>'DATA ON MOBILE'!H23</f>
        <v>0</v>
      </c>
      <c r="GB23" s="124">
        <f>'DATA ON MOBILE'!I23</f>
        <v>0</v>
      </c>
      <c r="GC23" s="124">
        <f>'DATA ON MOBILE'!J23</f>
        <v>0</v>
      </c>
      <c r="GD23" s="124">
        <f>'DATA ON MOBILE'!K23</f>
        <v>0</v>
      </c>
      <c r="GE23" s="124">
        <f>'DATA ON MOBILE'!L23</f>
        <v>0</v>
      </c>
      <c r="GF23" s="124">
        <f>'DATA ON MOBILE'!M23</f>
        <v>0</v>
      </c>
      <c r="GG23" s="124">
        <f>'DATA ON MOBILE'!N23</f>
        <v>0</v>
      </c>
      <c r="GH23" s="124">
        <f>'DATA ON MOBILE'!O23</f>
        <v>0</v>
      </c>
      <c r="GI23" s="124">
        <f>'DATA ON MOBILE'!P23</f>
        <v>0</v>
      </c>
      <c r="GJ23" s="124">
        <f>'DATA ON MOBILE'!Q23</f>
        <v>0</v>
      </c>
      <c r="GK23" s="124" t="str">
        <f>IF('DATA ON MOBILE'!R23&gt;0,'DATA ON MOBILE'!R23,"")</f>
        <v/>
      </c>
      <c r="GL23" s="124" t="str">
        <f>IF('DATA ON MOBILE'!S23&gt;0,'DATA ON MOBILE'!S23,"")</f>
        <v/>
      </c>
      <c r="GM23" s="124" t="str">
        <f>IF('DATA ON MOBILE'!T23&gt;0,'DATA ON MOBILE'!T23,"")</f>
        <v/>
      </c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482">
        <v>45566</v>
      </c>
      <c r="GZ23" s="23" t="s">
        <v>49</v>
      </c>
      <c r="HA23" s="23">
        <v>2034</v>
      </c>
      <c r="HB23" s="23"/>
      <c r="HC23" s="23" t="s">
        <v>335</v>
      </c>
      <c r="HD23" s="23" t="s">
        <v>274</v>
      </c>
      <c r="HE23" s="23"/>
      <c r="HF23" s="23" t="s">
        <v>329</v>
      </c>
      <c r="HH23" s="574">
        <v>45597</v>
      </c>
      <c r="HI23" s="574">
        <v>45962</v>
      </c>
      <c r="HJ23" s="574">
        <v>46327</v>
      </c>
      <c r="HK23" s="574">
        <v>46692</v>
      </c>
      <c r="HL23" s="574">
        <v>47058</v>
      </c>
      <c r="HM23" s="574">
        <v>47423</v>
      </c>
      <c r="HN23" s="574">
        <v>47788</v>
      </c>
      <c r="HO23" s="574">
        <v>48153</v>
      </c>
      <c r="HP23" s="574">
        <v>48519</v>
      </c>
      <c r="HQ23" s="574">
        <v>48884</v>
      </c>
      <c r="HR23" s="574">
        <v>49249</v>
      </c>
      <c r="HS23" s="574">
        <v>49614</v>
      </c>
      <c r="HT23" s="574">
        <v>49980</v>
      </c>
      <c r="HU23" s="574">
        <v>50345</v>
      </c>
      <c r="HV23" s="574">
        <v>50710</v>
      </c>
      <c r="HW23" s="574">
        <v>51075</v>
      </c>
      <c r="HX23" s="574">
        <v>51441</v>
      </c>
      <c r="HZ23" s="574">
        <f t="shared" si="154"/>
        <v>45597</v>
      </c>
    </row>
    <row r="24" spans="1:234" ht="15.75" customHeight="1" x14ac:dyDescent="0.2">
      <c r="A24" s="106">
        <f>IF(ROWS(A$13:A24)&gt;DAY(HA$7),"",HA$6+ROWS(A$13:A24)-1)</f>
        <v>45608</v>
      </c>
      <c r="B24" s="107" t="str">
        <f t="shared" si="55"/>
        <v>Tue</v>
      </c>
      <c r="C24" s="108" t="str">
        <f t="shared" si="155"/>
        <v/>
      </c>
      <c r="D24" s="108" t="str">
        <f t="shared" si="56"/>
        <v/>
      </c>
      <c r="E24" s="108" t="str">
        <f t="shared" si="57"/>
        <v/>
      </c>
      <c r="F24" s="46">
        <f t="shared" si="58"/>
        <v>0</v>
      </c>
      <c r="G24" s="108" t="str">
        <f t="shared" si="59"/>
        <v/>
      </c>
      <c r="H24" s="108" t="str">
        <f t="shared" si="60"/>
        <v/>
      </c>
      <c r="I24" s="108" t="str">
        <f t="shared" si="61"/>
        <v/>
      </c>
      <c r="J24" s="46">
        <f t="shared" si="62"/>
        <v>0</v>
      </c>
      <c r="K24" s="108">
        <f t="shared" si="63"/>
        <v>0</v>
      </c>
      <c r="L24" s="108" t="str">
        <f t="shared" si="64"/>
        <v/>
      </c>
      <c r="M24" s="108" t="str">
        <f t="shared" si="65"/>
        <v/>
      </c>
      <c r="N24" s="46">
        <f t="shared" si="66"/>
        <v>0</v>
      </c>
      <c r="O24" s="147">
        <f t="shared" si="67"/>
        <v>0</v>
      </c>
      <c r="P24" s="147">
        <f t="shared" si="68"/>
        <v>0</v>
      </c>
      <c r="Q24" s="147">
        <f t="shared" si="69"/>
        <v>0</v>
      </c>
      <c r="R24" s="46">
        <f t="shared" si="70"/>
        <v>0</v>
      </c>
      <c r="S24" s="43"/>
      <c r="T24" s="147">
        <f t="shared" si="71"/>
        <v>0</v>
      </c>
      <c r="U24" s="147">
        <f t="shared" si="72"/>
        <v>0</v>
      </c>
      <c r="V24" s="147">
        <f t="shared" si="73"/>
        <v>0</v>
      </c>
      <c r="W24" s="46">
        <f t="shared" si="74"/>
        <v>0</v>
      </c>
      <c r="X24" s="43"/>
      <c r="Y24" s="147">
        <f t="shared" si="75"/>
        <v>0</v>
      </c>
      <c r="Z24" s="147">
        <f t="shared" si="76"/>
        <v>45608</v>
      </c>
      <c r="AA24" s="147">
        <f t="shared" si="77"/>
        <v>0</v>
      </c>
      <c r="AB24" s="46">
        <f t="shared" si="78"/>
        <v>0</v>
      </c>
      <c r="AC24" s="175" t="str">
        <f t="shared" si="79"/>
        <v/>
      </c>
      <c r="AD24" s="90" t="str">
        <f>IF(BH24=FORMULA!A24,GK23,"")</f>
        <v/>
      </c>
      <c r="AE24" s="90" t="str">
        <f>IF(BI24=FORMULA!B24,GL23,"")</f>
        <v/>
      </c>
      <c r="AF24" s="90" t="str">
        <f>IF(BJ24=FORMULA!C24,GM23,"")</f>
        <v/>
      </c>
      <c r="AG24" s="43"/>
      <c r="AH24" s="261" t="str">
        <f t="shared" si="4"/>
        <v/>
      </c>
      <c r="AI24" s="261" t="str">
        <f t="shared" si="5"/>
        <v/>
      </c>
      <c r="AJ24" s="261" t="str">
        <f t="shared" si="6"/>
        <v/>
      </c>
      <c r="AK24" s="261" t="str">
        <f t="shared" si="7"/>
        <v/>
      </c>
      <c r="AL24" s="261" t="str">
        <f t="shared" si="8"/>
        <v/>
      </c>
      <c r="AM24" s="261" t="str">
        <f t="shared" si="9"/>
        <v/>
      </c>
      <c r="AN24" s="325">
        <f t="shared" si="80"/>
        <v>0</v>
      </c>
      <c r="AO24" s="325">
        <f t="shared" si="81"/>
        <v>0</v>
      </c>
      <c r="AP24" s="325">
        <f t="shared" si="82"/>
        <v>0</v>
      </c>
      <c r="AQ24" s="325">
        <f t="shared" si="10"/>
        <v>0</v>
      </c>
      <c r="AR24" s="325">
        <f t="shared" si="83"/>
        <v>0</v>
      </c>
      <c r="AS24" s="325">
        <f t="shared" si="11"/>
        <v>0</v>
      </c>
      <c r="AT24" s="254" t="str">
        <f t="shared" si="84"/>
        <v/>
      </c>
      <c r="AU24" s="254" t="str">
        <f t="shared" si="85"/>
        <v/>
      </c>
      <c r="AV24" s="254" t="str">
        <f t="shared" si="86"/>
        <v/>
      </c>
      <c r="AW24" s="255" t="str">
        <f t="shared" si="87"/>
        <v/>
      </c>
      <c r="AX24" s="254" t="str">
        <f t="shared" si="88"/>
        <v/>
      </c>
      <c r="AY24" s="255" t="str">
        <f t="shared" si="89"/>
        <v/>
      </c>
      <c r="AZ24" s="256">
        <f t="shared" si="90"/>
        <v>0</v>
      </c>
      <c r="BA24" s="256" t="str">
        <f t="shared" si="91"/>
        <v/>
      </c>
      <c r="BB24" s="258" t="str">
        <f t="shared" si="92"/>
        <v/>
      </c>
      <c r="BC24" s="257" t="str">
        <f t="shared" si="13"/>
        <v/>
      </c>
      <c r="BD24" s="256" t="str">
        <f t="shared" si="93"/>
        <v/>
      </c>
      <c r="BE24" s="257" t="str">
        <f t="shared" si="15"/>
        <v/>
      </c>
      <c r="BF24" s="305" t="str">
        <f>FORMULA!FW23</f>
        <v/>
      </c>
      <c r="BG24" s="11"/>
      <c r="BH24" s="22">
        <f>IF(ROWS(BH$13:BH24)&gt;DAY(HA$7),"",HA$6+ROWS(BH$13:BH24)-1)</f>
        <v>45608</v>
      </c>
      <c r="BI24" s="16" t="str">
        <f t="shared" si="16"/>
        <v>Tue</v>
      </c>
      <c r="BJ24" s="16"/>
      <c r="BK24" s="441">
        <f t="shared" si="94"/>
        <v>0</v>
      </c>
      <c r="BL24" s="442">
        <f t="shared" si="95"/>
        <v>0</v>
      </c>
      <c r="BM24" s="6">
        <f t="shared" si="96"/>
        <v>0</v>
      </c>
      <c r="BN24" s="453">
        <f t="shared" si="97"/>
        <v>0</v>
      </c>
      <c r="BO24" s="454">
        <f t="shared" si="98"/>
        <v>0</v>
      </c>
      <c r="BP24" s="445">
        <f t="shared" si="99"/>
        <v>0</v>
      </c>
      <c r="BQ24" s="455">
        <f t="shared" si="100"/>
        <v>0</v>
      </c>
      <c r="BR24" s="456">
        <f t="shared" si="101"/>
        <v>0</v>
      </c>
      <c r="BS24" s="6">
        <f t="shared" si="102"/>
        <v>0</v>
      </c>
      <c r="BT24" s="457">
        <f t="shared" si="103"/>
        <v>0</v>
      </c>
      <c r="BU24" s="458">
        <f t="shared" si="104"/>
        <v>0</v>
      </c>
      <c r="BV24" s="446">
        <f t="shared" si="105"/>
        <v>0</v>
      </c>
      <c r="BW24" s="11"/>
      <c r="BX24" s="56">
        <f t="shared" si="18"/>
        <v>0</v>
      </c>
      <c r="BY24" s="51">
        <f t="shared" si="150"/>
        <v>0</v>
      </c>
      <c r="BZ24" s="52">
        <f t="shared" si="19"/>
        <v>0</v>
      </c>
      <c r="CA24" s="52">
        <f t="shared" si="151"/>
        <v>0</v>
      </c>
      <c r="CB24" s="53">
        <f t="shared" si="20"/>
        <v>0</v>
      </c>
      <c r="CC24" s="52">
        <f t="shared" si="152"/>
        <v>0</v>
      </c>
      <c r="CD24" s="54" t="str">
        <f t="shared" si="106"/>
        <v/>
      </c>
      <c r="CE24" s="58" t="str">
        <f t="shared" si="153"/>
        <v/>
      </c>
      <c r="CF24" s="249"/>
      <c r="CG24" s="26" t="str">
        <f t="shared" si="107"/>
        <v/>
      </c>
      <c r="CH24" s="26" t="str">
        <f t="shared" si="108"/>
        <v/>
      </c>
      <c r="CI24" s="26" t="str">
        <f t="shared" si="109"/>
        <v/>
      </c>
      <c r="CJ24" s="26" t="str">
        <f t="shared" si="22"/>
        <v/>
      </c>
      <c r="CL24" s="289">
        <f>FORMULA!FX23</f>
        <v>0</v>
      </c>
      <c r="CM24" s="289">
        <f>FORMULA!FY23</f>
        <v>0</v>
      </c>
      <c r="CN24" s="289">
        <f t="shared" si="110"/>
        <v>0</v>
      </c>
      <c r="CO24" s="289">
        <f t="shared" si="111"/>
        <v>0</v>
      </c>
      <c r="CP24" s="289">
        <f>FORMULA!FZ23</f>
        <v>0</v>
      </c>
      <c r="CQ24" s="289">
        <f t="shared" si="112"/>
        <v>0</v>
      </c>
      <c r="CR24" s="35">
        <f t="shared" si="113"/>
        <v>0</v>
      </c>
      <c r="CS24" s="336">
        <f t="shared" si="114"/>
        <v>0</v>
      </c>
      <c r="CT24" s="336">
        <f t="shared" si="115"/>
        <v>0</v>
      </c>
      <c r="CU24" s="336">
        <f t="shared" si="116"/>
        <v>0</v>
      </c>
      <c r="CV24" s="336">
        <f t="shared" si="117"/>
        <v>0</v>
      </c>
      <c r="CW24" s="336">
        <f t="shared" si="118"/>
        <v>0</v>
      </c>
      <c r="CX24" s="336">
        <f t="shared" si="119"/>
        <v>0</v>
      </c>
      <c r="CY24" s="292">
        <f t="shared" si="120"/>
        <v>0</v>
      </c>
      <c r="CZ24" s="337">
        <f t="shared" si="121"/>
        <v>0</v>
      </c>
      <c r="DA24" s="337">
        <f t="shared" si="122"/>
        <v>0</v>
      </c>
      <c r="DB24" s="337">
        <f t="shared" si="123"/>
        <v>0</v>
      </c>
      <c r="DC24" s="337">
        <f t="shared" si="124"/>
        <v>0</v>
      </c>
      <c r="DD24" s="337">
        <f t="shared" si="125"/>
        <v>0</v>
      </c>
      <c r="DE24" s="338">
        <f t="shared" si="126"/>
        <v>0</v>
      </c>
      <c r="DF24" s="293">
        <f t="shared" si="127"/>
        <v>0</v>
      </c>
      <c r="DG24" s="96"/>
      <c r="DH24" s="102">
        <f t="shared" si="23"/>
        <v>0</v>
      </c>
      <c r="DI24" s="36">
        <f t="shared" si="24"/>
        <v>0</v>
      </c>
      <c r="DJ24" s="36">
        <f t="shared" si="25"/>
        <v>0</v>
      </c>
      <c r="DK24" s="37">
        <f t="shared" si="128"/>
        <v>0</v>
      </c>
      <c r="DL24" s="1"/>
      <c r="DM24" s="49">
        <f t="shared" si="129"/>
        <v>0</v>
      </c>
      <c r="DN24" s="47">
        <f t="shared" si="130"/>
        <v>0</v>
      </c>
      <c r="DO24" s="48">
        <f t="shared" si="131"/>
        <v>0</v>
      </c>
      <c r="DP24" s="327">
        <f t="shared" si="132"/>
        <v>0</v>
      </c>
      <c r="DQ24" s="327">
        <f t="shared" si="133"/>
        <v>0</v>
      </c>
      <c r="DR24" s="327" t="str">
        <f t="shared" si="134"/>
        <v/>
      </c>
      <c r="DS24" s="50">
        <f t="shared" si="26"/>
        <v>0</v>
      </c>
      <c r="DT24" s="16" t="str">
        <f t="shared" si="135"/>
        <v>TUE</v>
      </c>
      <c r="DU24" s="49" t="str">
        <f t="shared" si="27"/>
        <v/>
      </c>
      <c r="DV24" s="47" t="str">
        <f t="shared" si="28"/>
        <v/>
      </c>
      <c r="DW24" s="48" t="str">
        <f t="shared" si="29"/>
        <v/>
      </c>
      <c r="DX24" s="327" t="str">
        <f t="shared" si="136"/>
        <v/>
      </c>
      <c r="DY24" s="327" t="str">
        <f t="shared" si="30"/>
        <v/>
      </c>
      <c r="DZ24" s="327" t="str">
        <f t="shared" si="137"/>
        <v/>
      </c>
      <c r="EA24" s="50">
        <f t="shared" si="31"/>
        <v>0</v>
      </c>
      <c r="EB24" s="16" t="str">
        <f t="shared" si="32"/>
        <v>TUE</v>
      </c>
      <c r="EC24" s="49" t="str">
        <f t="shared" si="33"/>
        <v/>
      </c>
      <c r="ED24" s="47" t="str">
        <f t="shared" si="34"/>
        <v/>
      </c>
      <c r="EE24" s="48" t="str">
        <f t="shared" si="35"/>
        <v/>
      </c>
      <c r="EF24" s="327" t="str">
        <f t="shared" si="138"/>
        <v/>
      </c>
      <c r="EG24" s="327" t="str">
        <f t="shared" si="36"/>
        <v/>
      </c>
      <c r="EH24" s="327" t="str">
        <f t="shared" si="139"/>
        <v/>
      </c>
      <c r="EI24" s="267" t="str">
        <f t="shared" si="37"/>
        <v/>
      </c>
      <c r="EJ24" s="240"/>
      <c r="EK24" s="49" t="str">
        <f t="shared" si="38"/>
        <v/>
      </c>
      <c r="EL24" s="47" t="str">
        <f t="shared" si="39"/>
        <v/>
      </c>
      <c r="EM24" s="48" t="str">
        <f t="shared" si="40"/>
        <v/>
      </c>
      <c r="EN24" s="327" t="str">
        <f t="shared" si="140"/>
        <v/>
      </c>
      <c r="EO24" s="327" t="str">
        <f t="shared" si="41"/>
        <v/>
      </c>
      <c r="EP24" s="327" t="str">
        <f t="shared" si="141"/>
        <v/>
      </c>
      <c r="EQ24" s="267" t="str">
        <f t="shared" si="42"/>
        <v/>
      </c>
      <c r="ER24" s="240"/>
      <c r="ES24" s="49" t="str">
        <f t="shared" si="43"/>
        <v/>
      </c>
      <c r="ET24" s="47" t="str">
        <f t="shared" si="44"/>
        <v/>
      </c>
      <c r="EU24" s="48" t="str">
        <f t="shared" si="45"/>
        <v/>
      </c>
      <c r="EV24" s="327" t="str">
        <f t="shared" si="142"/>
        <v/>
      </c>
      <c r="EW24" s="327" t="str">
        <f t="shared" si="46"/>
        <v/>
      </c>
      <c r="EX24" s="327" t="str">
        <f t="shared" si="143"/>
        <v/>
      </c>
      <c r="EY24" s="267" t="str">
        <f t="shared" si="47"/>
        <v/>
      </c>
      <c r="EZ24" s="296"/>
      <c r="FA24" s="314" t="str">
        <f t="shared" si="48"/>
        <v/>
      </c>
      <c r="FB24" s="47" t="str">
        <f t="shared" si="49"/>
        <v/>
      </c>
      <c r="FC24" s="47" t="str">
        <f t="shared" si="50"/>
        <v/>
      </c>
      <c r="FD24" s="329" t="str">
        <f t="shared" si="144"/>
        <v/>
      </c>
      <c r="FE24" s="329" t="str">
        <f t="shared" si="51"/>
        <v/>
      </c>
      <c r="FF24" s="327" t="str">
        <f t="shared" si="145"/>
        <v/>
      </c>
      <c r="FG24" s="315" t="str">
        <f t="shared" si="52"/>
        <v/>
      </c>
      <c r="FH24" s="4"/>
      <c r="FI24" s="426">
        <f t="shared" si="146"/>
        <v>0</v>
      </c>
      <c r="FJ24" s="426">
        <f t="shared" si="147"/>
        <v>0</v>
      </c>
      <c r="FK24" s="426">
        <f t="shared" si="148"/>
        <v>0</v>
      </c>
      <c r="FL24" s="426">
        <f t="shared" si="149"/>
        <v>0</v>
      </c>
      <c r="FM24" s="436">
        <f t="shared" si="54"/>
        <v>45608</v>
      </c>
      <c r="FN24" s="32"/>
      <c r="FO24" s="32"/>
      <c r="FP24" s="20"/>
      <c r="FQ24" s="32"/>
      <c r="FR24" s="32"/>
      <c r="FS24" s="32"/>
      <c r="FT24" s="4"/>
      <c r="FU24" s="4"/>
      <c r="FV24" s="176">
        <f>'DATA ON MOBILE'!B24</f>
        <v>45609</v>
      </c>
      <c r="FW24" s="125" t="str">
        <f>IF('DATA ON MOBILE'!D24&gt;0,'DATA ON MOBILE'!D24,"")</f>
        <v/>
      </c>
      <c r="FX24" s="124">
        <f>'DATA ON MOBILE'!E24</f>
        <v>0</v>
      </c>
      <c r="FY24" s="124">
        <f>'DATA ON MOBILE'!F24</f>
        <v>0</v>
      </c>
      <c r="FZ24" s="124">
        <f>'DATA ON MOBILE'!G24</f>
        <v>0</v>
      </c>
      <c r="GA24" s="124">
        <f>'DATA ON MOBILE'!H24</f>
        <v>0</v>
      </c>
      <c r="GB24" s="124">
        <f>'DATA ON MOBILE'!I24</f>
        <v>0</v>
      </c>
      <c r="GC24" s="124">
        <f>'DATA ON MOBILE'!J24</f>
        <v>0</v>
      </c>
      <c r="GD24" s="124">
        <f>'DATA ON MOBILE'!K24</f>
        <v>0</v>
      </c>
      <c r="GE24" s="124">
        <f>'DATA ON MOBILE'!L24</f>
        <v>0</v>
      </c>
      <c r="GF24" s="124">
        <f>'DATA ON MOBILE'!M24</f>
        <v>0</v>
      </c>
      <c r="GG24" s="124">
        <f>'DATA ON MOBILE'!N24</f>
        <v>0</v>
      </c>
      <c r="GH24" s="124">
        <f>'DATA ON MOBILE'!O24</f>
        <v>0</v>
      </c>
      <c r="GI24" s="124">
        <f>'DATA ON MOBILE'!P24</f>
        <v>0</v>
      </c>
      <c r="GJ24" s="124">
        <f>'DATA ON MOBILE'!Q24</f>
        <v>0</v>
      </c>
      <c r="GK24" s="124" t="str">
        <f>IF('DATA ON MOBILE'!R24&gt;0,'DATA ON MOBILE'!R24,"")</f>
        <v/>
      </c>
      <c r="GL24" s="124" t="str">
        <f>IF('DATA ON MOBILE'!S24&gt;0,'DATA ON MOBILE'!S24,"")</f>
        <v/>
      </c>
      <c r="GM24" s="124" t="str">
        <f>IF('DATA ON MOBILE'!T24&gt;0,'DATA ON MOBILE'!T24,"")</f>
        <v/>
      </c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482">
        <v>45597</v>
      </c>
      <c r="GZ24" s="23"/>
      <c r="HA24" s="23"/>
      <c r="HB24" s="23"/>
      <c r="HC24" s="23" t="s">
        <v>336</v>
      </c>
      <c r="HD24" s="23" t="s">
        <v>275</v>
      </c>
      <c r="HE24" s="23"/>
      <c r="HF24" s="23" t="s">
        <v>330</v>
      </c>
      <c r="HH24" s="574">
        <v>45627</v>
      </c>
      <c r="HI24" s="574">
        <v>45992</v>
      </c>
      <c r="HJ24" s="574">
        <v>46357</v>
      </c>
      <c r="HK24" s="574">
        <v>46722</v>
      </c>
      <c r="HL24" s="574">
        <v>47088</v>
      </c>
      <c r="HM24" s="574">
        <v>47453</v>
      </c>
      <c r="HN24" s="574">
        <v>47818</v>
      </c>
      <c r="HO24" s="574">
        <v>48183</v>
      </c>
      <c r="HP24" s="574">
        <v>48549</v>
      </c>
      <c r="HQ24" s="574">
        <v>48914</v>
      </c>
      <c r="HR24" s="574">
        <v>49279</v>
      </c>
      <c r="HS24" s="574">
        <v>49644</v>
      </c>
      <c r="HT24" s="574">
        <v>50010</v>
      </c>
      <c r="HU24" s="574">
        <v>50375</v>
      </c>
      <c r="HV24" s="574">
        <v>50740</v>
      </c>
      <c r="HW24" s="574">
        <v>51105</v>
      </c>
      <c r="HX24" s="574">
        <v>51471</v>
      </c>
      <c r="HZ24" s="574">
        <f t="shared" si="154"/>
        <v>45627</v>
      </c>
    </row>
    <row r="25" spans="1:234" ht="15.75" customHeight="1" x14ac:dyDescent="0.2">
      <c r="A25" s="106">
        <f>IF(ROWS(A$13:A25)&gt;DAY(HA$7),"",HA$6+ROWS(A$13:A25)-1)</f>
        <v>45609</v>
      </c>
      <c r="B25" s="107" t="str">
        <f t="shared" si="55"/>
        <v>Wed</v>
      </c>
      <c r="C25" s="108" t="str">
        <f t="shared" si="155"/>
        <v/>
      </c>
      <c r="D25" s="108" t="str">
        <f t="shared" si="56"/>
        <v/>
      </c>
      <c r="E25" s="108" t="str">
        <f t="shared" si="57"/>
        <v/>
      </c>
      <c r="F25" s="46">
        <f t="shared" si="58"/>
        <v>0</v>
      </c>
      <c r="G25" s="108" t="str">
        <f t="shared" si="59"/>
        <v/>
      </c>
      <c r="H25" s="108" t="str">
        <f t="shared" si="60"/>
        <v/>
      </c>
      <c r="I25" s="108" t="str">
        <f t="shared" si="61"/>
        <v/>
      </c>
      <c r="J25" s="46">
        <f t="shared" si="62"/>
        <v>0</v>
      </c>
      <c r="K25" s="108">
        <f t="shared" si="63"/>
        <v>0</v>
      </c>
      <c r="L25" s="108" t="str">
        <f t="shared" si="64"/>
        <v/>
      </c>
      <c r="M25" s="108" t="str">
        <f t="shared" si="65"/>
        <v/>
      </c>
      <c r="N25" s="46">
        <f t="shared" si="66"/>
        <v>0</v>
      </c>
      <c r="O25" s="147">
        <f t="shared" si="67"/>
        <v>0</v>
      </c>
      <c r="P25" s="147">
        <f t="shared" si="68"/>
        <v>0</v>
      </c>
      <c r="Q25" s="147">
        <f t="shared" si="69"/>
        <v>0</v>
      </c>
      <c r="R25" s="46">
        <f t="shared" si="70"/>
        <v>0</v>
      </c>
      <c r="S25" s="43"/>
      <c r="T25" s="147">
        <f t="shared" si="71"/>
        <v>0</v>
      </c>
      <c r="U25" s="147">
        <f t="shared" si="72"/>
        <v>0</v>
      </c>
      <c r="V25" s="147">
        <f t="shared" si="73"/>
        <v>0</v>
      </c>
      <c r="W25" s="46">
        <f t="shared" si="74"/>
        <v>0</v>
      </c>
      <c r="X25" s="43"/>
      <c r="Y25" s="147">
        <f t="shared" si="75"/>
        <v>0</v>
      </c>
      <c r="Z25" s="147">
        <f t="shared" si="76"/>
        <v>45609</v>
      </c>
      <c r="AA25" s="147">
        <f t="shared" si="77"/>
        <v>0</v>
      </c>
      <c r="AB25" s="46">
        <f t="shared" si="78"/>
        <v>0</v>
      </c>
      <c r="AC25" s="175" t="str">
        <f t="shared" si="79"/>
        <v/>
      </c>
      <c r="AD25" s="90" t="str">
        <f>IF(BH25=FORMULA!A25,GK24,"")</f>
        <v/>
      </c>
      <c r="AE25" s="90" t="str">
        <f>IF(BI25=FORMULA!B25,GL24,"")</f>
        <v/>
      </c>
      <c r="AF25" s="90" t="str">
        <f>IF(BJ25=FORMULA!C25,GM24,"")</f>
        <v/>
      </c>
      <c r="AG25" s="43"/>
      <c r="AH25" s="261" t="str">
        <f t="shared" si="4"/>
        <v/>
      </c>
      <c r="AI25" s="261" t="str">
        <f t="shared" si="5"/>
        <v/>
      </c>
      <c r="AJ25" s="261" t="str">
        <f t="shared" si="6"/>
        <v/>
      </c>
      <c r="AK25" s="261" t="str">
        <f t="shared" si="7"/>
        <v/>
      </c>
      <c r="AL25" s="261" t="str">
        <f t="shared" si="8"/>
        <v/>
      </c>
      <c r="AM25" s="261" t="str">
        <f t="shared" si="9"/>
        <v/>
      </c>
      <c r="AN25" s="325">
        <f t="shared" si="80"/>
        <v>0</v>
      </c>
      <c r="AO25" s="325">
        <f t="shared" si="81"/>
        <v>0</v>
      </c>
      <c r="AP25" s="325">
        <f t="shared" si="82"/>
        <v>0</v>
      </c>
      <c r="AQ25" s="325">
        <f t="shared" si="10"/>
        <v>0</v>
      </c>
      <c r="AR25" s="325">
        <f t="shared" si="83"/>
        <v>0</v>
      </c>
      <c r="AS25" s="325">
        <f t="shared" si="11"/>
        <v>0</v>
      </c>
      <c r="AT25" s="254" t="str">
        <f t="shared" si="84"/>
        <v/>
      </c>
      <c r="AU25" s="254" t="str">
        <f t="shared" si="85"/>
        <v/>
      </c>
      <c r="AV25" s="254" t="str">
        <f t="shared" si="86"/>
        <v/>
      </c>
      <c r="AW25" s="255" t="str">
        <f t="shared" si="87"/>
        <v/>
      </c>
      <c r="AX25" s="254" t="str">
        <f t="shared" si="88"/>
        <v/>
      </c>
      <c r="AY25" s="255" t="str">
        <f t="shared" si="89"/>
        <v/>
      </c>
      <c r="AZ25" s="256">
        <f t="shared" si="90"/>
        <v>0</v>
      </c>
      <c r="BA25" s="256" t="str">
        <f t="shared" si="91"/>
        <v/>
      </c>
      <c r="BB25" s="258" t="str">
        <f t="shared" si="92"/>
        <v/>
      </c>
      <c r="BC25" s="257" t="str">
        <f t="shared" si="13"/>
        <v/>
      </c>
      <c r="BD25" s="256" t="str">
        <f t="shared" si="93"/>
        <v/>
      </c>
      <c r="BE25" s="257" t="str">
        <f t="shared" si="15"/>
        <v/>
      </c>
      <c r="BF25" s="305" t="str">
        <f>FORMULA!FW24</f>
        <v/>
      </c>
      <c r="BG25" s="11"/>
      <c r="BH25" s="22">
        <f>IF(ROWS(BH$13:BH25)&gt;DAY(HA$7),"",HA$6+ROWS(BH$13:BH25)-1)</f>
        <v>45609</v>
      </c>
      <c r="BI25" s="16" t="str">
        <f t="shared" si="16"/>
        <v>Wed</v>
      </c>
      <c r="BJ25" s="16"/>
      <c r="BK25" s="441">
        <f t="shared" si="94"/>
        <v>0</v>
      </c>
      <c r="BL25" s="442">
        <f t="shared" si="95"/>
        <v>0</v>
      </c>
      <c r="BM25" s="6">
        <f t="shared" si="96"/>
        <v>0</v>
      </c>
      <c r="BN25" s="453">
        <f t="shared" si="97"/>
        <v>0</v>
      </c>
      <c r="BO25" s="454">
        <f t="shared" si="98"/>
        <v>0</v>
      </c>
      <c r="BP25" s="445">
        <f t="shared" si="99"/>
        <v>0</v>
      </c>
      <c r="BQ25" s="455">
        <f t="shared" si="100"/>
        <v>0</v>
      </c>
      <c r="BR25" s="456">
        <f t="shared" si="101"/>
        <v>0</v>
      </c>
      <c r="BS25" s="6">
        <f t="shared" si="102"/>
        <v>0</v>
      </c>
      <c r="BT25" s="457">
        <f t="shared" si="103"/>
        <v>0</v>
      </c>
      <c r="BU25" s="458">
        <f t="shared" si="104"/>
        <v>0</v>
      </c>
      <c r="BV25" s="446">
        <f t="shared" si="105"/>
        <v>0</v>
      </c>
      <c r="BW25" s="11"/>
      <c r="BX25" s="56">
        <f t="shared" si="18"/>
        <v>0</v>
      </c>
      <c r="BY25" s="51">
        <f t="shared" si="150"/>
        <v>0</v>
      </c>
      <c r="BZ25" s="52">
        <f t="shared" si="19"/>
        <v>0</v>
      </c>
      <c r="CA25" s="52">
        <f t="shared" si="151"/>
        <v>0</v>
      </c>
      <c r="CB25" s="53">
        <f t="shared" si="20"/>
        <v>0</v>
      </c>
      <c r="CC25" s="52">
        <f t="shared" si="152"/>
        <v>0</v>
      </c>
      <c r="CD25" s="54" t="str">
        <f t="shared" si="106"/>
        <v/>
      </c>
      <c r="CE25" s="58" t="str">
        <f t="shared" si="153"/>
        <v/>
      </c>
      <c r="CF25" s="249"/>
      <c r="CG25" s="26" t="str">
        <f t="shared" si="107"/>
        <v/>
      </c>
      <c r="CH25" s="26" t="str">
        <f t="shared" si="108"/>
        <v/>
      </c>
      <c r="CI25" s="26" t="str">
        <f t="shared" si="109"/>
        <v/>
      </c>
      <c r="CJ25" s="26" t="str">
        <f t="shared" si="22"/>
        <v/>
      </c>
      <c r="CL25" s="289">
        <f>FORMULA!FX24</f>
        <v>0</v>
      </c>
      <c r="CM25" s="289">
        <f>FORMULA!FY24</f>
        <v>0</v>
      </c>
      <c r="CN25" s="289">
        <f t="shared" si="110"/>
        <v>0</v>
      </c>
      <c r="CO25" s="289">
        <f t="shared" si="111"/>
        <v>0</v>
      </c>
      <c r="CP25" s="289">
        <f>FORMULA!FZ24</f>
        <v>0</v>
      </c>
      <c r="CQ25" s="289">
        <f t="shared" si="112"/>
        <v>0</v>
      </c>
      <c r="CR25" s="35">
        <f t="shared" si="113"/>
        <v>0</v>
      </c>
      <c r="CS25" s="336">
        <f t="shared" si="114"/>
        <v>0</v>
      </c>
      <c r="CT25" s="336">
        <f t="shared" si="115"/>
        <v>0</v>
      </c>
      <c r="CU25" s="336">
        <f t="shared" si="116"/>
        <v>0</v>
      </c>
      <c r="CV25" s="336">
        <f t="shared" si="117"/>
        <v>0</v>
      </c>
      <c r="CW25" s="336">
        <f t="shared" si="118"/>
        <v>0</v>
      </c>
      <c r="CX25" s="336">
        <f t="shared" si="119"/>
        <v>0</v>
      </c>
      <c r="CY25" s="292">
        <f t="shared" si="120"/>
        <v>0</v>
      </c>
      <c r="CZ25" s="337">
        <f t="shared" si="121"/>
        <v>0</v>
      </c>
      <c r="DA25" s="337">
        <f t="shared" si="122"/>
        <v>0</v>
      </c>
      <c r="DB25" s="337">
        <f t="shared" si="123"/>
        <v>0</v>
      </c>
      <c r="DC25" s="337">
        <f t="shared" si="124"/>
        <v>0</v>
      </c>
      <c r="DD25" s="337">
        <f t="shared" si="125"/>
        <v>0</v>
      </c>
      <c r="DE25" s="338">
        <f t="shared" si="126"/>
        <v>0</v>
      </c>
      <c r="DF25" s="293">
        <f t="shared" si="127"/>
        <v>0</v>
      </c>
      <c r="DG25" s="96"/>
      <c r="DH25" s="102">
        <f t="shared" si="23"/>
        <v>0</v>
      </c>
      <c r="DI25" s="36">
        <f t="shared" si="24"/>
        <v>0</v>
      </c>
      <c r="DJ25" s="36">
        <f t="shared" si="25"/>
        <v>0</v>
      </c>
      <c r="DK25" s="37">
        <f t="shared" si="128"/>
        <v>0</v>
      </c>
      <c r="DL25" s="1"/>
      <c r="DM25" s="49">
        <f t="shared" si="129"/>
        <v>0</v>
      </c>
      <c r="DN25" s="47">
        <f t="shared" si="130"/>
        <v>0</v>
      </c>
      <c r="DO25" s="48">
        <f t="shared" si="131"/>
        <v>0</v>
      </c>
      <c r="DP25" s="327">
        <f t="shared" si="132"/>
        <v>0</v>
      </c>
      <c r="DQ25" s="327">
        <f t="shared" si="133"/>
        <v>0</v>
      </c>
      <c r="DR25" s="327" t="str">
        <f t="shared" si="134"/>
        <v/>
      </c>
      <c r="DS25" s="50">
        <f t="shared" si="26"/>
        <v>0</v>
      </c>
      <c r="DT25" s="16" t="str">
        <f t="shared" si="135"/>
        <v>WED</v>
      </c>
      <c r="DU25" s="49" t="str">
        <f t="shared" si="27"/>
        <v/>
      </c>
      <c r="DV25" s="47" t="str">
        <f t="shared" si="28"/>
        <v/>
      </c>
      <c r="DW25" s="48" t="str">
        <f t="shared" si="29"/>
        <v/>
      </c>
      <c r="DX25" s="327" t="str">
        <f t="shared" si="136"/>
        <v/>
      </c>
      <c r="DY25" s="327" t="str">
        <f t="shared" si="30"/>
        <v/>
      </c>
      <c r="DZ25" s="327" t="str">
        <f t="shared" si="137"/>
        <v/>
      </c>
      <c r="EA25" s="50">
        <f t="shared" si="31"/>
        <v>0</v>
      </c>
      <c r="EB25" s="16" t="str">
        <f t="shared" si="32"/>
        <v>WED</v>
      </c>
      <c r="EC25" s="49" t="str">
        <f t="shared" si="33"/>
        <v/>
      </c>
      <c r="ED25" s="47" t="str">
        <f t="shared" si="34"/>
        <v/>
      </c>
      <c r="EE25" s="48" t="str">
        <f t="shared" si="35"/>
        <v/>
      </c>
      <c r="EF25" s="327" t="str">
        <f t="shared" si="138"/>
        <v/>
      </c>
      <c r="EG25" s="327" t="str">
        <f t="shared" si="36"/>
        <v/>
      </c>
      <c r="EH25" s="327" t="str">
        <f t="shared" si="139"/>
        <v/>
      </c>
      <c r="EI25" s="267" t="str">
        <f t="shared" si="37"/>
        <v/>
      </c>
      <c r="EJ25" s="240"/>
      <c r="EK25" s="49" t="str">
        <f t="shared" si="38"/>
        <v/>
      </c>
      <c r="EL25" s="47" t="str">
        <f t="shared" si="39"/>
        <v/>
      </c>
      <c r="EM25" s="48" t="str">
        <f t="shared" si="40"/>
        <v/>
      </c>
      <c r="EN25" s="327" t="str">
        <f t="shared" si="140"/>
        <v/>
      </c>
      <c r="EO25" s="327" t="str">
        <f t="shared" si="41"/>
        <v/>
      </c>
      <c r="EP25" s="327" t="str">
        <f t="shared" si="141"/>
        <v/>
      </c>
      <c r="EQ25" s="267" t="str">
        <f t="shared" si="42"/>
        <v/>
      </c>
      <c r="ER25" s="240"/>
      <c r="ES25" s="49" t="str">
        <f t="shared" si="43"/>
        <v/>
      </c>
      <c r="ET25" s="47" t="str">
        <f t="shared" si="44"/>
        <v/>
      </c>
      <c r="EU25" s="48" t="str">
        <f t="shared" si="45"/>
        <v/>
      </c>
      <c r="EV25" s="327" t="str">
        <f t="shared" si="142"/>
        <v/>
      </c>
      <c r="EW25" s="327" t="str">
        <f t="shared" si="46"/>
        <v/>
      </c>
      <c r="EX25" s="327" t="str">
        <f t="shared" si="143"/>
        <v/>
      </c>
      <c r="EY25" s="267" t="str">
        <f t="shared" si="47"/>
        <v/>
      </c>
      <c r="EZ25" s="296"/>
      <c r="FA25" s="314" t="str">
        <f t="shared" si="48"/>
        <v/>
      </c>
      <c r="FB25" s="47" t="str">
        <f t="shared" si="49"/>
        <v/>
      </c>
      <c r="FC25" s="47" t="str">
        <f t="shared" si="50"/>
        <v/>
      </c>
      <c r="FD25" s="329" t="str">
        <f t="shared" si="144"/>
        <v/>
      </c>
      <c r="FE25" s="329" t="str">
        <f t="shared" si="51"/>
        <v/>
      </c>
      <c r="FF25" s="327" t="str">
        <f t="shared" si="145"/>
        <v/>
      </c>
      <c r="FG25" s="315" t="str">
        <f t="shared" si="52"/>
        <v/>
      </c>
      <c r="FH25" s="4"/>
      <c r="FI25" s="426">
        <f t="shared" si="146"/>
        <v>0</v>
      </c>
      <c r="FJ25" s="426">
        <f t="shared" si="147"/>
        <v>0</v>
      </c>
      <c r="FK25" s="426">
        <f t="shared" si="148"/>
        <v>0</v>
      </c>
      <c r="FL25" s="426">
        <f t="shared" si="149"/>
        <v>0</v>
      </c>
      <c r="FM25" s="436">
        <f t="shared" si="54"/>
        <v>45609</v>
      </c>
      <c r="FN25" s="32"/>
      <c r="FO25" s="32"/>
      <c r="FP25" s="20"/>
      <c r="FQ25" s="32"/>
      <c r="FR25" s="32"/>
      <c r="FS25" s="32"/>
      <c r="FT25" s="4"/>
      <c r="FU25" s="4"/>
      <c r="FV25" s="176">
        <f>'DATA ON MOBILE'!B25</f>
        <v>45610</v>
      </c>
      <c r="FW25" s="125" t="str">
        <f>IF('DATA ON MOBILE'!D25&gt;0,'DATA ON MOBILE'!D25,"")</f>
        <v/>
      </c>
      <c r="FX25" s="124">
        <f>'DATA ON MOBILE'!E25</f>
        <v>0</v>
      </c>
      <c r="FY25" s="124">
        <f>'DATA ON MOBILE'!F25</f>
        <v>0</v>
      </c>
      <c r="FZ25" s="124">
        <f>'DATA ON MOBILE'!G25</f>
        <v>0</v>
      </c>
      <c r="GA25" s="124">
        <f>'DATA ON MOBILE'!H25</f>
        <v>0</v>
      </c>
      <c r="GB25" s="124">
        <f>'DATA ON MOBILE'!I25</f>
        <v>0</v>
      </c>
      <c r="GC25" s="124">
        <f>'DATA ON MOBILE'!J25</f>
        <v>0</v>
      </c>
      <c r="GD25" s="124">
        <f>'DATA ON MOBILE'!K25</f>
        <v>0</v>
      </c>
      <c r="GE25" s="124">
        <f>'DATA ON MOBILE'!L25</f>
        <v>0</v>
      </c>
      <c r="GF25" s="124">
        <f>'DATA ON MOBILE'!M25</f>
        <v>0</v>
      </c>
      <c r="GG25" s="124">
        <f>'DATA ON MOBILE'!N25</f>
        <v>0</v>
      </c>
      <c r="GH25" s="124">
        <f>'DATA ON MOBILE'!O25</f>
        <v>0</v>
      </c>
      <c r="GI25" s="124">
        <f>'DATA ON MOBILE'!P25</f>
        <v>0</v>
      </c>
      <c r="GJ25" s="124">
        <f>'DATA ON MOBILE'!Q25</f>
        <v>0</v>
      </c>
      <c r="GK25" s="124" t="str">
        <f>IF('DATA ON MOBILE'!R25&gt;0,'DATA ON MOBILE'!R25,"")</f>
        <v/>
      </c>
      <c r="GL25" s="124" t="str">
        <f>IF('DATA ON MOBILE'!S25&gt;0,'DATA ON MOBILE'!S25,"")</f>
        <v/>
      </c>
      <c r="GM25" s="124" t="str">
        <f>IF('DATA ON MOBILE'!T25&gt;0,'DATA ON MOBILE'!T25,"")</f>
        <v/>
      </c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482">
        <v>45627</v>
      </c>
      <c r="GZ25" s="23"/>
      <c r="HA25" s="23"/>
      <c r="HB25" s="23"/>
      <c r="HC25" s="23" t="s">
        <v>337</v>
      </c>
      <c r="HD25" s="23" t="s">
        <v>276</v>
      </c>
      <c r="HE25" s="23"/>
      <c r="HF25" s="23" t="s">
        <v>331</v>
      </c>
      <c r="HH25" s="574">
        <v>45658</v>
      </c>
      <c r="HI25" s="574">
        <v>46023</v>
      </c>
      <c r="HJ25" s="574">
        <v>46388</v>
      </c>
      <c r="HK25" s="574">
        <v>46753</v>
      </c>
      <c r="HL25" s="574">
        <v>47119</v>
      </c>
      <c r="HM25" s="574">
        <v>47484</v>
      </c>
      <c r="HN25" s="574">
        <v>47849</v>
      </c>
      <c r="HO25" s="574">
        <v>48214</v>
      </c>
      <c r="HP25" s="574">
        <v>48580</v>
      </c>
      <c r="HQ25" s="574">
        <v>48945</v>
      </c>
      <c r="HR25" s="574">
        <v>49310</v>
      </c>
      <c r="HS25" s="574">
        <v>49675</v>
      </c>
      <c r="HT25" s="574">
        <v>50041</v>
      </c>
      <c r="HU25" s="574">
        <v>50406</v>
      </c>
      <c r="HV25" s="574">
        <v>50771</v>
      </c>
      <c r="HW25" s="574">
        <v>51136</v>
      </c>
      <c r="HX25" s="574">
        <v>51502</v>
      </c>
      <c r="HZ25" s="574">
        <f t="shared" si="154"/>
        <v>45658</v>
      </c>
    </row>
    <row r="26" spans="1:234" ht="15.75" customHeight="1" x14ac:dyDescent="0.2">
      <c r="A26" s="106">
        <f>IF(ROWS(A$13:A26)&gt;DAY(HA$7),"",HA$6+ROWS(A$13:A26)-1)</f>
        <v>45610</v>
      </c>
      <c r="B26" s="107" t="str">
        <f t="shared" si="55"/>
        <v>Thu</v>
      </c>
      <c r="C26" s="108" t="str">
        <f t="shared" si="155"/>
        <v/>
      </c>
      <c r="D26" s="108" t="str">
        <f t="shared" si="56"/>
        <v/>
      </c>
      <c r="E26" s="108" t="str">
        <f t="shared" si="57"/>
        <v/>
      </c>
      <c r="F26" s="46">
        <f t="shared" si="58"/>
        <v>0</v>
      </c>
      <c r="G26" s="108" t="str">
        <f t="shared" si="59"/>
        <v/>
      </c>
      <c r="H26" s="108" t="str">
        <f t="shared" si="60"/>
        <v/>
      </c>
      <c r="I26" s="108" t="str">
        <f t="shared" si="61"/>
        <v/>
      </c>
      <c r="J26" s="46">
        <f t="shared" si="62"/>
        <v>0</v>
      </c>
      <c r="K26" s="108">
        <f t="shared" si="63"/>
        <v>0</v>
      </c>
      <c r="L26" s="108" t="str">
        <f t="shared" si="64"/>
        <v/>
      </c>
      <c r="M26" s="108" t="str">
        <f t="shared" si="65"/>
        <v/>
      </c>
      <c r="N26" s="46">
        <f t="shared" si="66"/>
        <v>0</v>
      </c>
      <c r="O26" s="147">
        <f t="shared" si="67"/>
        <v>0</v>
      </c>
      <c r="P26" s="147">
        <f t="shared" si="68"/>
        <v>0</v>
      </c>
      <c r="Q26" s="147">
        <f t="shared" si="69"/>
        <v>0</v>
      </c>
      <c r="R26" s="46">
        <f t="shared" si="70"/>
        <v>0</v>
      </c>
      <c r="S26" s="43"/>
      <c r="T26" s="147">
        <f t="shared" si="71"/>
        <v>0</v>
      </c>
      <c r="U26" s="147">
        <f t="shared" si="72"/>
        <v>0</v>
      </c>
      <c r="V26" s="147">
        <f t="shared" si="73"/>
        <v>0</v>
      </c>
      <c r="W26" s="46">
        <f t="shared" si="74"/>
        <v>0</v>
      </c>
      <c r="X26" s="43"/>
      <c r="Y26" s="147">
        <f t="shared" si="75"/>
        <v>0</v>
      </c>
      <c r="Z26" s="147">
        <f t="shared" si="76"/>
        <v>45610</v>
      </c>
      <c r="AA26" s="147">
        <f t="shared" si="77"/>
        <v>0</v>
      </c>
      <c r="AB26" s="46">
        <f t="shared" si="78"/>
        <v>0</v>
      </c>
      <c r="AC26" s="175" t="str">
        <f t="shared" si="79"/>
        <v/>
      </c>
      <c r="AD26" s="90" t="str">
        <f>IF(BH26=FORMULA!A26,GK25,"")</f>
        <v/>
      </c>
      <c r="AE26" s="90" t="str">
        <f>IF(BI26=FORMULA!B26,GL25,"")</f>
        <v/>
      </c>
      <c r="AF26" s="90" t="str">
        <f>IF(BJ26=FORMULA!C26,GM25,"")</f>
        <v/>
      </c>
      <c r="AG26" s="43"/>
      <c r="AH26" s="261" t="str">
        <f t="shared" si="4"/>
        <v/>
      </c>
      <c r="AI26" s="261" t="str">
        <f t="shared" si="5"/>
        <v/>
      </c>
      <c r="AJ26" s="261" t="str">
        <f t="shared" si="6"/>
        <v/>
      </c>
      <c r="AK26" s="261" t="str">
        <f t="shared" si="7"/>
        <v/>
      </c>
      <c r="AL26" s="261" t="str">
        <f t="shared" si="8"/>
        <v/>
      </c>
      <c r="AM26" s="261" t="str">
        <f t="shared" si="9"/>
        <v/>
      </c>
      <c r="AN26" s="325">
        <f t="shared" si="80"/>
        <v>0</v>
      </c>
      <c r="AO26" s="325">
        <f t="shared" si="81"/>
        <v>0</v>
      </c>
      <c r="AP26" s="325">
        <f t="shared" si="82"/>
        <v>0</v>
      </c>
      <c r="AQ26" s="325">
        <f t="shared" si="10"/>
        <v>0</v>
      </c>
      <c r="AR26" s="325">
        <f t="shared" si="83"/>
        <v>0</v>
      </c>
      <c r="AS26" s="325">
        <f t="shared" si="11"/>
        <v>0</v>
      </c>
      <c r="AT26" s="254" t="str">
        <f t="shared" si="84"/>
        <v/>
      </c>
      <c r="AU26" s="254" t="str">
        <f t="shared" si="85"/>
        <v/>
      </c>
      <c r="AV26" s="254" t="str">
        <f t="shared" si="86"/>
        <v/>
      </c>
      <c r="AW26" s="255" t="str">
        <f t="shared" si="87"/>
        <v/>
      </c>
      <c r="AX26" s="254" t="str">
        <f t="shared" si="88"/>
        <v/>
      </c>
      <c r="AY26" s="255" t="str">
        <f t="shared" si="89"/>
        <v/>
      </c>
      <c r="AZ26" s="256">
        <f t="shared" si="90"/>
        <v>0</v>
      </c>
      <c r="BA26" s="256" t="str">
        <f t="shared" si="91"/>
        <v/>
      </c>
      <c r="BB26" s="258" t="str">
        <f t="shared" si="92"/>
        <v/>
      </c>
      <c r="BC26" s="257" t="str">
        <f t="shared" si="13"/>
        <v/>
      </c>
      <c r="BD26" s="256" t="str">
        <f t="shared" si="93"/>
        <v/>
      </c>
      <c r="BE26" s="257" t="str">
        <f t="shared" si="15"/>
        <v/>
      </c>
      <c r="BF26" s="305" t="str">
        <f>FORMULA!FW25</f>
        <v/>
      </c>
      <c r="BG26" s="11"/>
      <c r="BH26" s="22">
        <f>IF(ROWS(BH$13:BH26)&gt;DAY(HA$7),"",HA$6+ROWS(BH$13:BH26)-1)</f>
        <v>45610</v>
      </c>
      <c r="BI26" s="16" t="str">
        <f t="shared" si="16"/>
        <v>Thu</v>
      </c>
      <c r="BJ26" s="16"/>
      <c r="BK26" s="441">
        <f t="shared" si="94"/>
        <v>0</v>
      </c>
      <c r="BL26" s="442">
        <f t="shared" si="95"/>
        <v>0</v>
      </c>
      <c r="BM26" s="6">
        <f t="shared" si="96"/>
        <v>0</v>
      </c>
      <c r="BN26" s="453">
        <f t="shared" si="97"/>
        <v>0</v>
      </c>
      <c r="BO26" s="454">
        <f t="shared" si="98"/>
        <v>0</v>
      </c>
      <c r="BP26" s="445">
        <f t="shared" si="99"/>
        <v>0</v>
      </c>
      <c r="BQ26" s="455">
        <f t="shared" si="100"/>
        <v>0</v>
      </c>
      <c r="BR26" s="456">
        <f t="shared" si="101"/>
        <v>0</v>
      </c>
      <c r="BS26" s="6">
        <f t="shared" si="102"/>
        <v>0</v>
      </c>
      <c r="BT26" s="457">
        <f t="shared" si="103"/>
        <v>0</v>
      </c>
      <c r="BU26" s="458">
        <f t="shared" si="104"/>
        <v>0</v>
      </c>
      <c r="BV26" s="446">
        <f t="shared" si="105"/>
        <v>0</v>
      </c>
      <c r="BW26" s="11"/>
      <c r="BX26" s="56">
        <f t="shared" si="18"/>
        <v>0</v>
      </c>
      <c r="BY26" s="51">
        <f t="shared" si="150"/>
        <v>0</v>
      </c>
      <c r="BZ26" s="52">
        <f t="shared" si="19"/>
        <v>0</v>
      </c>
      <c r="CA26" s="52">
        <f t="shared" si="151"/>
        <v>0</v>
      </c>
      <c r="CB26" s="53">
        <f t="shared" si="20"/>
        <v>0</v>
      </c>
      <c r="CC26" s="52">
        <f t="shared" si="152"/>
        <v>0</v>
      </c>
      <c r="CD26" s="54" t="str">
        <f t="shared" si="106"/>
        <v/>
      </c>
      <c r="CE26" s="58" t="str">
        <f t="shared" si="153"/>
        <v/>
      </c>
      <c r="CF26" s="249"/>
      <c r="CG26" s="26" t="str">
        <f t="shared" si="107"/>
        <v/>
      </c>
      <c r="CH26" s="26" t="str">
        <f t="shared" si="108"/>
        <v/>
      </c>
      <c r="CI26" s="26" t="str">
        <f t="shared" si="109"/>
        <v/>
      </c>
      <c r="CJ26" s="26" t="str">
        <f t="shared" si="22"/>
        <v/>
      </c>
      <c r="CL26" s="289">
        <f>FORMULA!FX25</f>
        <v>0</v>
      </c>
      <c r="CM26" s="289">
        <f>FORMULA!FY25</f>
        <v>0</v>
      </c>
      <c r="CN26" s="289">
        <f t="shared" si="110"/>
        <v>0</v>
      </c>
      <c r="CO26" s="289">
        <f t="shared" si="111"/>
        <v>0</v>
      </c>
      <c r="CP26" s="289">
        <f>FORMULA!FZ25</f>
        <v>0</v>
      </c>
      <c r="CQ26" s="289">
        <f t="shared" si="112"/>
        <v>0</v>
      </c>
      <c r="CR26" s="35">
        <f t="shared" si="113"/>
        <v>0</v>
      </c>
      <c r="CS26" s="336">
        <f t="shared" si="114"/>
        <v>0</v>
      </c>
      <c r="CT26" s="336">
        <f t="shared" si="115"/>
        <v>0</v>
      </c>
      <c r="CU26" s="336">
        <f t="shared" si="116"/>
        <v>0</v>
      </c>
      <c r="CV26" s="336">
        <f t="shared" si="117"/>
        <v>0</v>
      </c>
      <c r="CW26" s="336">
        <f t="shared" si="118"/>
        <v>0</v>
      </c>
      <c r="CX26" s="336">
        <f t="shared" si="119"/>
        <v>0</v>
      </c>
      <c r="CY26" s="292">
        <f t="shared" si="120"/>
        <v>0</v>
      </c>
      <c r="CZ26" s="337">
        <f t="shared" si="121"/>
        <v>0</v>
      </c>
      <c r="DA26" s="337">
        <f t="shared" si="122"/>
        <v>0</v>
      </c>
      <c r="DB26" s="337">
        <f t="shared" si="123"/>
        <v>0</v>
      </c>
      <c r="DC26" s="337">
        <f t="shared" si="124"/>
        <v>0</v>
      </c>
      <c r="DD26" s="337">
        <f t="shared" si="125"/>
        <v>0</v>
      </c>
      <c r="DE26" s="338">
        <f t="shared" si="126"/>
        <v>0</v>
      </c>
      <c r="DF26" s="293">
        <f t="shared" si="127"/>
        <v>0</v>
      </c>
      <c r="DG26" s="96"/>
      <c r="DH26" s="102">
        <f t="shared" si="23"/>
        <v>0</v>
      </c>
      <c r="DI26" s="36">
        <f t="shared" si="24"/>
        <v>0</v>
      </c>
      <c r="DJ26" s="36">
        <f t="shared" si="25"/>
        <v>0</v>
      </c>
      <c r="DK26" s="37">
        <f t="shared" si="128"/>
        <v>0</v>
      </c>
      <c r="DL26" s="1"/>
      <c r="DM26" s="49">
        <f t="shared" si="129"/>
        <v>0</v>
      </c>
      <c r="DN26" s="47">
        <f t="shared" si="130"/>
        <v>0</v>
      </c>
      <c r="DO26" s="48">
        <f t="shared" si="131"/>
        <v>0</v>
      </c>
      <c r="DP26" s="327">
        <f t="shared" si="132"/>
        <v>0</v>
      </c>
      <c r="DQ26" s="327">
        <f t="shared" si="133"/>
        <v>0</v>
      </c>
      <c r="DR26" s="327" t="str">
        <f t="shared" si="134"/>
        <v/>
      </c>
      <c r="DS26" s="50">
        <f t="shared" si="26"/>
        <v>0</v>
      </c>
      <c r="DT26" s="16" t="str">
        <f t="shared" si="135"/>
        <v>THU</v>
      </c>
      <c r="DU26" s="49" t="str">
        <f t="shared" si="27"/>
        <v/>
      </c>
      <c r="DV26" s="47" t="str">
        <f t="shared" si="28"/>
        <v/>
      </c>
      <c r="DW26" s="48" t="str">
        <f t="shared" si="29"/>
        <v/>
      </c>
      <c r="DX26" s="327" t="str">
        <f t="shared" si="136"/>
        <v/>
      </c>
      <c r="DY26" s="327" t="str">
        <f t="shared" si="30"/>
        <v/>
      </c>
      <c r="DZ26" s="327" t="str">
        <f t="shared" si="137"/>
        <v/>
      </c>
      <c r="EA26" s="50">
        <f t="shared" si="31"/>
        <v>0</v>
      </c>
      <c r="EB26" s="16" t="str">
        <f t="shared" si="32"/>
        <v>THU</v>
      </c>
      <c r="EC26" s="49" t="str">
        <f t="shared" si="33"/>
        <v/>
      </c>
      <c r="ED26" s="47" t="str">
        <f t="shared" si="34"/>
        <v/>
      </c>
      <c r="EE26" s="48" t="str">
        <f t="shared" si="35"/>
        <v/>
      </c>
      <c r="EF26" s="327" t="str">
        <f t="shared" si="138"/>
        <v/>
      </c>
      <c r="EG26" s="327" t="str">
        <f t="shared" si="36"/>
        <v/>
      </c>
      <c r="EH26" s="327" t="str">
        <f t="shared" si="139"/>
        <v/>
      </c>
      <c r="EI26" s="267" t="str">
        <f t="shared" si="37"/>
        <v/>
      </c>
      <c r="EJ26" s="240"/>
      <c r="EK26" s="49" t="str">
        <f t="shared" si="38"/>
        <v/>
      </c>
      <c r="EL26" s="47" t="str">
        <f t="shared" si="39"/>
        <v/>
      </c>
      <c r="EM26" s="48" t="str">
        <f t="shared" si="40"/>
        <v/>
      </c>
      <c r="EN26" s="327" t="str">
        <f t="shared" si="140"/>
        <v/>
      </c>
      <c r="EO26" s="327" t="str">
        <f t="shared" si="41"/>
        <v/>
      </c>
      <c r="EP26" s="327" t="str">
        <f t="shared" si="141"/>
        <v/>
      </c>
      <c r="EQ26" s="267" t="str">
        <f t="shared" si="42"/>
        <v/>
      </c>
      <c r="ER26" s="240"/>
      <c r="ES26" s="49" t="str">
        <f t="shared" si="43"/>
        <v/>
      </c>
      <c r="ET26" s="47" t="str">
        <f t="shared" si="44"/>
        <v/>
      </c>
      <c r="EU26" s="48" t="str">
        <f t="shared" si="45"/>
        <v/>
      </c>
      <c r="EV26" s="327" t="str">
        <f t="shared" si="142"/>
        <v/>
      </c>
      <c r="EW26" s="327" t="str">
        <f t="shared" si="46"/>
        <v/>
      </c>
      <c r="EX26" s="327" t="str">
        <f t="shared" si="143"/>
        <v/>
      </c>
      <c r="EY26" s="267" t="str">
        <f t="shared" si="47"/>
        <v/>
      </c>
      <c r="EZ26" s="296"/>
      <c r="FA26" s="314" t="str">
        <f t="shared" si="48"/>
        <v/>
      </c>
      <c r="FB26" s="47" t="str">
        <f t="shared" si="49"/>
        <v/>
      </c>
      <c r="FC26" s="47" t="str">
        <f t="shared" si="50"/>
        <v/>
      </c>
      <c r="FD26" s="329" t="str">
        <f t="shared" si="144"/>
        <v/>
      </c>
      <c r="FE26" s="329" t="str">
        <f t="shared" si="51"/>
        <v/>
      </c>
      <c r="FF26" s="327" t="str">
        <f t="shared" si="145"/>
        <v/>
      </c>
      <c r="FG26" s="315" t="str">
        <f t="shared" si="52"/>
        <v/>
      </c>
      <c r="FH26" s="4"/>
      <c r="FI26" s="426">
        <f t="shared" si="146"/>
        <v>0</v>
      </c>
      <c r="FJ26" s="426">
        <f t="shared" si="147"/>
        <v>0</v>
      </c>
      <c r="FK26" s="426">
        <f t="shared" si="148"/>
        <v>0</v>
      </c>
      <c r="FL26" s="426">
        <f t="shared" si="149"/>
        <v>0</v>
      </c>
      <c r="FM26" s="436">
        <f t="shared" si="54"/>
        <v>45610</v>
      </c>
      <c r="FN26" s="32"/>
      <c r="FO26" s="32"/>
      <c r="FP26" s="20"/>
      <c r="FQ26" s="32"/>
      <c r="FR26" s="32"/>
      <c r="FS26" s="32"/>
      <c r="FT26" s="4"/>
      <c r="FU26" s="4"/>
      <c r="FV26" s="176">
        <f>'DATA ON MOBILE'!B26</f>
        <v>45611</v>
      </c>
      <c r="FW26" s="125" t="str">
        <f>IF('DATA ON MOBILE'!D26&gt;0,'DATA ON MOBILE'!D26,"")</f>
        <v/>
      </c>
      <c r="FX26" s="124">
        <f>'DATA ON MOBILE'!E26</f>
        <v>0</v>
      </c>
      <c r="FY26" s="124">
        <f>'DATA ON MOBILE'!F26</f>
        <v>0</v>
      </c>
      <c r="FZ26" s="124">
        <f>'DATA ON MOBILE'!G26</f>
        <v>0</v>
      </c>
      <c r="GA26" s="124">
        <f>'DATA ON MOBILE'!H26</f>
        <v>0</v>
      </c>
      <c r="GB26" s="124">
        <f>'DATA ON MOBILE'!I26</f>
        <v>0</v>
      </c>
      <c r="GC26" s="124">
        <f>'DATA ON MOBILE'!J26</f>
        <v>0</v>
      </c>
      <c r="GD26" s="124">
        <f>'DATA ON MOBILE'!K26</f>
        <v>0</v>
      </c>
      <c r="GE26" s="124">
        <f>'DATA ON MOBILE'!L26</f>
        <v>0</v>
      </c>
      <c r="GF26" s="124">
        <f>'DATA ON MOBILE'!M26</f>
        <v>0</v>
      </c>
      <c r="GG26" s="124">
        <f>'DATA ON MOBILE'!N26</f>
        <v>0</v>
      </c>
      <c r="GH26" s="124">
        <f>'DATA ON MOBILE'!O26</f>
        <v>0</v>
      </c>
      <c r="GI26" s="124">
        <f>'DATA ON MOBILE'!P26</f>
        <v>0</v>
      </c>
      <c r="GJ26" s="124">
        <f>'DATA ON MOBILE'!Q26</f>
        <v>0</v>
      </c>
      <c r="GK26" s="124" t="str">
        <f>IF('DATA ON MOBILE'!R26&gt;0,'DATA ON MOBILE'!R26,"")</f>
        <v/>
      </c>
      <c r="GL26" s="124" t="str">
        <f>IF('DATA ON MOBILE'!S26&gt;0,'DATA ON MOBILE'!S26,"")</f>
        <v/>
      </c>
      <c r="GM26" s="124" t="str">
        <f>IF('DATA ON MOBILE'!T26&gt;0,'DATA ON MOBILE'!T26,"")</f>
        <v/>
      </c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Z26" s="23"/>
      <c r="HA26" s="23"/>
      <c r="HB26" s="23"/>
      <c r="HE26" s="23"/>
      <c r="HH26" s="574">
        <v>45689</v>
      </c>
      <c r="HI26" s="574">
        <v>46054</v>
      </c>
      <c r="HJ26" s="574">
        <v>46419</v>
      </c>
      <c r="HK26" s="574">
        <v>46784</v>
      </c>
      <c r="HL26" s="574">
        <v>47150</v>
      </c>
      <c r="HM26" s="574">
        <v>47515</v>
      </c>
      <c r="HN26" s="574">
        <v>47880</v>
      </c>
      <c r="HO26" s="574">
        <v>48245</v>
      </c>
      <c r="HP26" s="574">
        <v>48611</v>
      </c>
      <c r="HQ26" s="574">
        <v>48976</v>
      </c>
      <c r="HR26" s="574">
        <v>49341</v>
      </c>
      <c r="HS26" s="574">
        <v>49706</v>
      </c>
      <c r="HT26" s="574">
        <v>50072</v>
      </c>
      <c r="HU26" s="574">
        <v>50437</v>
      </c>
      <c r="HV26" s="574">
        <v>50802</v>
      </c>
      <c r="HW26" s="574">
        <v>51167</v>
      </c>
      <c r="HX26" s="574">
        <v>51533</v>
      </c>
      <c r="HZ26" s="574">
        <f t="shared" si="154"/>
        <v>45689</v>
      </c>
    </row>
    <row r="27" spans="1:234" ht="15.75" customHeight="1" x14ac:dyDescent="0.2">
      <c r="A27" s="106">
        <f>IF(ROWS(A$13:A27)&gt;DAY(HA$7),"",HA$6+ROWS(A$13:A27)-1)</f>
        <v>45611</v>
      </c>
      <c r="B27" s="107" t="str">
        <f t="shared" si="55"/>
        <v>Fri</v>
      </c>
      <c r="C27" s="108" t="str">
        <f t="shared" si="155"/>
        <v/>
      </c>
      <c r="D27" s="108" t="str">
        <f t="shared" si="56"/>
        <v/>
      </c>
      <c r="E27" s="108" t="str">
        <f t="shared" si="57"/>
        <v/>
      </c>
      <c r="F27" s="46">
        <f t="shared" si="58"/>
        <v>0</v>
      </c>
      <c r="G27" s="108" t="str">
        <f t="shared" si="59"/>
        <v/>
      </c>
      <c r="H27" s="108" t="str">
        <f t="shared" si="60"/>
        <v/>
      </c>
      <c r="I27" s="108" t="str">
        <f t="shared" si="61"/>
        <v/>
      </c>
      <c r="J27" s="46">
        <f t="shared" si="62"/>
        <v>0</v>
      </c>
      <c r="K27" s="108">
        <f t="shared" si="63"/>
        <v>0</v>
      </c>
      <c r="L27" s="108" t="str">
        <f t="shared" si="64"/>
        <v/>
      </c>
      <c r="M27" s="108" t="str">
        <f t="shared" si="65"/>
        <v/>
      </c>
      <c r="N27" s="46">
        <f t="shared" si="66"/>
        <v>0</v>
      </c>
      <c r="O27" s="147">
        <f t="shared" si="67"/>
        <v>0</v>
      </c>
      <c r="P27" s="147">
        <f t="shared" si="68"/>
        <v>0</v>
      </c>
      <c r="Q27" s="147">
        <f t="shared" si="69"/>
        <v>0</v>
      </c>
      <c r="R27" s="46">
        <f t="shared" si="70"/>
        <v>0</v>
      </c>
      <c r="S27" s="43"/>
      <c r="T27" s="147">
        <f t="shared" si="71"/>
        <v>0</v>
      </c>
      <c r="U27" s="147">
        <f t="shared" si="72"/>
        <v>0</v>
      </c>
      <c r="V27" s="147">
        <f t="shared" si="73"/>
        <v>0</v>
      </c>
      <c r="W27" s="46">
        <f t="shared" si="74"/>
        <v>0</v>
      </c>
      <c r="X27" s="43"/>
      <c r="Y27" s="147">
        <f t="shared" si="75"/>
        <v>0</v>
      </c>
      <c r="Z27" s="147">
        <f t="shared" si="76"/>
        <v>45611</v>
      </c>
      <c r="AA27" s="147">
        <f t="shared" si="77"/>
        <v>0</v>
      </c>
      <c r="AB27" s="46">
        <f t="shared" si="78"/>
        <v>0</v>
      </c>
      <c r="AC27" s="175" t="str">
        <f t="shared" si="79"/>
        <v/>
      </c>
      <c r="AD27" s="90" t="str">
        <f>IF(BH27=FORMULA!A27,GK26,"")</f>
        <v/>
      </c>
      <c r="AE27" s="90" t="str">
        <f>IF(BI27=FORMULA!B27,GL26,"")</f>
        <v/>
      </c>
      <c r="AF27" s="90" t="str">
        <f>IF(BJ27=FORMULA!C27,GM26,"")</f>
        <v/>
      </c>
      <c r="AG27" s="43"/>
      <c r="AH27" s="261" t="str">
        <f t="shared" si="4"/>
        <v/>
      </c>
      <c r="AI27" s="261" t="str">
        <f t="shared" si="5"/>
        <v/>
      </c>
      <c r="AJ27" s="261" t="str">
        <f t="shared" si="6"/>
        <v/>
      </c>
      <c r="AK27" s="261" t="str">
        <f t="shared" si="7"/>
        <v/>
      </c>
      <c r="AL27" s="261" t="str">
        <f t="shared" si="8"/>
        <v/>
      </c>
      <c r="AM27" s="261" t="str">
        <f t="shared" si="9"/>
        <v/>
      </c>
      <c r="AN27" s="325">
        <f t="shared" si="80"/>
        <v>0</v>
      </c>
      <c r="AO27" s="325">
        <f t="shared" si="81"/>
        <v>0</v>
      </c>
      <c r="AP27" s="325">
        <f t="shared" si="82"/>
        <v>0</v>
      </c>
      <c r="AQ27" s="325">
        <f t="shared" si="10"/>
        <v>0</v>
      </c>
      <c r="AR27" s="325">
        <f t="shared" si="83"/>
        <v>0</v>
      </c>
      <c r="AS27" s="325">
        <f t="shared" si="11"/>
        <v>0</v>
      </c>
      <c r="AT27" s="254" t="str">
        <f t="shared" si="84"/>
        <v/>
      </c>
      <c r="AU27" s="254" t="str">
        <f t="shared" si="85"/>
        <v/>
      </c>
      <c r="AV27" s="254" t="str">
        <f t="shared" si="86"/>
        <v/>
      </c>
      <c r="AW27" s="255" t="str">
        <f t="shared" si="87"/>
        <v/>
      </c>
      <c r="AX27" s="254" t="str">
        <f t="shared" si="88"/>
        <v/>
      </c>
      <c r="AY27" s="255" t="str">
        <f t="shared" si="89"/>
        <v/>
      </c>
      <c r="AZ27" s="256">
        <f t="shared" si="90"/>
        <v>0</v>
      </c>
      <c r="BA27" s="256" t="str">
        <f t="shared" si="91"/>
        <v/>
      </c>
      <c r="BB27" s="258" t="str">
        <f t="shared" si="92"/>
        <v/>
      </c>
      <c r="BC27" s="257" t="str">
        <f t="shared" si="13"/>
        <v/>
      </c>
      <c r="BD27" s="256" t="str">
        <f t="shared" si="93"/>
        <v/>
      </c>
      <c r="BE27" s="257" t="str">
        <f t="shared" si="15"/>
        <v/>
      </c>
      <c r="BF27" s="305" t="str">
        <f>FORMULA!FW26</f>
        <v/>
      </c>
      <c r="BG27" s="11"/>
      <c r="BH27" s="22">
        <f>IF(ROWS(BH$13:BH27)&gt;DAY(HA$7),"",HA$6+ROWS(BH$13:BH27)-1)</f>
        <v>45611</v>
      </c>
      <c r="BI27" s="16" t="str">
        <f t="shared" si="16"/>
        <v>Fri</v>
      </c>
      <c r="BJ27" s="16"/>
      <c r="BK27" s="441">
        <f t="shared" si="94"/>
        <v>0</v>
      </c>
      <c r="BL27" s="442">
        <f t="shared" si="95"/>
        <v>0</v>
      </c>
      <c r="BM27" s="6">
        <f t="shared" si="96"/>
        <v>0</v>
      </c>
      <c r="BN27" s="453">
        <f t="shared" si="97"/>
        <v>0</v>
      </c>
      <c r="BO27" s="454">
        <f t="shared" si="98"/>
        <v>0</v>
      </c>
      <c r="BP27" s="445">
        <f t="shared" si="99"/>
        <v>0</v>
      </c>
      <c r="BQ27" s="455">
        <f t="shared" si="100"/>
        <v>0</v>
      </c>
      <c r="BR27" s="456">
        <f t="shared" si="101"/>
        <v>0</v>
      </c>
      <c r="BS27" s="6">
        <f t="shared" si="102"/>
        <v>0</v>
      </c>
      <c r="BT27" s="457">
        <f t="shared" si="103"/>
        <v>0</v>
      </c>
      <c r="BU27" s="458">
        <f t="shared" si="104"/>
        <v>0</v>
      </c>
      <c r="BV27" s="446">
        <f t="shared" si="105"/>
        <v>0</v>
      </c>
      <c r="BW27" s="11"/>
      <c r="BX27" s="56">
        <f t="shared" si="18"/>
        <v>0</v>
      </c>
      <c r="BY27" s="51">
        <f t="shared" si="150"/>
        <v>0</v>
      </c>
      <c r="BZ27" s="52">
        <f t="shared" si="19"/>
        <v>0</v>
      </c>
      <c r="CA27" s="52">
        <f t="shared" si="151"/>
        <v>0</v>
      </c>
      <c r="CB27" s="53">
        <f t="shared" si="20"/>
        <v>0</v>
      </c>
      <c r="CC27" s="52">
        <f t="shared" si="152"/>
        <v>0</v>
      </c>
      <c r="CD27" s="54" t="str">
        <f t="shared" si="106"/>
        <v/>
      </c>
      <c r="CE27" s="58" t="str">
        <f t="shared" si="153"/>
        <v/>
      </c>
      <c r="CF27" s="249"/>
      <c r="CG27" s="26" t="str">
        <f t="shared" si="107"/>
        <v/>
      </c>
      <c r="CH27" s="26" t="str">
        <f t="shared" si="108"/>
        <v/>
      </c>
      <c r="CI27" s="26" t="str">
        <f t="shared" si="109"/>
        <v/>
      </c>
      <c r="CJ27" s="26" t="str">
        <f t="shared" si="22"/>
        <v/>
      </c>
      <c r="CL27" s="289">
        <f>FORMULA!FX26</f>
        <v>0</v>
      </c>
      <c r="CM27" s="289">
        <f>FORMULA!FY26</f>
        <v>0</v>
      </c>
      <c r="CN27" s="289">
        <f t="shared" si="110"/>
        <v>0</v>
      </c>
      <c r="CO27" s="289">
        <f t="shared" si="111"/>
        <v>0</v>
      </c>
      <c r="CP27" s="289">
        <f>FORMULA!FZ26</f>
        <v>0</v>
      </c>
      <c r="CQ27" s="289">
        <f t="shared" si="112"/>
        <v>0</v>
      </c>
      <c r="CR27" s="35">
        <f t="shared" si="113"/>
        <v>0</v>
      </c>
      <c r="CS27" s="336">
        <f t="shared" si="114"/>
        <v>0</v>
      </c>
      <c r="CT27" s="336">
        <f t="shared" si="115"/>
        <v>0</v>
      </c>
      <c r="CU27" s="336">
        <f t="shared" si="116"/>
        <v>0</v>
      </c>
      <c r="CV27" s="336">
        <f t="shared" si="117"/>
        <v>0</v>
      </c>
      <c r="CW27" s="336">
        <f t="shared" si="118"/>
        <v>0</v>
      </c>
      <c r="CX27" s="336">
        <f t="shared" si="119"/>
        <v>0</v>
      </c>
      <c r="CY27" s="292">
        <f t="shared" si="120"/>
        <v>0</v>
      </c>
      <c r="CZ27" s="337">
        <f t="shared" si="121"/>
        <v>0</v>
      </c>
      <c r="DA27" s="337">
        <f t="shared" si="122"/>
        <v>0</v>
      </c>
      <c r="DB27" s="337">
        <f t="shared" si="123"/>
        <v>0</v>
      </c>
      <c r="DC27" s="337">
        <f t="shared" si="124"/>
        <v>0</v>
      </c>
      <c r="DD27" s="337">
        <f t="shared" si="125"/>
        <v>0</v>
      </c>
      <c r="DE27" s="338">
        <f t="shared" si="126"/>
        <v>0</v>
      </c>
      <c r="DF27" s="293">
        <f t="shared" si="127"/>
        <v>0</v>
      </c>
      <c r="DG27" s="96"/>
      <c r="DH27" s="102">
        <f t="shared" si="23"/>
        <v>0</v>
      </c>
      <c r="DI27" s="36">
        <f t="shared" si="24"/>
        <v>0</v>
      </c>
      <c r="DJ27" s="36">
        <f t="shared" si="25"/>
        <v>0</v>
      </c>
      <c r="DK27" s="37">
        <f t="shared" si="128"/>
        <v>0</v>
      </c>
      <c r="DL27" s="1"/>
      <c r="DM27" s="49">
        <f t="shared" si="129"/>
        <v>0</v>
      </c>
      <c r="DN27" s="47">
        <f t="shared" si="130"/>
        <v>0</v>
      </c>
      <c r="DO27" s="48">
        <f t="shared" si="131"/>
        <v>0</v>
      </c>
      <c r="DP27" s="327">
        <f t="shared" si="132"/>
        <v>0</v>
      </c>
      <c r="DQ27" s="327">
        <f t="shared" si="133"/>
        <v>0</v>
      </c>
      <c r="DR27" s="327" t="str">
        <f t="shared" si="134"/>
        <v/>
      </c>
      <c r="DS27" s="50">
        <f t="shared" si="26"/>
        <v>0</v>
      </c>
      <c r="DT27" s="16" t="str">
        <f t="shared" si="135"/>
        <v>FRI</v>
      </c>
      <c r="DU27" s="49" t="str">
        <f t="shared" si="27"/>
        <v/>
      </c>
      <c r="DV27" s="47" t="str">
        <f t="shared" si="28"/>
        <v/>
      </c>
      <c r="DW27" s="48" t="str">
        <f t="shared" si="29"/>
        <v/>
      </c>
      <c r="DX27" s="327" t="str">
        <f t="shared" si="136"/>
        <v/>
      </c>
      <c r="DY27" s="327" t="str">
        <f t="shared" si="30"/>
        <v/>
      </c>
      <c r="DZ27" s="327" t="str">
        <f t="shared" si="137"/>
        <v/>
      </c>
      <c r="EA27" s="50">
        <f t="shared" si="31"/>
        <v>0</v>
      </c>
      <c r="EB27" s="16" t="str">
        <f t="shared" si="32"/>
        <v>FRI</v>
      </c>
      <c r="EC27" s="49" t="str">
        <f t="shared" si="33"/>
        <v/>
      </c>
      <c r="ED27" s="47" t="str">
        <f t="shared" si="34"/>
        <v/>
      </c>
      <c r="EE27" s="48" t="str">
        <f t="shared" si="35"/>
        <v/>
      </c>
      <c r="EF27" s="327" t="str">
        <f t="shared" si="138"/>
        <v/>
      </c>
      <c r="EG27" s="327" t="str">
        <f t="shared" si="36"/>
        <v/>
      </c>
      <c r="EH27" s="327" t="str">
        <f t="shared" si="139"/>
        <v/>
      </c>
      <c r="EI27" s="267" t="str">
        <f t="shared" si="37"/>
        <v/>
      </c>
      <c r="EJ27" s="240"/>
      <c r="EK27" s="49" t="str">
        <f t="shared" si="38"/>
        <v/>
      </c>
      <c r="EL27" s="47" t="str">
        <f t="shared" si="39"/>
        <v/>
      </c>
      <c r="EM27" s="48" t="str">
        <f t="shared" si="40"/>
        <v/>
      </c>
      <c r="EN27" s="327" t="str">
        <f t="shared" si="140"/>
        <v/>
      </c>
      <c r="EO27" s="327" t="str">
        <f t="shared" si="41"/>
        <v/>
      </c>
      <c r="EP27" s="327" t="str">
        <f t="shared" si="141"/>
        <v/>
      </c>
      <c r="EQ27" s="267" t="str">
        <f t="shared" si="42"/>
        <v/>
      </c>
      <c r="ER27" s="240"/>
      <c r="ES27" s="49" t="str">
        <f t="shared" si="43"/>
        <v/>
      </c>
      <c r="ET27" s="47" t="str">
        <f t="shared" si="44"/>
        <v/>
      </c>
      <c r="EU27" s="48" t="str">
        <f t="shared" si="45"/>
        <v/>
      </c>
      <c r="EV27" s="327" t="str">
        <f t="shared" si="142"/>
        <v/>
      </c>
      <c r="EW27" s="327" t="str">
        <f t="shared" si="46"/>
        <v/>
      </c>
      <c r="EX27" s="327" t="str">
        <f t="shared" si="143"/>
        <v/>
      </c>
      <c r="EY27" s="267" t="str">
        <f t="shared" si="47"/>
        <v/>
      </c>
      <c r="EZ27" s="296"/>
      <c r="FA27" s="314" t="str">
        <f t="shared" si="48"/>
        <v/>
      </c>
      <c r="FB27" s="47" t="str">
        <f t="shared" si="49"/>
        <v/>
      </c>
      <c r="FC27" s="47" t="str">
        <f t="shared" si="50"/>
        <v/>
      </c>
      <c r="FD27" s="329" t="str">
        <f t="shared" si="144"/>
        <v/>
      </c>
      <c r="FE27" s="329" t="str">
        <f t="shared" si="51"/>
        <v/>
      </c>
      <c r="FF27" s="327" t="str">
        <f t="shared" si="145"/>
        <v/>
      </c>
      <c r="FG27" s="315" t="str">
        <f t="shared" si="52"/>
        <v/>
      </c>
      <c r="FH27" s="4"/>
      <c r="FI27" s="426">
        <f t="shared" si="146"/>
        <v>0</v>
      </c>
      <c r="FJ27" s="426">
        <f t="shared" si="147"/>
        <v>0</v>
      </c>
      <c r="FK27" s="426">
        <f t="shared" si="148"/>
        <v>0</v>
      </c>
      <c r="FL27" s="426">
        <f t="shared" si="149"/>
        <v>0</v>
      </c>
      <c r="FM27" s="436">
        <f t="shared" si="54"/>
        <v>45611</v>
      </c>
      <c r="FN27" s="32"/>
      <c r="FO27" s="32"/>
      <c r="FP27" s="20"/>
      <c r="FQ27" s="32"/>
      <c r="FR27" s="32"/>
      <c r="FS27" s="32"/>
      <c r="FT27" s="4"/>
      <c r="FU27" s="4"/>
      <c r="FV27" s="176">
        <f>'DATA ON MOBILE'!B27</f>
        <v>45612</v>
      </c>
      <c r="FW27" s="125" t="str">
        <f>IF('DATA ON MOBILE'!D27&gt;0,'DATA ON MOBILE'!D27,"")</f>
        <v/>
      </c>
      <c r="FX27" s="124">
        <f>'DATA ON MOBILE'!E27</f>
        <v>0</v>
      </c>
      <c r="FY27" s="124">
        <f>'DATA ON MOBILE'!F27</f>
        <v>0</v>
      </c>
      <c r="FZ27" s="124">
        <f>'DATA ON MOBILE'!G27</f>
        <v>0</v>
      </c>
      <c r="GA27" s="124">
        <f>'DATA ON MOBILE'!H27</f>
        <v>0</v>
      </c>
      <c r="GB27" s="124">
        <f>'DATA ON MOBILE'!I27</f>
        <v>0</v>
      </c>
      <c r="GC27" s="124">
        <f>'DATA ON MOBILE'!J27</f>
        <v>0</v>
      </c>
      <c r="GD27" s="124">
        <f>'DATA ON MOBILE'!K27</f>
        <v>0</v>
      </c>
      <c r="GE27" s="124">
        <f>'DATA ON MOBILE'!L27</f>
        <v>0</v>
      </c>
      <c r="GF27" s="124">
        <f>'DATA ON MOBILE'!M27</f>
        <v>0</v>
      </c>
      <c r="GG27" s="124">
        <f>'DATA ON MOBILE'!N27</f>
        <v>0</v>
      </c>
      <c r="GH27" s="124">
        <f>'DATA ON MOBILE'!O27</f>
        <v>0</v>
      </c>
      <c r="GI27" s="124">
        <f>'DATA ON MOBILE'!P27</f>
        <v>0</v>
      </c>
      <c r="GJ27" s="124">
        <f>'DATA ON MOBILE'!Q27</f>
        <v>0</v>
      </c>
      <c r="GK27" s="124" t="str">
        <f>IF('DATA ON MOBILE'!R27&gt;0,'DATA ON MOBILE'!R27,"")</f>
        <v/>
      </c>
      <c r="GL27" s="124" t="str">
        <f>IF('DATA ON MOBILE'!S27&gt;0,'DATA ON MOBILE'!S27,"")</f>
        <v/>
      </c>
      <c r="GM27" s="124" t="str">
        <f>IF('DATA ON MOBILE'!T27&gt;0,'DATA ON MOBILE'!T27,"")</f>
        <v/>
      </c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482">
        <v>45658</v>
      </c>
      <c r="GZ27" s="23"/>
      <c r="HA27" s="23"/>
      <c r="HB27" s="23"/>
      <c r="HC27" s="23" t="s">
        <v>277</v>
      </c>
      <c r="HD27" s="23" t="s">
        <v>277</v>
      </c>
      <c r="HE27" s="23"/>
      <c r="HF27" s="23" t="s">
        <v>201</v>
      </c>
      <c r="HH27" s="574">
        <v>45717</v>
      </c>
      <c r="HI27" s="574">
        <v>46082</v>
      </c>
      <c r="HJ27" s="574">
        <v>46447</v>
      </c>
      <c r="HK27" s="574">
        <v>46813</v>
      </c>
      <c r="HL27" s="574">
        <v>47178</v>
      </c>
      <c r="HM27" s="574">
        <v>47543</v>
      </c>
      <c r="HN27" s="574">
        <v>47908</v>
      </c>
      <c r="HO27" s="574">
        <v>48274</v>
      </c>
      <c r="HP27" s="574">
        <v>48639</v>
      </c>
      <c r="HQ27" s="574">
        <v>49004</v>
      </c>
      <c r="HR27" s="574">
        <v>49369</v>
      </c>
      <c r="HS27" s="574">
        <v>49735</v>
      </c>
      <c r="HT27" s="574">
        <v>50100</v>
      </c>
      <c r="HU27" s="574">
        <v>50465</v>
      </c>
      <c r="HV27" s="574">
        <v>50830</v>
      </c>
      <c r="HW27" s="574">
        <v>51196</v>
      </c>
      <c r="HX27" s="574">
        <v>51561</v>
      </c>
      <c r="HZ27" s="574">
        <f t="shared" si="154"/>
        <v>45717</v>
      </c>
    </row>
    <row r="28" spans="1:234" ht="15.75" customHeight="1" x14ac:dyDescent="0.2">
      <c r="A28" s="106">
        <f>IF(ROWS(A$13:A28)&gt;DAY(HA$7),"",HA$6+ROWS(A$13:A28)-1)</f>
        <v>45612</v>
      </c>
      <c r="B28" s="107" t="str">
        <f t="shared" si="55"/>
        <v>Sat</v>
      </c>
      <c r="C28" s="108" t="str">
        <f t="shared" si="155"/>
        <v/>
      </c>
      <c r="D28" s="108" t="str">
        <f t="shared" si="56"/>
        <v/>
      </c>
      <c r="E28" s="108" t="str">
        <f t="shared" si="57"/>
        <v/>
      </c>
      <c r="F28" s="46">
        <f t="shared" si="58"/>
        <v>0</v>
      </c>
      <c r="G28" s="108" t="str">
        <f t="shared" si="59"/>
        <v/>
      </c>
      <c r="H28" s="108" t="str">
        <f t="shared" si="60"/>
        <v/>
      </c>
      <c r="I28" s="108" t="str">
        <f t="shared" si="61"/>
        <v/>
      </c>
      <c r="J28" s="46">
        <f t="shared" si="62"/>
        <v>0</v>
      </c>
      <c r="K28" s="108">
        <f t="shared" si="63"/>
        <v>0</v>
      </c>
      <c r="L28" s="108" t="str">
        <f t="shared" si="64"/>
        <v/>
      </c>
      <c r="M28" s="108" t="str">
        <f t="shared" si="65"/>
        <v/>
      </c>
      <c r="N28" s="46">
        <f t="shared" si="66"/>
        <v>0</v>
      </c>
      <c r="O28" s="147">
        <f t="shared" si="67"/>
        <v>0</v>
      </c>
      <c r="P28" s="147">
        <f t="shared" si="68"/>
        <v>0</v>
      </c>
      <c r="Q28" s="147">
        <f t="shared" si="69"/>
        <v>0</v>
      </c>
      <c r="R28" s="46">
        <f t="shared" si="70"/>
        <v>0</v>
      </c>
      <c r="S28" s="43"/>
      <c r="T28" s="147">
        <f t="shared" si="71"/>
        <v>0</v>
      </c>
      <c r="U28" s="147">
        <f t="shared" si="72"/>
        <v>0</v>
      </c>
      <c r="V28" s="147">
        <f t="shared" si="73"/>
        <v>0</v>
      </c>
      <c r="W28" s="46">
        <f t="shared" si="74"/>
        <v>0</v>
      </c>
      <c r="X28" s="43"/>
      <c r="Y28" s="147">
        <f t="shared" si="75"/>
        <v>0</v>
      </c>
      <c r="Z28" s="147">
        <f t="shared" si="76"/>
        <v>45612</v>
      </c>
      <c r="AA28" s="147">
        <f t="shared" si="77"/>
        <v>0</v>
      </c>
      <c r="AB28" s="46">
        <f t="shared" si="78"/>
        <v>0</v>
      </c>
      <c r="AC28" s="175" t="str">
        <f t="shared" si="79"/>
        <v/>
      </c>
      <c r="AD28" s="90" t="str">
        <f>IF(BH28=FORMULA!A28,GK27,"")</f>
        <v/>
      </c>
      <c r="AE28" s="90" t="str">
        <f>IF(BI28=FORMULA!B28,GL27,"")</f>
        <v/>
      </c>
      <c r="AF28" s="90" t="str">
        <f>IF(BJ28=FORMULA!C28,GM27,"")</f>
        <v/>
      </c>
      <c r="AG28" s="43"/>
      <c r="AH28" s="261" t="str">
        <f t="shared" si="4"/>
        <v/>
      </c>
      <c r="AI28" s="261" t="str">
        <f t="shared" si="5"/>
        <v/>
      </c>
      <c r="AJ28" s="261" t="str">
        <f t="shared" si="6"/>
        <v/>
      </c>
      <c r="AK28" s="261" t="str">
        <f t="shared" si="7"/>
        <v/>
      </c>
      <c r="AL28" s="261" t="str">
        <f t="shared" si="8"/>
        <v/>
      </c>
      <c r="AM28" s="261" t="str">
        <f t="shared" si="9"/>
        <v/>
      </c>
      <c r="AN28" s="325">
        <f t="shared" si="80"/>
        <v>0</v>
      </c>
      <c r="AO28" s="325">
        <f t="shared" si="81"/>
        <v>0</v>
      </c>
      <c r="AP28" s="325">
        <f t="shared" si="82"/>
        <v>0</v>
      </c>
      <c r="AQ28" s="325">
        <f t="shared" si="10"/>
        <v>0</v>
      </c>
      <c r="AR28" s="325">
        <f t="shared" si="83"/>
        <v>0</v>
      </c>
      <c r="AS28" s="325">
        <f t="shared" si="11"/>
        <v>0</v>
      </c>
      <c r="AT28" s="254" t="str">
        <f t="shared" si="84"/>
        <v/>
      </c>
      <c r="AU28" s="254" t="str">
        <f t="shared" si="85"/>
        <v/>
      </c>
      <c r="AV28" s="254" t="str">
        <f t="shared" si="86"/>
        <v/>
      </c>
      <c r="AW28" s="255" t="str">
        <f t="shared" si="87"/>
        <v/>
      </c>
      <c r="AX28" s="254" t="str">
        <f t="shared" si="88"/>
        <v/>
      </c>
      <c r="AY28" s="255" t="str">
        <f t="shared" si="89"/>
        <v/>
      </c>
      <c r="AZ28" s="256">
        <f t="shared" si="90"/>
        <v>0</v>
      </c>
      <c r="BA28" s="256" t="str">
        <f t="shared" si="91"/>
        <v/>
      </c>
      <c r="BB28" s="258" t="str">
        <f t="shared" si="92"/>
        <v/>
      </c>
      <c r="BC28" s="257" t="str">
        <f t="shared" si="13"/>
        <v/>
      </c>
      <c r="BD28" s="256" t="str">
        <f t="shared" si="93"/>
        <v/>
      </c>
      <c r="BE28" s="257" t="str">
        <f t="shared" si="15"/>
        <v/>
      </c>
      <c r="BF28" s="305" t="str">
        <f>FORMULA!FW27</f>
        <v/>
      </c>
      <c r="BG28" s="11"/>
      <c r="BH28" s="22">
        <f>IF(ROWS(BH$13:BH28)&gt;DAY(HA$7),"",HA$6+ROWS(BH$13:BH28)-1)</f>
        <v>45612</v>
      </c>
      <c r="BI28" s="16" t="str">
        <f t="shared" si="16"/>
        <v>Sat</v>
      </c>
      <c r="BJ28" s="16"/>
      <c r="BK28" s="441">
        <f t="shared" si="94"/>
        <v>0</v>
      </c>
      <c r="BL28" s="442">
        <f t="shared" si="95"/>
        <v>0</v>
      </c>
      <c r="BM28" s="6">
        <f t="shared" si="96"/>
        <v>0</v>
      </c>
      <c r="BN28" s="453">
        <f t="shared" si="97"/>
        <v>0</v>
      </c>
      <c r="BO28" s="454">
        <f t="shared" si="98"/>
        <v>0</v>
      </c>
      <c r="BP28" s="445">
        <f t="shared" si="99"/>
        <v>0</v>
      </c>
      <c r="BQ28" s="455">
        <f t="shared" si="100"/>
        <v>0</v>
      </c>
      <c r="BR28" s="456">
        <f t="shared" si="101"/>
        <v>0</v>
      </c>
      <c r="BS28" s="6">
        <f t="shared" si="102"/>
        <v>0</v>
      </c>
      <c r="BT28" s="457">
        <f t="shared" si="103"/>
        <v>0</v>
      </c>
      <c r="BU28" s="458">
        <f t="shared" si="104"/>
        <v>0</v>
      </c>
      <c r="BV28" s="446">
        <f t="shared" si="105"/>
        <v>0</v>
      </c>
      <c r="BW28" s="11"/>
      <c r="BX28" s="56">
        <f t="shared" si="18"/>
        <v>0</v>
      </c>
      <c r="BY28" s="51">
        <f t="shared" si="150"/>
        <v>0</v>
      </c>
      <c r="BZ28" s="52">
        <f t="shared" si="19"/>
        <v>0</v>
      </c>
      <c r="CA28" s="52">
        <f t="shared" si="151"/>
        <v>0</v>
      </c>
      <c r="CB28" s="53">
        <f t="shared" si="20"/>
        <v>0</v>
      </c>
      <c r="CC28" s="52">
        <f t="shared" si="152"/>
        <v>0</v>
      </c>
      <c r="CD28" s="54" t="str">
        <f t="shared" si="106"/>
        <v/>
      </c>
      <c r="CE28" s="58" t="str">
        <f t="shared" si="153"/>
        <v/>
      </c>
      <c r="CF28" s="249"/>
      <c r="CG28" s="26" t="str">
        <f t="shared" si="107"/>
        <v/>
      </c>
      <c r="CH28" s="26" t="str">
        <f t="shared" si="108"/>
        <v/>
      </c>
      <c r="CI28" s="26" t="str">
        <f t="shared" si="109"/>
        <v/>
      </c>
      <c r="CJ28" s="26" t="str">
        <f t="shared" si="22"/>
        <v/>
      </c>
      <c r="CL28" s="289">
        <f>FORMULA!FX27</f>
        <v>0</v>
      </c>
      <c r="CM28" s="289">
        <f>FORMULA!FY27</f>
        <v>0</v>
      </c>
      <c r="CN28" s="289">
        <f t="shared" si="110"/>
        <v>0</v>
      </c>
      <c r="CO28" s="289">
        <f t="shared" si="111"/>
        <v>0</v>
      </c>
      <c r="CP28" s="289">
        <f>FORMULA!FZ27</f>
        <v>0</v>
      </c>
      <c r="CQ28" s="289">
        <f t="shared" si="112"/>
        <v>0</v>
      </c>
      <c r="CR28" s="35">
        <f t="shared" si="113"/>
        <v>0</v>
      </c>
      <c r="CS28" s="336">
        <f t="shared" si="114"/>
        <v>0</v>
      </c>
      <c r="CT28" s="336">
        <f t="shared" si="115"/>
        <v>0</v>
      </c>
      <c r="CU28" s="336">
        <f t="shared" si="116"/>
        <v>0</v>
      </c>
      <c r="CV28" s="336">
        <f t="shared" si="117"/>
        <v>0</v>
      </c>
      <c r="CW28" s="336">
        <f t="shared" si="118"/>
        <v>0</v>
      </c>
      <c r="CX28" s="336">
        <f t="shared" si="119"/>
        <v>0</v>
      </c>
      <c r="CY28" s="292">
        <f t="shared" si="120"/>
        <v>0</v>
      </c>
      <c r="CZ28" s="337">
        <f t="shared" si="121"/>
        <v>0</v>
      </c>
      <c r="DA28" s="337">
        <f t="shared" si="122"/>
        <v>0</v>
      </c>
      <c r="DB28" s="337">
        <f t="shared" si="123"/>
        <v>0</v>
      </c>
      <c r="DC28" s="337">
        <f t="shared" si="124"/>
        <v>0</v>
      </c>
      <c r="DD28" s="337">
        <f t="shared" si="125"/>
        <v>0</v>
      </c>
      <c r="DE28" s="338">
        <f t="shared" si="126"/>
        <v>0</v>
      </c>
      <c r="DF28" s="293">
        <f t="shared" si="127"/>
        <v>0</v>
      </c>
      <c r="DG28" s="96"/>
      <c r="DH28" s="102">
        <f t="shared" si="23"/>
        <v>0</v>
      </c>
      <c r="DI28" s="36">
        <f t="shared" si="24"/>
        <v>0</v>
      </c>
      <c r="DJ28" s="36">
        <f t="shared" si="25"/>
        <v>0</v>
      </c>
      <c r="DK28" s="37">
        <f t="shared" si="128"/>
        <v>0</v>
      </c>
      <c r="DL28" s="1"/>
      <c r="DM28" s="49">
        <f t="shared" si="129"/>
        <v>0</v>
      </c>
      <c r="DN28" s="47">
        <f t="shared" si="130"/>
        <v>0</v>
      </c>
      <c r="DO28" s="48">
        <f t="shared" si="131"/>
        <v>0</v>
      </c>
      <c r="DP28" s="327">
        <f t="shared" si="132"/>
        <v>0</v>
      </c>
      <c r="DQ28" s="327">
        <f t="shared" si="133"/>
        <v>0</v>
      </c>
      <c r="DR28" s="327" t="str">
        <f t="shared" si="134"/>
        <v/>
      </c>
      <c r="DS28" s="50">
        <f t="shared" si="26"/>
        <v>0</v>
      </c>
      <c r="DT28" s="16" t="str">
        <f t="shared" si="135"/>
        <v>SAT</v>
      </c>
      <c r="DU28" s="49" t="str">
        <f t="shared" si="27"/>
        <v/>
      </c>
      <c r="DV28" s="47" t="str">
        <f t="shared" si="28"/>
        <v/>
      </c>
      <c r="DW28" s="48" t="str">
        <f t="shared" si="29"/>
        <v/>
      </c>
      <c r="DX28" s="327" t="str">
        <f t="shared" si="136"/>
        <v/>
      </c>
      <c r="DY28" s="327" t="str">
        <f t="shared" si="30"/>
        <v/>
      </c>
      <c r="DZ28" s="327" t="str">
        <f t="shared" si="137"/>
        <v/>
      </c>
      <c r="EA28" s="50">
        <f t="shared" si="31"/>
        <v>0</v>
      </c>
      <c r="EB28" s="16" t="str">
        <f t="shared" si="32"/>
        <v>SAT</v>
      </c>
      <c r="EC28" s="49" t="str">
        <f t="shared" si="33"/>
        <v/>
      </c>
      <c r="ED28" s="47" t="str">
        <f t="shared" si="34"/>
        <v/>
      </c>
      <c r="EE28" s="48" t="str">
        <f t="shared" si="35"/>
        <v/>
      </c>
      <c r="EF28" s="327" t="str">
        <f t="shared" si="138"/>
        <v/>
      </c>
      <c r="EG28" s="327" t="str">
        <f t="shared" si="36"/>
        <v/>
      </c>
      <c r="EH28" s="327" t="str">
        <f t="shared" si="139"/>
        <v/>
      </c>
      <c r="EI28" s="267" t="str">
        <f t="shared" si="37"/>
        <v/>
      </c>
      <c r="EJ28" s="240"/>
      <c r="EK28" s="49" t="str">
        <f t="shared" si="38"/>
        <v/>
      </c>
      <c r="EL28" s="47" t="str">
        <f t="shared" si="39"/>
        <v/>
      </c>
      <c r="EM28" s="48" t="str">
        <f t="shared" si="40"/>
        <v/>
      </c>
      <c r="EN28" s="327" t="str">
        <f t="shared" si="140"/>
        <v/>
      </c>
      <c r="EO28" s="327" t="str">
        <f t="shared" si="41"/>
        <v/>
      </c>
      <c r="EP28" s="327" t="str">
        <f t="shared" si="141"/>
        <v/>
      </c>
      <c r="EQ28" s="267" t="str">
        <f t="shared" si="42"/>
        <v/>
      </c>
      <c r="ER28" s="240"/>
      <c r="ES28" s="49" t="str">
        <f t="shared" si="43"/>
        <v/>
      </c>
      <c r="ET28" s="47" t="str">
        <f t="shared" si="44"/>
        <v/>
      </c>
      <c r="EU28" s="48" t="str">
        <f t="shared" si="45"/>
        <v/>
      </c>
      <c r="EV28" s="327" t="str">
        <f t="shared" si="142"/>
        <v/>
      </c>
      <c r="EW28" s="327" t="str">
        <f t="shared" si="46"/>
        <v/>
      </c>
      <c r="EX28" s="327" t="str">
        <f t="shared" si="143"/>
        <v/>
      </c>
      <c r="EY28" s="267" t="str">
        <f t="shared" si="47"/>
        <v/>
      </c>
      <c r="EZ28" s="296"/>
      <c r="FA28" s="314" t="str">
        <f t="shared" si="48"/>
        <v/>
      </c>
      <c r="FB28" s="47" t="str">
        <f t="shared" si="49"/>
        <v/>
      </c>
      <c r="FC28" s="47" t="str">
        <f t="shared" si="50"/>
        <v/>
      </c>
      <c r="FD28" s="329" t="str">
        <f t="shared" si="144"/>
        <v/>
      </c>
      <c r="FE28" s="329" t="str">
        <f t="shared" si="51"/>
        <v/>
      </c>
      <c r="FF28" s="327" t="str">
        <f t="shared" si="145"/>
        <v/>
      </c>
      <c r="FG28" s="315" t="str">
        <f t="shared" si="52"/>
        <v/>
      </c>
      <c r="FH28" s="4"/>
      <c r="FI28" s="426">
        <f t="shared" si="146"/>
        <v>0</v>
      </c>
      <c r="FJ28" s="426">
        <f t="shared" si="147"/>
        <v>0</v>
      </c>
      <c r="FK28" s="426">
        <f t="shared" si="148"/>
        <v>0</v>
      </c>
      <c r="FL28" s="426">
        <f t="shared" si="149"/>
        <v>0</v>
      </c>
      <c r="FM28" s="436">
        <f t="shared" si="54"/>
        <v>45612</v>
      </c>
      <c r="FN28" s="32"/>
      <c r="FO28" s="32"/>
      <c r="FP28" s="20"/>
      <c r="FQ28" s="32"/>
      <c r="FR28" s="32"/>
      <c r="FS28" s="32"/>
      <c r="FT28" s="4"/>
      <c r="FU28" s="4"/>
      <c r="FV28" s="176">
        <f>'DATA ON MOBILE'!B28</f>
        <v>45613</v>
      </c>
      <c r="FW28" s="125" t="str">
        <f>IF('DATA ON MOBILE'!D28&gt;0,'DATA ON MOBILE'!D28,"")</f>
        <v/>
      </c>
      <c r="FX28" s="124">
        <f>'DATA ON MOBILE'!E28</f>
        <v>0</v>
      </c>
      <c r="FY28" s="124">
        <f>'DATA ON MOBILE'!F28</f>
        <v>0</v>
      </c>
      <c r="FZ28" s="124">
        <f>'DATA ON MOBILE'!G28</f>
        <v>0</v>
      </c>
      <c r="GA28" s="124">
        <f>'DATA ON MOBILE'!H28</f>
        <v>0</v>
      </c>
      <c r="GB28" s="124">
        <f>'DATA ON MOBILE'!I28</f>
        <v>0</v>
      </c>
      <c r="GC28" s="124">
        <f>'DATA ON MOBILE'!J28</f>
        <v>0</v>
      </c>
      <c r="GD28" s="124">
        <f>'DATA ON MOBILE'!K28</f>
        <v>0</v>
      </c>
      <c r="GE28" s="124">
        <f>'DATA ON MOBILE'!L28</f>
        <v>0</v>
      </c>
      <c r="GF28" s="124">
        <f>'DATA ON MOBILE'!M28</f>
        <v>0</v>
      </c>
      <c r="GG28" s="124">
        <f>'DATA ON MOBILE'!N28</f>
        <v>0</v>
      </c>
      <c r="GH28" s="124">
        <f>'DATA ON MOBILE'!O28</f>
        <v>0</v>
      </c>
      <c r="GI28" s="124">
        <f>'DATA ON MOBILE'!P28</f>
        <v>0</v>
      </c>
      <c r="GJ28" s="124">
        <f>'DATA ON MOBILE'!Q28</f>
        <v>0</v>
      </c>
      <c r="GK28" s="124" t="str">
        <f>IF('DATA ON MOBILE'!R28&gt;0,'DATA ON MOBILE'!R28,"")</f>
        <v/>
      </c>
      <c r="GL28" s="124" t="str">
        <f>IF('DATA ON MOBILE'!S28&gt;0,'DATA ON MOBILE'!S28,"")</f>
        <v/>
      </c>
      <c r="GM28" s="124" t="str">
        <f>IF('DATA ON MOBILE'!T28&gt;0,'DATA ON MOBILE'!T28,"")</f>
        <v/>
      </c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482">
        <v>45689</v>
      </c>
      <c r="GZ28" s="23" t="s">
        <v>241</v>
      </c>
      <c r="HA28" s="23"/>
      <c r="HB28" s="23"/>
      <c r="HC28" s="23" t="s">
        <v>278</v>
      </c>
      <c r="HD28" s="23" t="s">
        <v>278</v>
      </c>
      <c r="HE28" s="23"/>
      <c r="HF28" s="23" t="s">
        <v>202</v>
      </c>
      <c r="HH28" s="574">
        <v>45748</v>
      </c>
      <c r="HI28" s="574">
        <v>46113</v>
      </c>
      <c r="HJ28" s="574">
        <v>46478</v>
      </c>
      <c r="HK28" s="574">
        <v>46844</v>
      </c>
      <c r="HL28" s="574">
        <v>47209</v>
      </c>
      <c r="HM28" s="574">
        <v>47574</v>
      </c>
      <c r="HN28" s="574">
        <v>47939</v>
      </c>
      <c r="HO28" s="574">
        <v>48305</v>
      </c>
      <c r="HP28" s="574">
        <v>48670</v>
      </c>
      <c r="HQ28" s="574">
        <v>49035</v>
      </c>
      <c r="HR28" s="574">
        <v>49400</v>
      </c>
      <c r="HS28" s="574">
        <v>49766</v>
      </c>
      <c r="HT28" s="574">
        <v>50131</v>
      </c>
      <c r="HU28" s="574">
        <v>50496</v>
      </c>
      <c r="HV28" s="574">
        <v>50861</v>
      </c>
      <c r="HW28" s="574">
        <v>51227</v>
      </c>
      <c r="HX28" s="574">
        <v>51592</v>
      </c>
      <c r="HZ28" s="574">
        <f t="shared" si="154"/>
        <v>45748</v>
      </c>
    </row>
    <row r="29" spans="1:234" ht="15.75" customHeight="1" x14ac:dyDescent="0.2">
      <c r="A29" s="106">
        <f>IF(ROWS(A$13:A29)&gt;DAY(HA$7),"",HA$6+ROWS(A$13:A29)-1)</f>
        <v>45613</v>
      </c>
      <c r="B29" s="107" t="str">
        <f t="shared" si="55"/>
        <v>Sun</v>
      </c>
      <c r="C29" s="108" t="str">
        <f t="shared" si="155"/>
        <v/>
      </c>
      <c r="D29" s="108" t="str">
        <f t="shared" si="56"/>
        <v/>
      </c>
      <c r="E29" s="108" t="str">
        <f t="shared" si="57"/>
        <v/>
      </c>
      <c r="F29" s="46">
        <f t="shared" si="58"/>
        <v>0</v>
      </c>
      <c r="G29" s="108" t="str">
        <f t="shared" si="59"/>
        <v/>
      </c>
      <c r="H29" s="108" t="str">
        <f t="shared" si="60"/>
        <v/>
      </c>
      <c r="I29" s="108" t="str">
        <f t="shared" si="61"/>
        <v/>
      </c>
      <c r="J29" s="46">
        <f t="shared" si="62"/>
        <v>0</v>
      </c>
      <c r="K29" s="108">
        <f t="shared" si="63"/>
        <v>0</v>
      </c>
      <c r="L29" s="108" t="str">
        <f t="shared" si="64"/>
        <v/>
      </c>
      <c r="M29" s="108" t="str">
        <f t="shared" si="65"/>
        <v/>
      </c>
      <c r="N29" s="46">
        <f t="shared" si="66"/>
        <v>0</v>
      </c>
      <c r="O29" s="147">
        <f t="shared" si="67"/>
        <v>0</v>
      </c>
      <c r="P29" s="147">
        <f t="shared" si="68"/>
        <v>0</v>
      </c>
      <c r="Q29" s="147">
        <f t="shared" si="69"/>
        <v>0</v>
      </c>
      <c r="R29" s="46">
        <f t="shared" si="70"/>
        <v>0</v>
      </c>
      <c r="S29" s="43"/>
      <c r="T29" s="147">
        <f t="shared" si="71"/>
        <v>0</v>
      </c>
      <c r="U29" s="147">
        <f t="shared" si="72"/>
        <v>0</v>
      </c>
      <c r="V29" s="147">
        <f t="shared" si="73"/>
        <v>0</v>
      </c>
      <c r="W29" s="46">
        <f t="shared" si="74"/>
        <v>0</v>
      </c>
      <c r="X29" s="43"/>
      <c r="Y29" s="147">
        <f t="shared" si="75"/>
        <v>0</v>
      </c>
      <c r="Z29" s="147">
        <f t="shared" si="76"/>
        <v>45613</v>
      </c>
      <c r="AA29" s="147">
        <f t="shared" si="77"/>
        <v>0</v>
      </c>
      <c r="AB29" s="46">
        <f t="shared" si="78"/>
        <v>0</v>
      </c>
      <c r="AC29" s="175" t="str">
        <f t="shared" si="79"/>
        <v/>
      </c>
      <c r="AD29" s="90" t="str">
        <f>IF(BH29=FORMULA!A29,GK28,"")</f>
        <v/>
      </c>
      <c r="AE29" s="90" t="str">
        <f>IF(BI29=FORMULA!B29,GL28,"")</f>
        <v/>
      </c>
      <c r="AF29" s="90" t="str">
        <f>IF(BJ29=FORMULA!C29,GM28,"")</f>
        <v/>
      </c>
      <c r="AG29" s="43"/>
      <c r="AH29" s="261" t="str">
        <f t="shared" si="4"/>
        <v/>
      </c>
      <c r="AI29" s="261" t="str">
        <f t="shared" si="5"/>
        <v/>
      </c>
      <c r="AJ29" s="261" t="str">
        <f t="shared" si="6"/>
        <v/>
      </c>
      <c r="AK29" s="261" t="str">
        <f t="shared" si="7"/>
        <v/>
      </c>
      <c r="AL29" s="261" t="str">
        <f t="shared" si="8"/>
        <v/>
      </c>
      <c r="AM29" s="261" t="str">
        <f t="shared" si="9"/>
        <v/>
      </c>
      <c r="AN29" s="325">
        <f t="shared" si="80"/>
        <v>0</v>
      </c>
      <c r="AO29" s="325">
        <f t="shared" si="81"/>
        <v>0</v>
      </c>
      <c r="AP29" s="325">
        <f t="shared" si="82"/>
        <v>0</v>
      </c>
      <c r="AQ29" s="325">
        <f t="shared" si="10"/>
        <v>0</v>
      </c>
      <c r="AR29" s="325">
        <f t="shared" si="83"/>
        <v>0</v>
      </c>
      <c r="AS29" s="325">
        <f t="shared" si="11"/>
        <v>0</v>
      </c>
      <c r="AT29" s="254" t="str">
        <f t="shared" si="84"/>
        <v/>
      </c>
      <c r="AU29" s="254" t="str">
        <f t="shared" si="85"/>
        <v/>
      </c>
      <c r="AV29" s="254" t="str">
        <f t="shared" si="86"/>
        <v/>
      </c>
      <c r="AW29" s="255" t="str">
        <f t="shared" si="87"/>
        <v/>
      </c>
      <c r="AX29" s="254" t="str">
        <f t="shared" si="88"/>
        <v/>
      </c>
      <c r="AY29" s="255" t="str">
        <f t="shared" si="89"/>
        <v/>
      </c>
      <c r="AZ29" s="256">
        <f t="shared" si="90"/>
        <v>0</v>
      </c>
      <c r="BA29" s="256" t="str">
        <f t="shared" si="91"/>
        <v/>
      </c>
      <c r="BB29" s="258" t="str">
        <f t="shared" si="92"/>
        <v/>
      </c>
      <c r="BC29" s="257" t="str">
        <f t="shared" si="13"/>
        <v/>
      </c>
      <c r="BD29" s="256" t="str">
        <f t="shared" si="93"/>
        <v/>
      </c>
      <c r="BE29" s="257" t="str">
        <f t="shared" si="15"/>
        <v/>
      </c>
      <c r="BF29" s="305" t="str">
        <f>FORMULA!FW28</f>
        <v/>
      </c>
      <c r="BG29" s="11"/>
      <c r="BH29" s="22">
        <f>IF(ROWS(BH$13:BH29)&gt;DAY(HA$7),"",HA$6+ROWS(BH$13:BH29)-1)</f>
        <v>45613</v>
      </c>
      <c r="BI29" s="16" t="str">
        <f t="shared" si="16"/>
        <v>Sun</v>
      </c>
      <c r="BJ29" s="16"/>
      <c r="BK29" s="441">
        <f t="shared" si="94"/>
        <v>0</v>
      </c>
      <c r="BL29" s="442">
        <f t="shared" si="95"/>
        <v>0</v>
      </c>
      <c r="BM29" s="6">
        <f t="shared" si="96"/>
        <v>0</v>
      </c>
      <c r="BN29" s="453">
        <f t="shared" si="97"/>
        <v>0</v>
      </c>
      <c r="BO29" s="454">
        <f t="shared" si="98"/>
        <v>0</v>
      </c>
      <c r="BP29" s="445">
        <f t="shared" si="99"/>
        <v>0</v>
      </c>
      <c r="BQ29" s="455">
        <f t="shared" si="100"/>
        <v>0</v>
      </c>
      <c r="BR29" s="456">
        <f t="shared" si="101"/>
        <v>0</v>
      </c>
      <c r="BS29" s="6">
        <f t="shared" si="102"/>
        <v>0</v>
      </c>
      <c r="BT29" s="457">
        <f t="shared" si="103"/>
        <v>0</v>
      </c>
      <c r="BU29" s="458">
        <f t="shared" si="104"/>
        <v>0</v>
      </c>
      <c r="BV29" s="446">
        <f t="shared" si="105"/>
        <v>0</v>
      </c>
      <c r="BW29" s="11"/>
      <c r="BX29" s="56">
        <f t="shared" si="18"/>
        <v>0</v>
      </c>
      <c r="BY29" s="51">
        <f t="shared" si="150"/>
        <v>0</v>
      </c>
      <c r="BZ29" s="52">
        <f t="shared" si="19"/>
        <v>0</v>
      </c>
      <c r="CA29" s="52">
        <f t="shared" si="151"/>
        <v>0</v>
      </c>
      <c r="CB29" s="53">
        <f t="shared" si="20"/>
        <v>0</v>
      </c>
      <c r="CC29" s="52">
        <f t="shared" si="152"/>
        <v>0</v>
      </c>
      <c r="CD29" s="54" t="str">
        <f t="shared" si="106"/>
        <v/>
      </c>
      <c r="CE29" s="58" t="str">
        <f t="shared" si="153"/>
        <v/>
      </c>
      <c r="CF29" s="249"/>
      <c r="CG29" s="26" t="str">
        <f t="shared" si="107"/>
        <v/>
      </c>
      <c r="CH29" s="26" t="str">
        <f t="shared" si="108"/>
        <v/>
      </c>
      <c r="CI29" s="26" t="str">
        <f t="shared" si="109"/>
        <v/>
      </c>
      <c r="CJ29" s="26" t="str">
        <f t="shared" si="22"/>
        <v/>
      </c>
      <c r="CL29" s="289">
        <f>FORMULA!FX28</f>
        <v>0</v>
      </c>
      <c r="CM29" s="289">
        <f>FORMULA!FY28</f>
        <v>0</v>
      </c>
      <c r="CN29" s="289">
        <f t="shared" si="110"/>
        <v>0</v>
      </c>
      <c r="CO29" s="289">
        <f t="shared" si="111"/>
        <v>0</v>
      </c>
      <c r="CP29" s="289">
        <f>FORMULA!FZ28</f>
        <v>0</v>
      </c>
      <c r="CQ29" s="289">
        <f t="shared" si="112"/>
        <v>0</v>
      </c>
      <c r="CR29" s="35">
        <f t="shared" si="113"/>
        <v>0</v>
      </c>
      <c r="CS29" s="336">
        <f t="shared" si="114"/>
        <v>0</v>
      </c>
      <c r="CT29" s="336">
        <f t="shared" si="115"/>
        <v>0</v>
      </c>
      <c r="CU29" s="336">
        <f t="shared" si="116"/>
        <v>0</v>
      </c>
      <c r="CV29" s="336">
        <f t="shared" si="117"/>
        <v>0</v>
      </c>
      <c r="CW29" s="336">
        <f t="shared" si="118"/>
        <v>0</v>
      </c>
      <c r="CX29" s="336">
        <f t="shared" si="119"/>
        <v>0</v>
      </c>
      <c r="CY29" s="292">
        <f t="shared" si="120"/>
        <v>0</v>
      </c>
      <c r="CZ29" s="337">
        <f t="shared" si="121"/>
        <v>0</v>
      </c>
      <c r="DA29" s="337">
        <f t="shared" si="122"/>
        <v>0</v>
      </c>
      <c r="DB29" s="337">
        <f t="shared" si="123"/>
        <v>0</v>
      </c>
      <c r="DC29" s="337">
        <f t="shared" si="124"/>
        <v>0</v>
      </c>
      <c r="DD29" s="337">
        <f t="shared" si="125"/>
        <v>0</v>
      </c>
      <c r="DE29" s="338">
        <f t="shared" si="126"/>
        <v>0</v>
      </c>
      <c r="DF29" s="293">
        <f t="shared" si="127"/>
        <v>0</v>
      </c>
      <c r="DG29" s="96"/>
      <c r="DH29" s="102">
        <f t="shared" si="23"/>
        <v>0</v>
      </c>
      <c r="DI29" s="36">
        <f t="shared" si="24"/>
        <v>0</v>
      </c>
      <c r="DJ29" s="36">
        <f t="shared" si="25"/>
        <v>0</v>
      </c>
      <c r="DK29" s="37">
        <f t="shared" si="128"/>
        <v>0</v>
      </c>
      <c r="DL29" s="1"/>
      <c r="DM29" s="49">
        <f t="shared" si="129"/>
        <v>0</v>
      </c>
      <c r="DN29" s="47">
        <f t="shared" si="130"/>
        <v>0</v>
      </c>
      <c r="DO29" s="48">
        <f t="shared" si="131"/>
        <v>0</v>
      </c>
      <c r="DP29" s="327">
        <f t="shared" si="132"/>
        <v>0</v>
      </c>
      <c r="DQ29" s="327">
        <f t="shared" si="133"/>
        <v>0</v>
      </c>
      <c r="DR29" s="327" t="str">
        <f t="shared" si="134"/>
        <v/>
      </c>
      <c r="DS29" s="50">
        <f t="shared" si="26"/>
        <v>0</v>
      </c>
      <c r="DT29" s="16" t="str">
        <f t="shared" si="135"/>
        <v>SUN</v>
      </c>
      <c r="DU29" s="49" t="str">
        <f t="shared" si="27"/>
        <v/>
      </c>
      <c r="DV29" s="47" t="str">
        <f t="shared" si="28"/>
        <v/>
      </c>
      <c r="DW29" s="48" t="str">
        <f t="shared" si="29"/>
        <v/>
      </c>
      <c r="DX29" s="327" t="str">
        <f t="shared" si="136"/>
        <v/>
      </c>
      <c r="DY29" s="327" t="str">
        <f t="shared" si="30"/>
        <v/>
      </c>
      <c r="DZ29" s="327" t="str">
        <f t="shared" si="137"/>
        <v/>
      </c>
      <c r="EA29" s="50">
        <f t="shared" si="31"/>
        <v>0</v>
      </c>
      <c r="EB29" s="16" t="str">
        <f t="shared" si="32"/>
        <v>SUN</v>
      </c>
      <c r="EC29" s="49" t="str">
        <f t="shared" si="33"/>
        <v/>
      </c>
      <c r="ED29" s="47" t="str">
        <f t="shared" si="34"/>
        <v/>
      </c>
      <c r="EE29" s="48" t="str">
        <f t="shared" si="35"/>
        <v/>
      </c>
      <c r="EF29" s="327" t="str">
        <f t="shared" si="138"/>
        <v/>
      </c>
      <c r="EG29" s="327" t="str">
        <f t="shared" si="36"/>
        <v/>
      </c>
      <c r="EH29" s="327" t="str">
        <f t="shared" si="139"/>
        <v/>
      </c>
      <c r="EI29" s="267" t="str">
        <f t="shared" si="37"/>
        <v/>
      </c>
      <c r="EJ29" s="240"/>
      <c r="EK29" s="49" t="str">
        <f t="shared" si="38"/>
        <v/>
      </c>
      <c r="EL29" s="47" t="str">
        <f t="shared" si="39"/>
        <v/>
      </c>
      <c r="EM29" s="48" t="str">
        <f t="shared" si="40"/>
        <v/>
      </c>
      <c r="EN29" s="327" t="str">
        <f t="shared" si="140"/>
        <v/>
      </c>
      <c r="EO29" s="327" t="str">
        <f t="shared" si="41"/>
        <v/>
      </c>
      <c r="EP29" s="327" t="str">
        <f t="shared" si="141"/>
        <v/>
      </c>
      <c r="EQ29" s="267" t="str">
        <f t="shared" si="42"/>
        <v/>
      </c>
      <c r="ER29" s="240"/>
      <c r="ES29" s="49" t="str">
        <f t="shared" si="43"/>
        <v/>
      </c>
      <c r="ET29" s="47" t="str">
        <f t="shared" si="44"/>
        <v/>
      </c>
      <c r="EU29" s="48" t="str">
        <f t="shared" si="45"/>
        <v/>
      </c>
      <c r="EV29" s="327" t="str">
        <f t="shared" si="142"/>
        <v/>
      </c>
      <c r="EW29" s="327" t="str">
        <f t="shared" si="46"/>
        <v/>
      </c>
      <c r="EX29" s="327" t="str">
        <f t="shared" si="143"/>
        <v/>
      </c>
      <c r="EY29" s="267" t="str">
        <f t="shared" si="47"/>
        <v/>
      </c>
      <c r="EZ29" s="296"/>
      <c r="FA29" s="314" t="str">
        <f t="shared" si="48"/>
        <v/>
      </c>
      <c r="FB29" s="47" t="str">
        <f t="shared" si="49"/>
        <v/>
      </c>
      <c r="FC29" s="47" t="str">
        <f t="shared" si="50"/>
        <v/>
      </c>
      <c r="FD29" s="329" t="str">
        <f t="shared" si="144"/>
        <v/>
      </c>
      <c r="FE29" s="329" t="str">
        <f t="shared" si="51"/>
        <v/>
      </c>
      <c r="FF29" s="327" t="str">
        <f t="shared" si="145"/>
        <v/>
      </c>
      <c r="FG29" s="315" t="str">
        <f t="shared" si="52"/>
        <v/>
      </c>
      <c r="FH29" s="4"/>
      <c r="FI29" s="426">
        <f t="shared" si="146"/>
        <v>0</v>
      </c>
      <c r="FJ29" s="426">
        <f t="shared" si="147"/>
        <v>0</v>
      </c>
      <c r="FK29" s="426">
        <f t="shared" si="148"/>
        <v>0</v>
      </c>
      <c r="FL29" s="426">
        <f t="shared" si="149"/>
        <v>0</v>
      </c>
      <c r="FM29" s="436">
        <f t="shared" si="54"/>
        <v>45613</v>
      </c>
      <c r="FN29" s="32"/>
      <c r="FO29" s="32"/>
      <c r="FP29" s="20"/>
      <c r="FQ29" s="32"/>
      <c r="FR29" s="32"/>
      <c r="FS29" s="32"/>
      <c r="FT29" s="4"/>
      <c r="FU29" s="4"/>
      <c r="FV29" s="176">
        <f>'DATA ON MOBILE'!B29</f>
        <v>45614</v>
      </c>
      <c r="FW29" s="125" t="str">
        <f>IF('DATA ON MOBILE'!D29&gt;0,'DATA ON MOBILE'!D29,"")</f>
        <v/>
      </c>
      <c r="FX29" s="124">
        <f>'DATA ON MOBILE'!E29</f>
        <v>0</v>
      </c>
      <c r="FY29" s="124">
        <f>'DATA ON MOBILE'!F29</f>
        <v>0</v>
      </c>
      <c r="FZ29" s="124">
        <f>'DATA ON MOBILE'!G29</f>
        <v>0</v>
      </c>
      <c r="GA29" s="124">
        <f>'DATA ON MOBILE'!H29</f>
        <v>0</v>
      </c>
      <c r="GB29" s="124">
        <f>'DATA ON MOBILE'!I29</f>
        <v>0</v>
      </c>
      <c r="GC29" s="124">
        <f>'DATA ON MOBILE'!J29</f>
        <v>0</v>
      </c>
      <c r="GD29" s="124">
        <f>'DATA ON MOBILE'!K29</f>
        <v>0</v>
      </c>
      <c r="GE29" s="124">
        <f>'DATA ON MOBILE'!L29</f>
        <v>0</v>
      </c>
      <c r="GF29" s="124">
        <f>'DATA ON MOBILE'!M29</f>
        <v>0</v>
      </c>
      <c r="GG29" s="124">
        <f>'DATA ON MOBILE'!N29</f>
        <v>0</v>
      </c>
      <c r="GH29" s="124">
        <f>'DATA ON MOBILE'!O29</f>
        <v>0</v>
      </c>
      <c r="GI29" s="124">
        <f>'DATA ON MOBILE'!P29</f>
        <v>0</v>
      </c>
      <c r="GJ29" s="124">
        <f>'DATA ON MOBILE'!Q29</f>
        <v>0</v>
      </c>
      <c r="GK29" s="124" t="str">
        <f>IF('DATA ON MOBILE'!R29&gt;0,'DATA ON MOBILE'!R29,"")</f>
        <v/>
      </c>
      <c r="GL29" s="124" t="str">
        <f>IF('DATA ON MOBILE'!S29&gt;0,'DATA ON MOBILE'!S29,"")</f>
        <v/>
      </c>
      <c r="GM29" s="124" t="str">
        <f>IF('DATA ON MOBILE'!T29&gt;0,'DATA ON MOBILE'!T29,"")</f>
        <v/>
      </c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482">
        <v>45717</v>
      </c>
      <c r="GZ29" s="23"/>
      <c r="HA29" s="23"/>
      <c r="HB29" s="23"/>
      <c r="HC29" s="23" t="s">
        <v>279</v>
      </c>
      <c r="HD29" s="23" t="s">
        <v>279</v>
      </c>
      <c r="HE29" s="23"/>
      <c r="HF29" s="23" t="s">
        <v>203</v>
      </c>
      <c r="HH29" s="574">
        <v>45778</v>
      </c>
      <c r="HI29" s="574">
        <v>46143</v>
      </c>
      <c r="HJ29" s="574">
        <v>46508</v>
      </c>
      <c r="HK29" s="574">
        <v>46874</v>
      </c>
      <c r="HL29" s="574">
        <v>47239</v>
      </c>
      <c r="HM29" s="574">
        <v>47604</v>
      </c>
      <c r="HN29" s="574">
        <v>47969</v>
      </c>
      <c r="HO29" s="574">
        <v>48335</v>
      </c>
      <c r="HP29" s="574">
        <v>48700</v>
      </c>
      <c r="HQ29" s="574">
        <v>49065</v>
      </c>
      <c r="HR29" s="574">
        <v>49430</v>
      </c>
      <c r="HS29" s="574">
        <v>49796</v>
      </c>
      <c r="HT29" s="574">
        <v>50161</v>
      </c>
      <c r="HU29" s="574">
        <v>50526</v>
      </c>
      <c r="HV29" s="574">
        <v>50891</v>
      </c>
      <c r="HW29" s="574">
        <v>51257</v>
      </c>
      <c r="HX29" s="574">
        <v>51622</v>
      </c>
      <c r="HZ29" s="574">
        <f t="shared" si="154"/>
        <v>45778</v>
      </c>
    </row>
    <row r="30" spans="1:234" ht="15.75" customHeight="1" x14ac:dyDescent="0.2">
      <c r="A30" s="106">
        <f>IF(ROWS(A$13:A30)&gt;DAY(HA$7),"",HA$6+ROWS(A$13:A30)-1)</f>
        <v>45614</v>
      </c>
      <c r="B30" s="107" t="str">
        <f t="shared" si="55"/>
        <v>Mon</v>
      </c>
      <c r="C30" s="108" t="str">
        <f t="shared" si="155"/>
        <v/>
      </c>
      <c r="D30" s="108" t="str">
        <f t="shared" si="56"/>
        <v/>
      </c>
      <c r="E30" s="108" t="str">
        <f t="shared" si="57"/>
        <v/>
      </c>
      <c r="F30" s="46">
        <f t="shared" si="58"/>
        <v>0</v>
      </c>
      <c r="G30" s="108" t="str">
        <f t="shared" si="59"/>
        <v/>
      </c>
      <c r="H30" s="108" t="str">
        <f t="shared" si="60"/>
        <v/>
      </c>
      <c r="I30" s="108" t="str">
        <f t="shared" si="61"/>
        <v/>
      </c>
      <c r="J30" s="46">
        <f t="shared" si="62"/>
        <v>0</v>
      </c>
      <c r="K30" s="108">
        <f t="shared" si="63"/>
        <v>0</v>
      </c>
      <c r="L30" s="108" t="str">
        <f t="shared" si="64"/>
        <v/>
      </c>
      <c r="M30" s="108" t="str">
        <f t="shared" si="65"/>
        <v/>
      </c>
      <c r="N30" s="46">
        <f t="shared" si="66"/>
        <v>0</v>
      </c>
      <c r="O30" s="147">
        <f t="shared" si="67"/>
        <v>0</v>
      </c>
      <c r="P30" s="147">
        <f t="shared" si="68"/>
        <v>0</v>
      </c>
      <c r="Q30" s="147">
        <f t="shared" si="69"/>
        <v>0</v>
      </c>
      <c r="R30" s="46">
        <f t="shared" si="70"/>
        <v>0</v>
      </c>
      <c r="S30" s="43"/>
      <c r="T30" s="147">
        <f t="shared" si="71"/>
        <v>0</v>
      </c>
      <c r="U30" s="147">
        <f t="shared" si="72"/>
        <v>0</v>
      </c>
      <c r="V30" s="147">
        <f t="shared" si="73"/>
        <v>0</v>
      </c>
      <c r="W30" s="46">
        <f t="shared" si="74"/>
        <v>0</v>
      </c>
      <c r="X30" s="43"/>
      <c r="Y30" s="147">
        <f t="shared" si="75"/>
        <v>0</v>
      </c>
      <c r="Z30" s="147">
        <f t="shared" si="76"/>
        <v>45614</v>
      </c>
      <c r="AA30" s="147">
        <f t="shared" si="77"/>
        <v>0</v>
      </c>
      <c r="AB30" s="46">
        <f t="shared" si="78"/>
        <v>0</v>
      </c>
      <c r="AC30" s="175" t="str">
        <f t="shared" si="79"/>
        <v/>
      </c>
      <c r="AD30" s="90" t="str">
        <f>IF(BH30=FORMULA!A30,GK29,"")</f>
        <v/>
      </c>
      <c r="AE30" s="90" t="str">
        <f>IF(BI30=FORMULA!B30,GL29,"")</f>
        <v/>
      </c>
      <c r="AF30" s="90" t="str">
        <f>IF(BJ30=FORMULA!C30,GM29,"")</f>
        <v/>
      </c>
      <c r="AG30" s="43"/>
      <c r="AH30" s="261" t="str">
        <f t="shared" si="4"/>
        <v/>
      </c>
      <c r="AI30" s="261" t="str">
        <f t="shared" si="5"/>
        <v/>
      </c>
      <c r="AJ30" s="261" t="str">
        <f t="shared" si="6"/>
        <v/>
      </c>
      <c r="AK30" s="261" t="str">
        <f t="shared" si="7"/>
        <v/>
      </c>
      <c r="AL30" s="261" t="str">
        <f t="shared" si="8"/>
        <v/>
      </c>
      <c r="AM30" s="261" t="str">
        <f t="shared" si="9"/>
        <v/>
      </c>
      <c r="AN30" s="325">
        <f t="shared" si="80"/>
        <v>0</v>
      </c>
      <c r="AO30" s="325">
        <f t="shared" si="81"/>
        <v>0</v>
      </c>
      <c r="AP30" s="325">
        <f t="shared" si="82"/>
        <v>0</v>
      </c>
      <c r="AQ30" s="325">
        <f t="shared" si="10"/>
        <v>0</v>
      </c>
      <c r="AR30" s="325">
        <f t="shared" si="83"/>
        <v>0</v>
      </c>
      <c r="AS30" s="325">
        <f t="shared" si="11"/>
        <v>0</v>
      </c>
      <c r="AT30" s="254" t="str">
        <f t="shared" si="84"/>
        <v/>
      </c>
      <c r="AU30" s="254" t="str">
        <f t="shared" si="85"/>
        <v/>
      </c>
      <c r="AV30" s="254" t="str">
        <f t="shared" si="86"/>
        <v/>
      </c>
      <c r="AW30" s="255" t="str">
        <f t="shared" si="87"/>
        <v/>
      </c>
      <c r="AX30" s="254" t="str">
        <f t="shared" si="88"/>
        <v/>
      </c>
      <c r="AY30" s="255" t="str">
        <f t="shared" si="89"/>
        <v/>
      </c>
      <c r="AZ30" s="256">
        <f t="shared" si="90"/>
        <v>0</v>
      </c>
      <c r="BA30" s="256" t="str">
        <f t="shared" si="91"/>
        <v/>
      </c>
      <c r="BB30" s="258" t="str">
        <f t="shared" si="92"/>
        <v/>
      </c>
      <c r="BC30" s="257" t="str">
        <f t="shared" si="13"/>
        <v/>
      </c>
      <c r="BD30" s="256" t="str">
        <f t="shared" si="93"/>
        <v/>
      </c>
      <c r="BE30" s="257" t="str">
        <f t="shared" si="15"/>
        <v/>
      </c>
      <c r="BF30" s="305" t="str">
        <f>FORMULA!FW29</f>
        <v/>
      </c>
      <c r="BG30" s="11"/>
      <c r="BH30" s="22">
        <f>IF(ROWS(BH$13:BH30)&gt;DAY(HA$7),"",HA$6+ROWS(BH$13:BH30)-1)</f>
        <v>45614</v>
      </c>
      <c r="BI30" s="16" t="str">
        <f t="shared" si="16"/>
        <v>Mon</v>
      </c>
      <c r="BJ30" s="16"/>
      <c r="BK30" s="441">
        <f t="shared" si="94"/>
        <v>0</v>
      </c>
      <c r="BL30" s="442">
        <f t="shared" si="95"/>
        <v>0</v>
      </c>
      <c r="BM30" s="6">
        <f t="shared" si="96"/>
        <v>0</v>
      </c>
      <c r="BN30" s="453">
        <f t="shared" si="97"/>
        <v>0</v>
      </c>
      <c r="BO30" s="454">
        <f t="shared" si="98"/>
        <v>0</v>
      </c>
      <c r="BP30" s="445">
        <f t="shared" si="99"/>
        <v>0</v>
      </c>
      <c r="BQ30" s="455">
        <f t="shared" si="100"/>
        <v>0</v>
      </c>
      <c r="BR30" s="456">
        <f t="shared" si="101"/>
        <v>0</v>
      </c>
      <c r="BS30" s="6">
        <f t="shared" si="102"/>
        <v>0</v>
      </c>
      <c r="BT30" s="457">
        <f t="shared" si="103"/>
        <v>0</v>
      </c>
      <c r="BU30" s="458">
        <f t="shared" si="104"/>
        <v>0</v>
      </c>
      <c r="BV30" s="446">
        <f t="shared" si="105"/>
        <v>0</v>
      </c>
      <c r="BW30" s="11"/>
      <c r="BX30" s="56">
        <f t="shared" si="18"/>
        <v>0</v>
      </c>
      <c r="BY30" s="51">
        <f t="shared" si="150"/>
        <v>0</v>
      </c>
      <c r="BZ30" s="52">
        <f t="shared" si="19"/>
        <v>0</v>
      </c>
      <c r="CA30" s="52">
        <f t="shared" si="151"/>
        <v>0</v>
      </c>
      <c r="CB30" s="53">
        <f t="shared" si="20"/>
        <v>0</v>
      </c>
      <c r="CC30" s="52">
        <f t="shared" si="152"/>
        <v>0</v>
      </c>
      <c r="CD30" s="54" t="str">
        <f t="shared" si="106"/>
        <v/>
      </c>
      <c r="CE30" s="58" t="str">
        <f t="shared" si="153"/>
        <v/>
      </c>
      <c r="CF30" s="249"/>
      <c r="CG30" s="26" t="str">
        <f t="shared" si="107"/>
        <v/>
      </c>
      <c r="CH30" s="26" t="str">
        <f t="shared" si="108"/>
        <v/>
      </c>
      <c r="CI30" s="26" t="str">
        <f t="shared" si="109"/>
        <v/>
      </c>
      <c r="CJ30" s="26" t="str">
        <f t="shared" si="22"/>
        <v/>
      </c>
      <c r="CL30" s="289">
        <f>FORMULA!FX29</f>
        <v>0</v>
      </c>
      <c r="CM30" s="289">
        <f>FORMULA!FY29</f>
        <v>0</v>
      </c>
      <c r="CN30" s="289">
        <f t="shared" si="110"/>
        <v>0</v>
      </c>
      <c r="CO30" s="289">
        <f t="shared" si="111"/>
        <v>0</v>
      </c>
      <c r="CP30" s="289">
        <f>FORMULA!FZ29</f>
        <v>0</v>
      </c>
      <c r="CQ30" s="289">
        <f t="shared" si="112"/>
        <v>0</v>
      </c>
      <c r="CR30" s="35">
        <f t="shared" si="113"/>
        <v>0</v>
      </c>
      <c r="CS30" s="336">
        <f t="shared" si="114"/>
        <v>0</v>
      </c>
      <c r="CT30" s="336">
        <f t="shared" si="115"/>
        <v>0</v>
      </c>
      <c r="CU30" s="336">
        <f t="shared" si="116"/>
        <v>0</v>
      </c>
      <c r="CV30" s="336">
        <f t="shared" si="117"/>
        <v>0</v>
      </c>
      <c r="CW30" s="336">
        <f t="shared" si="118"/>
        <v>0</v>
      </c>
      <c r="CX30" s="336">
        <f t="shared" si="119"/>
        <v>0</v>
      </c>
      <c r="CY30" s="292">
        <f t="shared" si="120"/>
        <v>0</v>
      </c>
      <c r="CZ30" s="337">
        <f t="shared" si="121"/>
        <v>0</v>
      </c>
      <c r="DA30" s="337">
        <f t="shared" si="122"/>
        <v>0</v>
      </c>
      <c r="DB30" s="337">
        <f t="shared" si="123"/>
        <v>0</v>
      </c>
      <c r="DC30" s="337">
        <f t="shared" si="124"/>
        <v>0</v>
      </c>
      <c r="DD30" s="337">
        <f t="shared" si="125"/>
        <v>0</v>
      </c>
      <c r="DE30" s="338">
        <f t="shared" si="126"/>
        <v>0</v>
      </c>
      <c r="DF30" s="293">
        <f t="shared" si="127"/>
        <v>0</v>
      </c>
      <c r="DG30" s="96"/>
      <c r="DH30" s="102">
        <f t="shared" si="23"/>
        <v>0</v>
      </c>
      <c r="DI30" s="36">
        <f t="shared" si="24"/>
        <v>0</v>
      </c>
      <c r="DJ30" s="36">
        <f t="shared" si="25"/>
        <v>0</v>
      </c>
      <c r="DK30" s="37">
        <f t="shared" si="128"/>
        <v>0</v>
      </c>
      <c r="DL30" s="1"/>
      <c r="DM30" s="49">
        <f t="shared" si="129"/>
        <v>0</v>
      </c>
      <c r="DN30" s="47">
        <f t="shared" si="130"/>
        <v>0</v>
      </c>
      <c r="DO30" s="48">
        <f t="shared" si="131"/>
        <v>0</v>
      </c>
      <c r="DP30" s="327">
        <f t="shared" si="132"/>
        <v>0</v>
      </c>
      <c r="DQ30" s="327">
        <f t="shared" si="133"/>
        <v>0</v>
      </c>
      <c r="DR30" s="327" t="str">
        <f t="shared" si="134"/>
        <v/>
      </c>
      <c r="DS30" s="50">
        <f t="shared" si="26"/>
        <v>0</v>
      </c>
      <c r="DT30" s="16" t="str">
        <f t="shared" si="135"/>
        <v>MON</v>
      </c>
      <c r="DU30" s="49" t="str">
        <f t="shared" si="27"/>
        <v/>
      </c>
      <c r="DV30" s="47" t="str">
        <f t="shared" si="28"/>
        <v/>
      </c>
      <c r="DW30" s="48" t="str">
        <f t="shared" si="29"/>
        <v/>
      </c>
      <c r="DX30" s="327" t="str">
        <f t="shared" si="136"/>
        <v/>
      </c>
      <c r="DY30" s="327" t="str">
        <f t="shared" si="30"/>
        <v/>
      </c>
      <c r="DZ30" s="327" t="str">
        <f t="shared" si="137"/>
        <v/>
      </c>
      <c r="EA30" s="50">
        <f t="shared" si="31"/>
        <v>0</v>
      </c>
      <c r="EB30" s="16" t="str">
        <f t="shared" si="32"/>
        <v>MON</v>
      </c>
      <c r="EC30" s="49" t="str">
        <f t="shared" si="33"/>
        <v/>
      </c>
      <c r="ED30" s="47" t="str">
        <f t="shared" si="34"/>
        <v/>
      </c>
      <c r="EE30" s="48" t="str">
        <f t="shared" si="35"/>
        <v/>
      </c>
      <c r="EF30" s="327" t="str">
        <f t="shared" si="138"/>
        <v/>
      </c>
      <c r="EG30" s="327" t="str">
        <f t="shared" si="36"/>
        <v/>
      </c>
      <c r="EH30" s="327" t="str">
        <f t="shared" si="139"/>
        <v/>
      </c>
      <c r="EI30" s="267" t="str">
        <f t="shared" si="37"/>
        <v/>
      </c>
      <c r="EJ30" s="240"/>
      <c r="EK30" s="49" t="str">
        <f t="shared" si="38"/>
        <v/>
      </c>
      <c r="EL30" s="47" t="str">
        <f t="shared" si="39"/>
        <v/>
      </c>
      <c r="EM30" s="48" t="str">
        <f t="shared" si="40"/>
        <v/>
      </c>
      <c r="EN30" s="327" t="str">
        <f t="shared" si="140"/>
        <v/>
      </c>
      <c r="EO30" s="327" t="str">
        <f t="shared" si="41"/>
        <v/>
      </c>
      <c r="EP30" s="327" t="str">
        <f t="shared" si="141"/>
        <v/>
      </c>
      <c r="EQ30" s="267" t="str">
        <f t="shared" si="42"/>
        <v/>
      </c>
      <c r="ER30" s="240"/>
      <c r="ES30" s="49" t="str">
        <f t="shared" si="43"/>
        <v/>
      </c>
      <c r="ET30" s="47" t="str">
        <f t="shared" si="44"/>
        <v/>
      </c>
      <c r="EU30" s="48" t="str">
        <f t="shared" si="45"/>
        <v/>
      </c>
      <c r="EV30" s="327" t="str">
        <f t="shared" si="142"/>
        <v/>
      </c>
      <c r="EW30" s="327" t="str">
        <f t="shared" si="46"/>
        <v/>
      </c>
      <c r="EX30" s="327" t="str">
        <f t="shared" si="143"/>
        <v/>
      </c>
      <c r="EY30" s="267" t="str">
        <f t="shared" si="47"/>
        <v/>
      </c>
      <c r="EZ30" s="296"/>
      <c r="FA30" s="314" t="str">
        <f t="shared" si="48"/>
        <v/>
      </c>
      <c r="FB30" s="47" t="str">
        <f t="shared" si="49"/>
        <v/>
      </c>
      <c r="FC30" s="47" t="str">
        <f t="shared" si="50"/>
        <v/>
      </c>
      <c r="FD30" s="329" t="str">
        <f t="shared" si="144"/>
        <v/>
      </c>
      <c r="FE30" s="329" t="str">
        <f t="shared" si="51"/>
        <v/>
      </c>
      <c r="FF30" s="327" t="str">
        <f t="shared" si="145"/>
        <v/>
      </c>
      <c r="FG30" s="315" t="str">
        <f t="shared" si="52"/>
        <v/>
      </c>
      <c r="FH30" s="4"/>
      <c r="FI30" s="426">
        <f t="shared" si="146"/>
        <v>0</v>
      </c>
      <c r="FJ30" s="426">
        <f t="shared" si="147"/>
        <v>0</v>
      </c>
      <c r="FK30" s="426">
        <f t="shared" si="148"/>
        <v>0</v>
      </c>
      <c r="FL30" s="426">
        <f t="shared" si="149"/>
        <v>0</v>
      </c>
      <c r="FM30" s="436">
        <f t="shared" si="54"/>
        <v>45614</v>
      </c>
      <c r="FN30" s="32"/>
      <c r="FO30" s="32"/>
      <c r="FP30" s="20"/>
      <c r="FQ30" s="32"/>
      <c r="FR30" s="32"/>
      <c r="FS30" s="32"/>
      <c r="FT30" s="4"/>
      <c r="FU30" s="4"/>
      <c r="FV30" s="176">
        <f>'DATA ON MOBILE'!B30</f>
        <v>45615</v>
      </c>
      <c r="FW30" s="125" t="str">
        <f>IF('DATA ON MOBILE'!D30&gt;0,'DATA ON MOBILE'!D30,"")</f>
        <v/>
      </c>
      <c r="FX30" s="124">
        <f>'DATA ON MOBILE'!E30</f>
        <v>0</v>
      </c>
      <c r="FY30" s="124">
        <f>'DATA ON MOBILE'!F30</f>
        <v>0</v>
      </c>
      <c r="FZ30" s="124">
        <f>'DATA ON MOBILE'!G30</f>
        <v>0</v>
      </c>
      <c r="GA30" s="124">
        <f>'DATA ON MOBILE'!H30</f>
        <v>0</v>
      </c>
      <c r="GB30" s="124">
        <f>'DATA ON MOBILE'!I30</f>
        <v>0</v>
      </c>
      <c r="GC30" s="124">
        <f>'DATA ON MOBILE'!J30</f>
        <v>0</v>
      </c>
      <c r="GD30" s="124">
        <f>'DATA ON MOBILE'!K30</f>
        <v>0</v>
      </c>
      <c r="GE30" s="124">
        <f>'DATA ON MOBILE'!L30</f>
        <v>0</v>
      </c>
      <c r="GF30" s="124">
        <f>'DATA ON MOBILE'!M30</f>
        <v>0</v>
      </c>
      <c r="GG30" s="124">
        <f>'DATA ON MOBILE'!N30</f>
        <v>0</v>
      </c>
      <c r="GH30" s="124">
        <f>'DATA ON MOBILE'!O30</f>
        <v>0</v>
      </c>
      <c r="GI30" s="124">
        <f>'DATA ON MOBILE'!P30</f>
        <v>0</v>
      </c>
      <c r="GJ30" s="124">
        <f>'DATA ON MOBILE'!Q30</f>
        <v>0</v>
      </c>
      <c r="GK30" s="124" t="str">
        <f>IF('DATA ON MOBILE'!R30&gt;0,'DATA ON MOBILE'!R30,"")</f>
        <v/>
      </c>
      <c r="GL30" s="124" t="str">
        <f>IF('DATA ON MOBILE'!S30&gt;0,'DATA ON MOBILE'!S30,"")</f>
        <v/>
      </c>
      <c r="GM30" s="124" t="str">
        <f>IF('DATA ON MOBILE'!T30&gt;0,'DATA ON MOBILE'!T30,"")</f>
        <v/>
      </c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482">
        <v>45748</v>
      </c>
      <c r="GZ30" s="23"/>
      <c r="HA30" s="23"/>
      <c r="HB30" s="23"/>
      <c r="HC30" s="23"/>
      <c r="HD30" s="23"/>
      <c r="HE30" s="23"/>
      <c r="HF30" s="23"/>
    </row>
    <row r="31" spans="1:234" ht="15.75" customHeight="1" x14ac:dyDescent="0.2">
      <c r="A31" s="106">
        <f>IF(ROWS(A$13:A31)&gt;DAY(HA$7),"",HA$6+ROWS(A$13:A31)-1)</f>
        <v>45615</v>
      </c>
      <c r="B31" s="107" t="str">
        <f t="shared" si="55"/>
        <v>Tue</v>
      </c>
      <c r="C31" s="108" t="str">
        <f t="shared" si="155"/>
        <v/>
      </c>
      <c r="D31" s="108" t="str">
        <f t="shared" si="56"/>
        <v/>
      </c>
      <c r="E31" s="108" t="str">
        <f t="shared" si="57"/>
        <v/>
      </c>
      <c r="F31" s="46">
        <f t="shared" si="58"/>
        <v>0</v>
      </c>
      <c r="G31" s="108" t="str">
        <f t="shared" si="59"/>
        <v/>
      </c>
      <c r="H31" s="108" t="str">
        <f t="shared" si="60"/>
        <v/>
      </c>
      <c r="I31" s="108" t="str">
        <f t="shared" si="61"/>
        <v/>
      </c>
      <c r="J31" s="46">
        <f t="shared" si="62"/>
        <v>0</v>
      </c>
      <c r="K31" s="108">
        <f t="shared" si="63"/>
        <v>0</v>
      </c>
      <c r="L31" s="108" t="str">
        <f t="shared" si="64"/>
        <v/>
      </c>
      <c r="M31" s="108" t="str">
        <f t="shared" si="65"/>
        <v/>
      </c>
      <c r="N31" s="46">
        <f t="shared" si="66"/>
        <v>0</v>
      </c>
      <c r="O31" s="147">
        <f t="shared" si="67"/>
        <v>0</v>
      </c>
      <c r="P31" s="147">
        <f t="shared" si="68"/>
        <v>0</v>
      </c>
      <c r="Q31" s="147">
        <f t="shared" si="69"/>
        <v>0</v>
      </c>
      <c r="R31" s="46">
        <f t="shared" si="70"/>
        <v>0</v>
      </c>
      <c r="S31" s="43"/>
      <c r="T31" s="147">
        <f t="shared" si="71"/>
        <v>0</v>
      </c>
      <c r="U31" s="147">
        <f t="shared" si="72"/>
        <v>0</v>
      </c>
      <c r="V31" s="147">
        <f t="shared" si="73"/>
        <v>0</v>
      </c>
      <c r="W31" s="46">
        <f t="shared" si="74"/>
        <v>0</v>
      </c>
      <c r="X31" s="43"/>
      <c r="Y31" s="147">
        <f t="shared" si="75"/>
        <v>0</v>
      </c>
      <c r="Z31" s="147">
        <f t="shared" si="76"/>
        <v>45615</v>
      </c>
      <c r="AA31" s="147">
        <f t="shared" si="77"/>
        <v>0</v>
      </c>
      <c r="AB31" s="46">
        <f t="shared" si="78"/>
        <v>0</v>
      </c>
      <c r="AC31" s="175" t="str">
        <f t="shared" si="79"/>
        <v/>
      </c>
      <c r="AD31" s="90" t="str">
        <f>IF(BH31=FORMULA!A31,GK30,"")</f>
        <v/>
      </c>
      <c r="AE31" s="90" t="str">
        <f>IF(BI31=FORMULA!B31,GL30,"")</f>
        <v/>
      </c>
      <c r="AF31" s="90" t="str">
        <f>IF(BJ31=FORMULA!C31,GM30,"")</f>
        <v/>
      </c>
      <c r="AG31" s="43"/>
      <c r="AH31" s="261" t="str">
        <f t="shared" si="4"/>
        <v/>
      </c>
      <c r="AI31" s="261" t="str">
        <f t="shared" si="5"/>
        <v/>
      </c>
      <c r="AJ31" s="261" t="str">
        <f t="shared" si="6"/>
        <v/>
      </c>
      <c r="AK31" s="261" t="str">
        <f t="shared" si="7"/>
        <v/>
      </c>
      <c r="AL31" s="261" t="str">
        <f t="shared" si="8"/>
        <v/>
      </c>
      <c r="AM31" s="261" t="str">
        <f t="shared" si="9"/>
        <v/>
      </c>
      <c r="AN31" s="325">
        <f t="shared" si="80"/>
        <v>0</v>
      </c>
      <c r="AO31" s="325">
        <f t="shared" si="81"/>
        <v>0</v>
      </c>
      <c r="AP31" s="325">
        <f t="shared" si="82"/>
        <v>0</v>
      </c>
      <c r="AQ31" s="325">
        <f t="shared" si="10"/>
        <v>0</v>
      </c>
      <c r="AR31" s="325">
        <f t="shared" si="83"/>
        <v>0</v>
      </c>
      <c r="AS31" s="325">
        <f t="shared" si="11"/>
        <v>0</v>
      </c>
      <c r="AT31" s="254" t="str">
        <f t="shared" si="84"/>
        <v/>
      </c>
      <c r="AU31" s="254" t="str">
        <f t="shared" si="85"/>
        <v/>
      </c>
      <c r="AV31" s="254" t="str">
        <f t="shared" si="86"/>
        <v/>
      </c>
      <c r="AW31" s="255" t="str">
        <f t="shared" si="87"/>
        <v/>
      </c>
      <c r="AX31" s="254" t="str">
        <f t="shared" si="88"/>
        <v/>
      </c>
      <c r="AY31" s="255" t="str">
        <f t="shared" si="89"/>
        <v/>
      </c>
      <c r="AZ31" s="256">
        <f t="shared" si="90"/>
        <v>0</v>
      </c>
      <c r="BA31" s="256" t="str">
        <f t="shared" si="91"/>
        <v/>
      </c>
      <c r="BB31" s="258" t="str">
        <f t="shared" si="92"/>
        <v/>
      </c>
      <c r="BC31" s="257" t="str">
        <f t="shared" si="13"/>
        <v/>
      </c>
      <c r="BD31" s="256" t="str">
        <f t="shared" si="93"/>
        <v/>
      </c>
      <c r="BE31" s="257" t="str">
        <f t="shared" si="15"/>
        <v/>
      </c>
      <c r="BF31" s="305" t="str">
        <f>FORMULA!FW30</f>
        <v/>
      </c>
      <c r="BG31" s="11"/>
      <c r="BH31" s="22">
        <f>IF(ROWS(BH$13:BH31)&gt;DAY(HA$7),"",HA$6+ROWS(BH$13:BH31)-1)</f>
        <v>45615</v>
      </c>
      <c r="BI31" s="16" t="str">
        <f t="shared" si="16"/>
        <v>Tue</v>
      </c>
      <c r="BJ31" s="16"/>
      <c r="BK31" s="441">
        <f t="shared" si="94"/>
        <v>0</v>
      </c>
      <c r="BL31" s="442">
        <f t="shared" si="95"/>
        <v>0</v>
      </c>
      <c r="BM31" s="6">
        <f t="shared" si="96"/>
        <v>0</v>
      </c>
      <c r="BN31" s="453">
        <f t="shared" si="97"/>
        <v>0</v>
      </c>
      <c r="BO31" s="454">
        <f t="shared" si="98"/>
        <v>0</v>
      </c>
      <c r="BP31" s="445">
        <f t="shared" si="99"/>
        <v>0</v>
      </c>
      <c r="BQ31" s="455">
        <f t="shared" si="100"/>
        <v>0</v>
      </c>
      <c r="BR31" s="456">
        <f t="shared" si="101"/>
        <v>0</v>
      </c>
      <c r="BS31" s="6">
        <f t="shared" si="102"/>
        <v>0</v>
      </c>
      <c r="BT31" s="457">
        <f t="shared" si="103"/>
        <v>0</v>
      </c>
      <c r="BU31" s="458">
        <f t="shared" si="104"/>
        <v>0</v>
      </c>
      <c r="BV31" s="446">
        <f t="shared" si="105"/>
        <v>0</v>
      </c>
      <c r="BW31" s="11"/>
      <c r="BX31" s="56">
        <f t="shared" si="18"/>
        <v>0</v>
      </c>
      <c r="BY31" s="51">
        <f t="shared" si="150"/>
        <v>0</v>
      </c>
      <c r="BZ31" s="52">
        <f t="shared" si="19"/>
        <v>0</v>
      </c>
      <c r="CA31" s="52">
        <f t="shared" si="151"/>
        <v>0</v>
      </c>
      <c r="CB31" s="53">
        <f t="shared" si="20"/>
        <v>0</v>
      </c>
      <c r="CC31" s="52">
        <f t="shared" si="152"/>
        <v>0</v>
      </c>
      <c r="CD31" s="54" t="str">
        <f t="shared" si="106"/>
        <v/>
      </c>
      <c r="CE31" s="58" t="str">
        <f t="shared" si="153"/>
        <v/>
      </c>
      <c r="CF31" s="249"/>
      <c r="CG31" s="26" t="str">
        <f t="shared" si="107"/>
        <v/>
      </c>
      <c r="CH31" s="26" t="str">
        <f t="shared" si="108"/>
        <v/>
      </c>
      <c r="CI31" s="26" t="str">
        <f t="shared" si="109"/>
        <v/>
      </c>
      <c r="CJ31" s="26" t="str">
        <f t="shared" si="22"/>
        <v/>
      </c>
      <c r="CL31" s="289">
        <f>FORMULA!FX30</f>
        <v>0</v>
      </c>
      <c r="CM31" s="289">
        <f>FORMULA!FY30</f>
        <v>0</v>
      </c>
      <c r="CN31" s="289">
        <f t="shared" si="110"/>
        <v>0</v>
      </c>
      <c r="CO31" s="289">
        <f t="shared" si="111"/>
        <v>0</v>
      </c>
      <c r="CP31" s="289">
        <f>FORMULA!FZ30</f>
        <v>0</v>
      </c>
      <c r="CQ31" s="289">
        <f t="shared" si="112"/>
        <v>0</v>
      </c>
      <c r="CR31" s="35">
        <f t="shared" si="113"/>
        <v>0</v>
      </c>
      <c r="CS31" s="336">
        <f t="shared" si="114"/>
        <v>0</v>
      </c>
      <c r="CT31" s="336">
        <f t="shared" si="115"/>
        <v>0</v>
      </c>
      <c r="CU31" s="336">
        <f t="shared" si="116"/>
        <v>0</v>
      </c>
      <c r="CV31" s="336">
        <f t="shared" si="117"/>
        <v>0</v>
      </c>
      <c r="CW31" s="336">
        <f t="shared" si="118"/>
        <v>0</v>
      </c>
      <c r="CX31" s="336">
        <f t="shared" si="119"/>
        <v>0</v>
      </c>
      <c r="CY31" s="292">
        <f t="shared" si="120"/>
        <v>0</v>
      </c>
      <c r="CZ31" s="337">
        <f t="shared" si="121"/>
        <v>0</v>
      </c>
      <c r="DA31" s="337">
        <f t="shared" si="122"/>
        <v>0</v>
      </c>
      <c r="DB31" s="337">
        <f t="shared" si="123"/>
        <v>0</v>
      </c>
      <c r="DC31" s="337">
        <f t="shared" si="124"/>
        <v>0</v>
      </c>
      <c r="DD31" s="337">
        <f t="shared" si="125"/>
        <v>0</v>
      </c>
      <c r="DE31" s="338">
        <f t="shared" si="126"/>
        <v>0</v>
      </c>
      <c r="DF31" s="293">
        <f t="shared" si="127"/>
        <v>0</v>
      </c>
      <c r="DG31" s="96"/>
      <c r="DH31" s="102">
        <f t="shared" si="23"/>
        <v>0</v>
      </c>
      <c r="DI31" s="36">
        <f t="shared" si="24"/>
        <v>0</v>
      </c>
      <c r="DJ31" s="36">
        <f t="shared" si="25"/>
        <v>0</v>
      </c>
      <c r="DK31" s="37">
        <f t="shared" si="128"/>
        <v>0</v>
      </c>
      <c r="DL31" s="1"/>
      <c r="DM31" s="49">
        <f t="shared" si="129"/>
        <v>0</v>
      </c>
      <c r="DN31" s="47">
        <f t="shared" si="130"/>
        <v>0</v>
      </c>
      <c r="DO31" s="48">
        <f t="shared" si="131"/>
        <v>0</v>
      </c>
      <c r="DP31" s="327">
        <f t="shared" si="132"/>
        <v>0</v>
      </c>
      <c r="DQ31" s="327">
        <f t="shared" si="133"/>
        <v>0</v>
      </c>
      <c r="DR31" s="327" t="str">
        <f t="shared" si="134"/>
        <v/>
      </c>
      <c r="DS31" s="50">
        <f t="shared" si="26"/>
        <v>0</v>
      </c>
      <c r="DT31" s="16" t="str">
        <f t="shared" si="135"/>
        <v>TUE</v>
      </c>
      <c r="DU31" s="49" t="str">
        <f t="shared" si="27"/>
        <v/>
      </c>
      <c r="DV31" s="47" t="str">
        <f t="shared" si="28"/>
        <v/>
      </c>
      <c r="DW31" s="48" t="str">
        <f t="shared" si="29"/>
        <v/>
      </c>
      <c r="DX31" s="327" t="str">
        <f t="shared" si="136"/>
        <v/>
      </c>
      <c r="DY31" s="327" t="str">
        <f t="shared" si="30"/>
        <v/>
      </c>
      <c r="DZ31" s="327" t="str">
        <f t="shared" si="137"/>
        <v/>
      </c>
      <c r="EA31" s="50">
        <f t="shared" si="31"/>
        <v>0</v>
      </c>
      <c r="EB31" s="16" t="str">
        <f t="shared" si="32"/>
        <v>TUE</v>
      </c>
      <c r="EC31" s="49" t="str">
        <f t="shared" si="33"/>
        <v/>
      </c>
      <c r="ED31" s="47" t="str">
        <f t="shared" si="34"/>
        <v/>
      </c>
      <c r="EE31" s="48" t="str">
        <f t="shared" si="35"/>
        <v/>
      </c>
      <c r="EF31" s="327" t="str">
        <f t="shared" si="138"/>
        <v/>
      </c>
      <c r="EG31" s="327" t="str">
        <f t="shared" si="36"/>
        <v/>
      </c>
      <c r="EH31" s="327" t="str">
        <f t="shared" si="139"/>
        <v/>
      </c>
      <c r="EI31" s="267" t="str">
        <f t="shared" si="37"/>
        <v/>
      </c>
      <c r="EJ31" s="240"/>
      <c r="EK31" s="49" t="str">
        <f t="shared" si="38"/>
        <v/>
      </c>
      <c r="EL31" s="47" t="str">
        <f t="shared" si="39"/>
        <v/>
      </c>
      <c r="EM31" s="48" t="str">
        <f t="shared" si="40"/>
        <v/>
      </c>
      <c r="EN31" s="327" t="str">
        <f t="shared" si="140"/>
        <v/>
      </c>
      <c r="EO31" s="327" t="str">
        <f t="shared" si="41"/>
        <v/>
      </c>
      <c r="EP31" s="327" t="str">
        <f t="shared" si="141"/>
        <v/>
      </c>
      <c r="EQ31" s="267" t="str">
        <f t="shared" si="42"/>
        <v/>
      </c>
      <c r="ER31" s="240"/>
      <c r="ES31" s="49" t="str">
        <f t="shared" si="43"/>
        <v/>
      </c>
      <c r="ET31" s="47" t="str">
        <f t="shared" si="44"/>
        <v/>
      </c>
      <c r="EU31" s="48" t="str">
        <f t="shared" si="45"/>
        <v/>
      </c>
      <c r="EV31" s="327" t="str">
        <f t="shared" si="142"/>
        <v/>
      </c>
      <c r="EW31" s="327" t="str">
        <f t="shared" si="46"/>
        <v/>
      </c>
      <c r="EX31" s="327" t="str">
        <f t="shared" si="143"/>
        <v/>
      </c>
      <c r="EY31" s="267" t="str">
        <f t="shared" si="47"/>
        <v/>
      </c>
      <c r="EZ31" s="296"/>
      <c r="FA31" s="314" t="str">
        <f t="shared" si="48"/>
        <v/>
      </c>
      <c r="FB31" s="47" t="str">
        <f t="shared" si="49"/>
        <v/>
      </c>
      <c r="FC31" s="47" t="str">
        <f t="shared" si="50"/>
        <v/>
      </c>
      <c r="FD31" s="329" t="str">
        <f t="shared" si="144"/>
        <v/>
      </c>
      <c r="FE31" s="329" t="str">
        <f t="shared" si="51"/>
        <v/>
      </c>
      <c r="FF31" s="327" t="str">
        <f t="shared" si="145"/>
        <v/>
      </c>
      <c r="FG31" s="315" t="str">
        <f t="shared" si="52"/>
        <v/>
      </c>
      <c r="FH31" s="4"/>
      <c r="FI31" s="426">
        <f t="shared" si="146"/>
        <v>0</v>
      </c>
      <c r="FJ31" s="426">
        <f t="shared" si="147"/>
        <v>0</v>
      </c>
      <c r="FK31" s="426">
        <f t="shared" si="148"/>
        <v>0</v>
      </c>
      <c r="FL31" s="426">
        <f t="shared" si="149"/>
        <v>0</v>
      </c>
      <c r="FM31" s="436">
        <f t="shared" si="54"/>
        <v>45615</v>
      </c>
      <c r="FN31" s="32"/>
      <c r="FO31" s="32"/>
      <c r="FP31" s="20"/>
      <c r="FQ31" s="32"/>
      <c r="FR31" s="32"/>
      <c r="FS31" s="32"/>
      <c r="FT31" s="4"/>
      <c r="FU31" s="4"/>
      <c r="FV31" s="176">
        <f>'DATA ON MOBILE'!B31</f>
        <v>45616</v>
      </c>
      <c r="FW31" s="125" t="str">
        <f>IF('DATA ON MOBILE'!D31&gt;0,'DATA ON MOBILE'!D31,"")</f>
        <v/>
      </c>
      <c r="FX31" s="124">
        <f>'DATA ON MOBILE'!E31</f>
        <v>0</v>
      </c>
      <c r="FY31" s="124">
        <f>'DATA ON MOBILE'!F31</f>
        <v>0</v>
      </c>
      <c r="FZ31" s="124">
        <f>'DATA ON MOBILE'!G31</f>
        <v>0</v>
      </c>
      <c r="GA31" s="124">
        <f>'DATA ON MOBILE'!H31</f>
        <v>0</v>
      </c>
      <c r="GB31" s="124">
        <f>'DATA ON MOBILE'!I31</f>
        <v>0</v>
      </c>
      <c r="GC31" s="124">
        <f>'DATA ON MOBILE'!J31</f>
        <v>0</v>
      </c>
      <c r="GD31" s="124">
        <f>'DATA ON MOBILE'!K31</f>
        <v>0</v>
      </c>
      <c r="GE31" s="124">
        <f>'DATA ON MOBILE'!L31</f>
        <v>0</v>
      </c>
      <c r="GF31" s="124">
        <f>'DATA ON MOBILE'!M31</f>
        <v>0</v>
      </c>
      <c r="GG31" s="124">
        <f>'DATA ON MOBILE'!N31</f>
        <v>0</v>
      </c>
      <c r="GH31" s="124">
        <f>'DATA ON MOBILE'!O31</f>
        <v>0</v>
      </c>
      <c r="GI31" s="124">
        <f>'DATA ON MOBILE'!P31</f>
        <v>0</v>
      </c>
      <c r="GJ31" s="124">
        <f>'DATA ON MOBILE'!Q31</f>
        <v>0</v>
      </c>
      <c r="GK31" s="124" t="str">
        <f>IF('DATA ON MOBILE'!R31&gt;0,'DATA ON MOBILE'!R31,"")</f>
        <v/>
      </c>
      <c r="GL31" s="124" t="str">
        <f>IF('DATA ON MOBILE'!S31&gt;0,'DATA ON MOBILE'!S31,"")</f>
        <v/>
      </c>
      <c r="GM31" s="124" t="str">
        <f>IF('DATA ON MOBILE'!T31&gt;0,'DATA ON MOBILE'!T31,"")</f>
        <v/>
      </c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Z31" s="23"/>
      <c r="HA31" s="23"/>
      <c r="HB31" s="23"/>
      <c r="HC31" s="23" t="s">
        <v>244</v>
      </c>
      <c r="HD31" s="23" t="s">
        <v>244</v>
      </c>
      <c r="HE31" s="23"/>
      <c r="HF31" s="23" t="s">
        <v>204</v>
      </c>
    </row>
    <row r="32" spans="1:234" ht="15.75" customHeight="1" x14ac:dyDescent="0.2">
      <c r="A32" s="106">
        <f>IF(ROWS(A$13:A32)&gt;DAY(HA$7),"",HA$6+ROWS(A$13:A32)-1)</f>
        <v>45616</v>
      </c>
      <c r="B32" s="107" t="str">
        <f t="shared" si="55"/>
        <v>Wed</v>
      </c>
      <c r="C32" s="108" t="str">
        <f t="shared" si="155"/>
        <v/>
      </c>
      <c r="D32" s="108" t="str">
        <f t="shared" si="56"/>
        <v/>
      </c>
      <c r="E32" s="108" t="str">
        <f t="shared" si="57"/>
        <v/>
      </c>
      <c r="F32" s="46">
        <f t="shared" si="58"/>
        <v>0</v>
      </c>
      <c r="G32" s="108" t="str">
        <f t="shared" si="59"/>
        <v/>
      </c>
      <c r="H32" s="108" t="str">
        <f t="shared" si="60"/>
        <v/>
      </c>
      <c r="I32" s="108" t="str">
        <f t="shared" si="61"/>
        <v/>
      </c>
      <c r="J32" s="46">
        <f t="shared" si="62"/>
        <v>0</v>
      </c>
      <c r="K32" s="108">
        <f t="shared" si="63"/>
        <v>0</v>
      </c>
      <c r="L32" s="108" t="str">
        <f t="shared" si="64"/>
        <v/>
      </c>
      <c r="M32" s="108" t="str">
        <f t="shared" si="65"/>
        <v/>
      </c>
      <c r="N32" s="46">
        <f t="shared" si="66"/>
        <v>0</v>
      </c>
      <c r="O32" s="147">
        <f t="shared" si="67"/>
        <v>0</v>
      </c>
      <c r="P32" s="147">
        <f t="shared" si="68"/>
        <v>0</v>
      </c>
      <c r="Q32" s="147">
        <f t="shared" si="69"/>
        <v>0</v>
      </c>
      <c r="R32" s="46">
        <f t="shared" si="70"/>
        <v>0</v>
      </c>
      <c r="S32" s="43"/>
      <c r="T32" s="147">
        <f t="shared" si="71"/>
        <v>0</v>
      </c>
      <c r="U32" s="147">
        <f t="shared" si="72"/>
        <v>0</v>
      </c>
      <c r="V32" s="147">
        <f t="shared" si="73"/>
        <v>0</v>
      </c>
      <c r="W32" s="46">
        <f t="shared" si="74"/>
        <v>0</v>
      </c>
      <c r="X32" s="43"/>
      <c r="Y32" s="147">
        <f t="shared" si="75"/>
        <v>0</v>
      </c>
      <c r="Z32" s="147">
        <f t="shared" si="76"/>
        <v>45616</v>
      </c>
      <c r="AA32" s="147">
        <f t="shared" si="77"/>
        <v>0</v>
      </c>
      <c r="AB32" s="46">
        <f t="shared" si="78"/>
        <v>0</v>
      </c>
      <c r="AC32" s="175" t="str">
        <f t="shared" si="79"/>
        <v/>
      </c>
      <c r="AD32" s="90" t="str">
        <f>IF(BH32=FORMULA!A32,GK31,"")</f>
        <v/>
      </c>
      <c r="AE32" s="90" t="str">
        <f>IF(BI32=FORMULA!B32,GL31,"")</f>
        <v/>
      </c>
      <c r="AF32" s="90" t="str">
        <f>IF(BJ32=FORMULA!C32,GM31,"")</f>
        <v/>
      </c>
      <c r="AG32" s="43"/>
      <c r="AH32" s="261" t="str">
        <f t="shared" si="4"/>
        <v/>
      </c>
      <c r="AI32" s="261" t="str">
        <f t="shared" si="5"/>
        <v/>
      </c>
      <c r="AJ32" s="261" t="str">
        <f t="shared" si="6"/>
        <v/>
      </c>
      <c r="AK32" s="261" t="str">
        <f t="shared" si="7"/>
        <v/>
      </c>
      <c r="AL32" s="261" t="str">
        <f t="shared" si="8"/>
        <v/>
      </c>
      <c r="AM32" s="261" t="str">
        <f t="shared" si="9"/>
        <v/>
      </c>
      <c r="AN32" s="325">
        <f t="shared" si="80"/>
        <v>0</v>
      </c>
      <c r="AO32" s="325">
        <f t="shared" si="81"/>
        <v>0</v>
      </c>
      <c r="AP32" s="325">
        <f t="shared" si="82"/>
        <v>0</v>
      </c>
      <c r="AQ32" s="325">
        <f t="shared" si="10"/>
        <v>0</v>
      </c>
      <c r="AR32" s="325">
        <f t="shared" si="83"/>
        <v>0</v>
      </c>
      <c r="AS32" s="325">
        <f t="shared" si="11"/>
        <v>0</v>
      </c>
      <c r="AT32" s="254" t="str">
        <f t="shared" si="84"/>
        <v/>
      </c>
      <c r="AU32" s="254" t="str">
        <f t="shared" si="85"/>
        <v/>
      </c>
      <c r="AV32" s="254" t="str">
        <f t="shared" si="86"/>
        <v/>
      </c>
      <c r="AW32" s="255" t="str">
        <f t="shared" si="87"/>
        <v/>
      </c>
      <c r="AX32" s="254" t="str">
        <f t="shared" si="88"/>
        <v/>
      </c>
      <c r="AY32" s="255" t="str">
        <f t="shared" si="89"/>
        <v/>
      </c>
      <c r="AZ32" s="256">
        <f t="shared" si="90"/>
        <v>0</v>
      </c>
      <c r="BA32" s="256" t="str">
        <f t="shared" si="91"/>
        <v/>
      </c>
      <c r="BB32" s="258" t="str">
        <f t="shared" si="92"/>
        <v/>
      </c>
      <c r="BC32" s="257" t="str">
        <f t="shared" si="13"/>
        <v/>
      </c>
      <c r="BD32" s="256" t="str">
        <f t="shared" si="93"/>
        <v/>
      </c>
      <c r="BE32" s="257" t="str">
        <f t="shared" si="15"/>
        <v/>
      </c>
      <c r="BF32" s="305" t="str">
        <f>FORMULA!FW31</f>
        <v/>
      </c>
      <c r="BG32" s="11"/>
      <c r="BH32" s="22">
        <f>IF(ROWS(BH$13:BH32)&gt;DAY(HA$7),"",HA$6+ROWS(BH$13:BH32)-1)</f>
        <v>45616</v>
      </c>
      <c r="BI32" s="16" t="str">
        <f t="shared" si="16"/>
        <v>Wed</v>
      </c>
      <c r="BJ32" s="16"/>
      <c r="BK32" s="441">
        <f t="shared" si="94"/>
        <v>0</v>
      </c>
      <c r="BL32" s="442">
        <f t="shared" si="95"/>
        <v>0</v>
      </c>
      <c r="BM32" s="6">
        <f t="shared" si="96"/>
        <v>0</v>
      </c>
      <c r="BN32" s="453">
        <f t="shared" si="97"/>
        <v>0</v>
      </c>
      <c r="BO32" s="454">
        <f t="shared" si="98"/>
        <v>0</v>
      </c>
      <c r="BP32" s="445">
        <f t="shared" si="99"/>
        <v>0</v>
      </c>
      <c r="BQ32" s="455">
        <f t="shared" si="100"/>
        <v>0</v>
      </c>
      <c r="BR32" s="456">
        <f t="shared" si="101"/>
        <v>0</v>
      </c>
      <c r="BS32" s="6">
        <f t="shared" si="102"/>
        <v>0</v>
      </c>
      <c r="BT32" s="457">
        <f t="shared" si="103"/>
        <v>0</v>
      </c>
      <c r="BU32" s="458">
        <f t="shared" si="104"/>
        <v>0</v>
      </c>
      <c r="BV32" s="446">
        <f t="shared" si="105"/>
        <v>0</v>
      </c>
      <c r="BW32" s="11"/>
      <c r="BX32" s="56">
        <f t="shared" si="18"/>
        <v>0</v>
      </c>
      <c r="BY32" s="51">
        <f t="shared" si="150"/>
        <v>0</v>
      </c>
      <c r="BZ32" s="52">
        <f t="shared" si="19"/>
        <v>0</v>
      </c>
      <c r="CA32" s="52">
        <f t="shared" si="151"/>
        <v>0</v>
      </c>
      <c r="CB32" s="53">
        <f t="shared" si="20"/>
        <v>0</v>
      </c>
      <c r="CC32" s="52">
        <f t="shared" si="152"/>
        <v>0</v>
      </c>
      <c r="CD32" s="54" t="str">
        <f t="shared" si="106"/>
        <v/>
      </c>
      <c r="CE32" s="58" t="str">
        <f t="shared" si="153"/>
        <v/>
      </c>
      <c r="CF32" s="249"/>
      <c r="CG32" s="26" t="str">
        <f t="shared" si="107"/>
        <v/>
      </c>
      <c r="CH32" s="26" t="str">
        <f t="shared" si="108"/>
        <v/>
      </c>
      <c r="CI32" s="26" t="str">
        <f t="shared" si="109"/>
        <v/>
      </c>
      <c r="CJ32" s="26" t="str">
        <f t="shared" si="22"/>
        <v/>
      </c>
      <c r="CL32" s="289">
        <f>FORMULA!FX31</f>
        <v>0</v>
      </c>
      <c r="CM32" s="289">
        <f>FORMULA!FY31</f>
        <v>0</v>
      </c>
      <c r="CN32" s="289">
        <f t="shared" si="110"/>
        <v>0</v>
      </c>
      <c r="CO32" s="289">
        <f t="shared" si="111"/>
        <v>0</v>
      </c>
      <c r="CP32" s="289">
        <f>FORMULA!FZ31</f>
        <v>0</v>
      </c>
      <c r="CQ32" s="289">
        <f t="shared" si="112"/>
        <v>0</v>
      </c>
      <c r="CR32" s="35">
        <f t="shared" si="113"/>
        <v>0</v>
      </c>
      <c r="CS32" s="336">
        <f t="shared" si="114"/>
        <v>0</v>
      </c>
      <c r="CT32" s="336">
        <f t="shared" si="115"/>
        <v>0</v>
      </c>
      <c r="CU32" s="336">
        <f t="shared" si="116"/>
        <v>0</v>
      </c>
      <c r="CV32" s="336">
        <f t="shared" si="117"/>
        <v>0</v>
      </c>
      <c r="CW32" s="336">
        <f t="shared" si="118"/>
        <v>0</v>
      </c>
      <c r="CX32" s="336">
        <f t="shared" si="119"/>
        <v>0</v>
      </c>
      <c r="CY32" s="292">
        <f t="shared" si="120"/>
        <v>0</v>
      </c>
      <c r="CZ32" s="337">
        <f t="shared" si="121"/>
        <v>0</v>
      </c>
      <c r="DA32" s="337">
        <f t="shared" si="122"/>
        <v>0</v>
      </c>
      <c r="DB32" s="337">
        <f t="shared" si="123"/>
        <v>0</v>
      </c>
      <c r="DC32" s="337">
        <f t="shared" si="124"/>
        <v>0</v>
      </c>
      <c r="DD32" s="337">
        <f t="shared" si="125"/>
        <v>0</v>
      </c>
      <c r="DE32" s="338">
        <f t="shared" si="126"/>
        <v>0</v>
      </c>
      <c r="DF32" s="293">
        <f t="shared" si="127"/>
        <v>0</v>
      </c>
      <c r="DG32" s="96"/>
      <c r="DH32" s="102">
        <f t="shared" si="23"/>
        <v>0</v>
      </c>
      <c r="DI32" s="36">
        <f t="shared" si="24"/>
        <v>0</v>
      </c>
      <c r="DJ32" s="36">
        <f t="shared" si="25"/>
        <v>0</v>
      </c>
      <c r="DK32" s="37">
        <f t="shared" si="128"/>
        <v>0</v>
      </c>
      <c r="DL32" s="1"/>
      <c r="DM32" s="49">
        <f>IF(AD32="No","",IF(B32="Sat",0,IF(B32="Sun",0,AZ32)))</f>
        <v>0</v>
      </c>
      <c r="DN32" s="47">
        <f t="shared" si="130"/>
        <v>0</v>
      </c>
      <c r="DO32" s="48">
        <f t="shared" si="131"/>
        <v>0</v>
      </c>
      <c r="DP32" s="327">
        <f t="shared" si="132"/>
        <v>0</v>
      </c>
      <c r="DQ32" s="327">
        <f t="shared" si="133"/>
        <v>0</v>
      </c>
      <c r="DR32" s="327" t="str">
        <f t="shared" si="134"/>
        <v/>
      </c>
      <c r="DS32" s="50">
        <f t="shared" si="26"/>
        <v>0</v>
      </c>
      <c r="DT32" s="16" t="str">
        <f t="shared" si="135"/>
        <v>WED</v>
      </c>
      <c r="DU32" s="49" t="str">
        <f t="shared" si="27"/>
        <v/>
      </c>
      <c r="DV32" s="47" t="str">
        <f t="shared" si="28"/>
        <v/>
      </c>
      <c r="DW32" s="48" t="str">
        <f t="shared" si="29"/>
        <v/>
      </c>
      <c r="DX32" s="327" t="str">
        <f t="shared" si="136"/>
        <v/>
      </c>
      <c r="DY32" s="327" t="str">
        <f t="shared" si="30"/>
        <v/>
      </c>
      <c r="DZ32" s="327" t="str">
        <f t="shared" si="137"/>
        <v/>
      </c>
      <c r="EA32" s="50">
        <f t="shared" si="31"/>
        <v>0</v>
      </c>
      <c r="EB32" s="16" t="str">
        <f t="shared" si="32"/>
        <v>WED</v>
      </c>
      <c r="EC32" s="49" t="str">
        <f t="shared" si="33"/>
        <v/>
      </c>
      <c r="ED32" s="47" t="str">
        <f t="shared" si="34"/>
        <v/>
      </c>
      <c r="EE32" s="48" t="str">
        <f t="shared" si="35"/>
        <v/>
      </c>
      <c r="EF32" s="327" t="str">
        <f t="shared" si="138"/>
        <v/>
      </c>
      <c r="EG32" s="327" t="str">
        <f t="shared" si="36"/>
        <v/>
      </c>
      <c r="EH32" s="327" t="str">
        <f t="shared" si="139"/>
        <v/>
      </c>
      <c r="EI32" s="267" t="str">
        <f t="shared" si="37"/>
        <v/>
      </c>
      <c r="EJ32" s="240"/>
      <c r="EK32" s="49" t="str">
        <f t="shared" si="38"/>
        <v/>
      </c>
      <c r="EL32" s="47" t="str">
        <f t="shared" si="39"/>
        <v/>
      </c>
      <c r="EM32" s="48" t="str">
        <f t="shared" si="40"/>
        <v/>
      </c>
      <c r="EN32" s="327" t="str">
        <f t="shared" si="140"/>
        <v/>
      </c>
      <c r="EO32" s="327" t="str">
        <f t="shared" si="41"/>
        <v/>
      </c>
      <c r="EP32" s="327" t="str">
        <f t="shared" si="141"/>
        <v/>
      </c>
      <c r="EQ32" s="267" t="str">
        <f t="shared" si="42"/>
        <v/>
      </c>
      <c r="ER32" s="240"/>
      <c r="ES32" s="49" t="str">
        <f t="shared" si="43"/>
        <v/>
      </c>
      <c r="ET32" s="47" t="str">
        <f t="shared" si="44"/>
        <v/>
      </c>
      <c r="EU32" s="48" t="str">
        <f t="shared" si="45"/>
        <v/>
      </c>
      <c r="EV32" s="327" t="str">
        <f t="shared" si="142"/>
        <v/>
      </c>
      <c r="EW32" s="327" t="str">
        <f t="shared" si="46"/>
        <v/>
      </c>
      <c r="EX32" s="327" t="str">
        <f t="shared" si="143"/>
        <v/>
      </c>
      <c r="EY32" s="267" t="str">
        <f t="shared" si="47"/>
        <v/>
      </c>
      <c r="EZ32" s="296"/>
      <c r="FA32" s="314" t="str">
        <f t="shared" si="48"/>
        <v/>
      </c>
      <c r="FB32" s="47" t="str">
        <f t="shared" si="49"/>
        <v/>
      </c>
      <c r="FC32" s="47" t="str">
        <f t="shared" si="50"/>
        <v/>
      </c>
      <c r="FD32" s="329" t="str">
        <f t="shared" si="144"/>
        <v/>
      </c>
      <c r="FE32" s="329" t="str">
        <f t="shared" si="51"/>
        <v/>
      </c>
      <c r="FF32" s="327" t="str">
        <f t="shared" si="145"/>
        <v/>
      </c>
      <c r="FG32" s="315" t="str">
        <f t="shared" si="52"/>
        <v/>
      </c>
      <c r="FH32" s="4"/>
      <c r="FI32" s="426">
        <f t="shared" si="146"/>
        <v>0</v>
      </c>
      <c r="FJ32" s="426">
        <f t="shared" si="147"/>
        <v>0</v>
      </c>
      <c r="FK32" s="426">
        <f t="shared" si="148"/>
        <v>0</v>
      </c>
      <c r="FL32" s="426">
        <f t="shared" si="149"/>
        <v>0</v>
      </c>
      <c r="FM32" s="436">
        <f t="shared" si="54"/>
        <v>45616</v>
      </c>
      <c r="FN32" s="32"/>
      <c r="FO32" s="32"/>
      <c r="FP32" s="20"/>
      <c r="FQ32" s="32"/>
      <c r="FR32" s="32"/>
      <c r="FS32" s="32"/>
      <c r="FT32" s="4"/>
      <c r="FU32" s="4"/>
      <c r="FV32" s="176">
        <f>'DATA ON MOBILE'!B32</f>
        <v>45617</v>
      </c>
      <c r="FW32" s="125" t="str">
        <f>IF('DATA ON MOBILE'!D32&gt;0,'DATA ON MOBILE'!D32,"")</f>
        <v/>
      </c>
      <c r="FX32" s="124">
        <f>'DATA ON MOBILE'!E32</f>
        <v>0</v>
      </c>
      <c r="FY32" s="124">
        <f>'DATA ON MOBILE'!F32</f>
        <v>0</v>
      </c>
      <c r="FZ32" s="124">
        <f>'DATA ON MOBILE'!G32</f>
        <v>0</v>
      </c>
      <c r="GA32" s="124">
        <f>'DATA ON MOBILE'!H32</f>
        <v>0</v>
      </c>
      <c r="GB32" s="124">
        <f>'DATA ON MOBILE'!I32</f>
        <v>0</v>
      </c>
      <c r="GC32" s="124">
        <f>'DATA ON MOBILE'!J32</f>
        <v>0</v>
      </c>
      <c r="GD32" s="124">
        <f>'DATA ON MOBILE'!K32</f>
        <v>0</v>
      </c>
      <c r="GE32" s="124">
        <f>'DATA ON MOBILE'!L32</f>
        <v>0</v>
      </c>
      <c r="GF32" s="124">
        <f>'DATA ON MOBILE'!M32</f>
        <v>0</v>
      </c>
      <c r="GG32" s="124">
        <f>'DATA ON MOBILE'!N32</f>
        <v>0</v>
      </c>
      <c r="GH32" s="124">
        <f>'DATA ON MOBILE'!O32</f>
        <v>0</v>
      </c>
      <c r="GI32" s="124">
        <f>'DATA ON MOBILE'!P32</f>
        <v>0</v>
      </c>
      <c r="GJ32" s="124">
        <f>'DATA ON MOBILE'!Q32</f>
        <v>0</v>
      </c>
      <c r="GK32" s="124" t="str">
        <f>IF('DATA ON MOBILE'!R32&gt;0,'DATA ON MOBILE'!R32,"")</f>
        <v/>
      </c>
      <c r="GL32" s="124" t="str">
        <f>IF('DATA ON MOBILE'!S32&gt;0,'DATA ON MOBILE'!S32,"")</f>
        <v/>
      </c>
      <c r="GM32" s="124" t="str">
        <f>IF('DATA ON MOBILE'!T32&gt;0,'DATA ON MOBILE'!T32,"")</f>
        <v/>
      </c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482">
        <v>45778</v>
      </c>
      <c r="GZ32" s="23"/>
      <c r="HA32" s="23"/>
      <c r="HB32" s="23"/>
      <c r="HC32" s="23" t="s">
        <v>245</v>
      </c>
      <c r="HD32" s="23" t="s">
        <v>245</v>
      </c>
      <c r="HE32" s="23"/>
      <c r="HF32" s="23" t="s">
        <v>205</v>
      </c>
    </row>
    <row r="33" spans="1:214" ht="15.75" customHeight="1" x14ac:dyDescent="0.2">
      <c r="A33" s="106">
        <f>IF(ROWS(A$13:A33)&gt;DAY(HA$7),"",HA$6+ROWS(A$13:A33)-1)</f>
        <v>45617</v>
      </c>
      <c r="B33" s="107" t="str">
        <f t="shared" si="55"/>
        <v>Thu</v>
      </c>
      <c r="C33" s="108" t="str">
        <f t="shared" si="155"/>
        <v/>
      </c>
      <c r="D33" s="108" t="str">
        <f t="shared" si="56"/>
        <v/>
      </c>
      <c r="E33" s="108" t="str">
        <f t="shared" si="57"/>
        <v/>
      </c>
      <c r="F33" s="46">
        <f t="shared" si="58"/>
        <v>0</v>
      </c>
      <c r="G33" s="108" t="str">
        <f t="shared" si="59"/>
        <v/>
      </c>
      <c r="H33" s="108" t="str">
        <f t="shared" si="60"/>
        <v/>
      </c>
      <c r="I33" s="108" t="str">
        <f t="shared" si="61"/>
        <v/>
      </c>
      <c r="J33" s="46">
        <f t="shared" si="62"/>
        <v>0</v>
      </c>
      <c r="K33" s="108">
        <f t="shared" si="63"/>
        <v>0</v>
      </c>
      <c r="L33" s="108" t="str">
        <f t="shared" si="64"/>
        <v/>
      </c>
      <c r="M33" s="108" t="str">
        <f t="shared" si="65"/>
        <v/>
      </c>
      <c r="N33" s="46">
        <f t="shared" si="66"/>
        <v>0</v>
      </c>
      <c r="O33" s="147">
        <f t="shared" si="67"/>
        <v>0</v>
      </c>
      <c r="P33" s="147">
        <f t="shared" si="68"/>
        <v>0</v>
      </c>
      <c r="Q33" s="147">
        <f t="shared" si="69"/>
        <v>0</v>
      </c>
      <c r="R33" s="46">
        <f t="shared" si="70"/>
        <v>0</v>
      </c>
      <c r="S33" s="43"/>
      <c r="T33" s="147">
        <f t="shared" si="71"/>
        <v>0</v>
      </c>
      <c r="U33" s="147">
        <f t="shared" si="72"/>
        <v>0</v>
      </c>
      <c r="V33" s="147">
        <f t="shared" si="73"/>
        <v>0</v>
      </c>
      <c r="W33" s="46">
        <f t="shared" si="74"/>
        <v>0</v>
      </c>
      <c r="X33" s="43"/>
      <c r="Y33" s="147">
        <f t="shared" si="75"/>
        <v>0</v>
      </c>
      <c r="Z33" s="147">
        <f t="shared" si="76"/>
        <v>45617</v>
      </c>
      <c r="AA33" s="147">
        <f t="shared" si="77"/>
        <v>0</v>
      </c>
      <c r="AB33" s="46">
        <f t="shared" si="78"/>
        <v>0</v>
      </c>
      <c r="AC33" s="175" t="str">
        <f t="shared" si="79"/>
        <v/>
      </c>
      <c r="AD33" s="90" t="str">
        <f>IF(BH33=FORMULA!A33,GK32,"")</f>
        <v/>
      </c>
      <c r="AE33" s="90" t="str">
        <f>IF(BI33=FORMULA!B33,GL32,"")</f>
        <v/>
      </c>
      <c r="AF33" s="90" t="str">
        <f>IF(BJ33=FORMULA!C33,GM32,"")</f>
        <v/>
      </c>
      <c r="AG33" s="43"/>
      <c r="AH33" s="261" t="str">
        <f t="shared" si="4"/>
        <v/>
      </c>
      <c r="AI33" s="261" t="str">
        <f t="shared" si="5"/>
        <v/>
      </c>
      <c r="AJ33" s="261" t="str">
        <f t="shared" si="6"/>
        <v/>
      </c>
      <c r="AK33" s="261" t="str">
        <f t="shared" si="7"/>
        <v/>
      </c>
      <c r="AL33" s="261" t="str">
        <f t="shared" si="8"/>
        <v/>
      </c>
      <c r="AM33" s="261" t="str">
        <f t="shared" si="9"/>
        <v/>
      </c>
      <c r="AN33" s="325">
        <f t="shared" si="80"/>
        <v>0</v>
      </c>
      <c r="AO33" s="325">
        <f t="shared" si="81"/>
        <v>0</v>
      </c>
      <c r="AP33" s="325">
        <f t="shared" si="82"/>
        <v>0</v>
      </c>
      <c r="AQ33" s="325">
        <f t="shared" si="10"/>
        <v>0</v>
      </c>
      <c r="AR33" s="325">
        <f t="shared" si="83"/>
        <v>0</v>
      </c>
      <c r="AS33" s="325">
        <f t="shared" si="11"/>
        <v>0</v>
      </c>
      <c r="AT33" s="254" t="str">
        <f t="shared" si="84"/>
        <v/>
      </c>
      <c r="AU33" s="254" t="str">
        <f t="shared" si="85"/>
        <v/>
      </c>
      <c r="AV33" s="254" t="str">
        <f t="shared" si="86"/>
        <v/>
      </c>
      <c r="AW33" s="255" t="str">
        <f t="shared" si="87"/>
        <v/>
      </c>
      <c r="AX33" s="254" t="str">
        <f t="shared" si="88"/>
        <v/>
      </c>
      <c r="AY33" s="255" t="str">
        <f t="shared" si="89"/>
        <v/>
      </c>
      <c r="AZ33" s="256">
        <f t="shared" si="90"/>
        <v>0</v>
      </c>
      <c r="BA33" s="256" t="str">
        <f t="shared" si="91"/>
        <v/>
      </c>
      <c r="BB33" s="258" t="str">
        <f t="shared" si="92"/>
        <v/>
      </c>
      <c r="BC33" s="257" t="str">
        <f t="shared" si="13"/>
        <v/>
      </c>
      <c r="BD33" s="256" t="str">
        <f t="shared" si="93"/>
        <v/>
      </c>
      <c r="BE33" s="257" t="str">
        <f t="shared" si="15"/>
        <v/>
      </c>
      <c r="BF33" s="305" t="str">
        <f>FORMULA!FW32</f>
        <v/>
      </c>
      <c r="BG33" s="11"/>
      <c r="BH33" s="22">
        <f>IF(ROWS(BH$13:BH33)&gt;DAY(HA$7),"",HA$6+ROWS(BH$13:BH33)-1)</f>
        <v>45617</v>
      </c>
      <c r="BI33" s="16" t="str">
        <f t="shared" si="16"/>
        <v>Thu</v>
      </c>
      <c r="BJ33" s="16"/>
      <c r="BK33" s="441">
        <f t="shared" si="94"/>
        <v>0</v>
      </c>
      <c r="BL33" s="442">
        <f t="shared" si="95"/>
        <v>0</v>
      </c>
      <c r="BM33" s="6">
        <f t="shared" si="96"/>
        <v>0</v>
      </c>
      <c r="BN33" s="453">
        <f t="shared" si="97"/>
        <v>0</v>
      </c>
      <c r="BO33" s="454">
        <f t="shared" si="98"/>
        <v>0</v>
      </c>
      <c r="BP33" s="445">
        <f t="shared" si="99"/>
        <v>0</v>
      </c>
      <c r="BQ33" s="455">
        <f t="shared" si="100"/>
        <v>0</v>
      </c>
      <c r="BR33" s="456">
        <f t="shared" si="101"/>
        <v>0</v>
      </c>
      <c r="BS33" s="6">
        <f t="shared" si="102"/>
        <v>0</v>
      </c>
      <c r="BT33" s="457">
        <f t="shared" si="103"/>
        <v>0</v>
      </c>
      <c r="BU33" s="458">
        <f t="shared" si="104"/>
        <v>0</v>
      </c>
      <c r="BV33" s="446">
        <f t="shared" si="105"/>
        <v>0</v>
      </c>
      <c r="BW33" s="11"/>
      <c r="BX33" s="56">
        <f t="shared" si="18"/>
        <v>0</v>
      </c>
      <c r="BY33" s="51">
        <f t="shared" si="150"/>
        <v>0</v>
      </c>
      <c r="BZ33" s="52">
        <f t="shared" si="19"/>
        <v>0</v>
      </c>
      <c r="CA33" s="52">
        <f t="shared" si="151"/>
        <v>0</v>
      </c>
      <c r="CB33" s="53">
        <f t="shared" si="20"/>
        <v>0</v>
      </c>
      <c r="CC33" s="52">
        <f t="shared" si="152"/>
        <v>0</v>
      </c>
      <c r="CD33" s="54" t="str">
        <f t="shared" si="106"/>
        <v/>
      </c>
      <c r="CE33" s="58" t="str">
        <f t="shared" si="153"/>
        <v/>
      </c>
      <c r="CF33" s="249"/>
      <c r="CG33" s="26" t="str">
        <f t="shared" si="107"/>
        <v/>
      </c>
      <c r="CH33" s="26" t="str">
        <f t="shared" si="108"/>
        <v/>
      </c>
      <c r="CI33" s="26" t="str">
        <f t="shared" si="109"/>
        <v/>
      </c>
      <c r="CJ33" s="26" t="str">
        <f t="shared" si="22"/>
        <v/>
      </c>
      <c r="CL33" s="289">
        <f>FORMULA!FX32</f>
        <v>0</v>
      </c>
      <c r="CM33" s="289">
        <f>FORMULA!FY32</f>
        <v>0</v>
      </c>
      <c r="CN33" s="289">
        <f t="shared" si="110"/>
        <v>0</v>
      </c>
      <c r="CO33" s="289">
        <f t="shared" si="111"/>
        <v>0</v>
      </c>
      <c r="CP33" s="289">
        <f>FORMULA!FZ32</f>
        <v>0</v>
      </c>
      <c r="CQ33" s="289">
        <f t="shared" si="112"/>
        <v>0</v>
      </c>
      <c r="CR33" s="35">
        <f t="shared" si="113"/>
        <v>0</v>
      </c>
      <c r="CS33" s="336">
        <f t="shared" si="114"/>
        <v>0</v>
      </c>
      <c r="CT33" s="336">
        <f t="shared" si="115"/>
        <v>0</v>
      </c>
      <c r="CU33" s="336">
        <f t="shared" si="116"/>
        <v>0</v>
      </c>
      <c r="CV33" s="336">
        <f t="shared" si="117"/>
        <v>0</v>
      </c>
      <c r="CW33" s="336">
        <f t="shared" si="118"/>
        <v>0</v>
      </c>
      <c r="CX33" s="336">
        <f t="shared" si="119"/>
        <v>0</v>
      </c>
      <c r="CY33" s="292">
        <f t="shared" si="120"/>
        <v>0</v>
      </c>
      <c r="CZ33" s="337">
        <f t="shared" si="121"/>
        <v>0</v>
      </c>
      <c r="DA33" s="337">
        <f t="shared" si="122"/>
        <v>0</v>
      </c>
      <c r="DB33" s="337">
        <f t="shared" si="123"/>
        <v>0</v>
      </c>
      <c r="DC33" s="337">
        <f t="shared" si="124"/>
        <v>0</v>
      </c>
      <c r="DD33" s="337">
        <f t="shared" si="125"/>
        <v>0</v>
      </c>
      <c r="DE33" s="338">
        <f t="shared" si="126"/>
        <v>0</v>
      </c>
      <c r="DF33" s="293">
        <f t="shared" si="127"/>
        <v>0</v>
      </c>
      <c r="DG33" s="96"/>
      <c r="DH33" s="102">
        <f t="shared" si="23"/>
        <v>0</v>
      </c>
      <c r="DI33" s="36">
        <f t="shared" si="24"/>
        <v>0</v>
      </c>
      <c r="DJ33" s="36">
        <f t="shared" si="25"/>
        <v>0</v>
      </c>
      <c r="DK33" s="37">
        <f t="shared" si="128"/>
        <v>0</v>
      </c>
      <c r="DL33" s="1"/>
      <c r="DM33" s="49">
        <f t="shared" si="129"/>
        <v>0</v>
      </c>
      <c r="DN33" s="47">
        <f t="shared" si="130"/>
        <v>0</v>
      </c>
      <c r="DO33" s="48">
        <f t="shared" si="131"/>
        <v>0</v>
      </c>
      <c r="DP33" s="327">
        <f t="shared" si="132"/>
        <v>0</v>
      </c>
      <c r="DQ33" s="327">
        <f t="shared" si="133"/>
        <v>0</v>
      </c>
      <c r="DR33" s="327" t="str">
        <f t="shared" si="134"/>
        <v/>
      </c>
      <c r="DS33" s="50">
        <f t="shared" si="26"/>
        <v>0</v>
      </c>
      <c r="DT33" s="16" t="str">
        <f t="shared" si="135"/>
        <v>THU</v>
      </c>
      <c r="DU33" s="49" t="str">
        <f t="shared" si="27"/>
        <v/>
      </c>
      <c r="DV33" s="47" t="str">
        <f t="shared" si="28"/>
        <v/>
      </c>
      <c r="DW33" s="48" t="str">
        <f t="shared" si="29"/>
        <v/>
      </c>
      <c r="DX33" s="327" t="str">
        <f t="shared" si="136"/>
        <v/>
      </c>
      <c r="DY33" s="327" t="str">
        <f t="shared" si="30"/>
        <v/>
      </c>
      <c r="DZ33" s="327" t="str">
        <f t="shared" si="137"/>
        <v/>
      </c>
      <c r="EA33" s="50">
        <f t="shared" si="31"/>
        <v>0</v>
      </c>
      <c r="EB33" s="16" t="str">
        <f t="shared" si="32"/>
        <v>THU</v>
      </c>
      <c r="EC33" s="49" t="str">
        <f t="shared" si="33"/>
        <v/>
      </c>
      <c r="ED33" s="47" t="str">
        <f t="shared" si="34"/>
        <v/>
      </c>
      <c r="EE33" s="48" t="str">
        <f t="shared" si="35"/>
        <v/>
      </c>
      <c r="EF33" s="327" t="str">
        <f t="shared" si="138"/>
        <v/>
      </c>
      <c r="EG33" s="327" t="str">
        <f t="shared" si="36"/>
        <v/>
      </c>
      <c r="EH33" s="327" t="str">
        <f t="shared" si="139"/>
        <v/>
      </c>
      <c r="EI33" s="267" t="str">
        <f t="shared" si="37"/>
        <v/>
      </c>
      <c r="EJ33" s="240"/>
      <c r="EK33" s="49" t="str">
        <f t="shared" si="38"/>
        <v/>
      </c>
      <c r="EL33" s="47" t="str">
        <f t="shared" si="39"/>
        <v/>
      </c>
      <c r="EM33" s="48" t="str">
        <f t="shared" si="40"/>
        <v/>
      </c>
      <c r="EN33" s="327" t="str">
        <f t="shared" si="140"/>
        <v/>
      </c>
      <c r="EO33" s="327" t="str">
        <f t="shared" si="41"/>
        <v/>
      </c>
      <c r="EP33" s="327" t="str">
        <f t="shared" si="141"/>
        <v/>
      </c>
      <c r="EQ33" s="267" t="str">
        <f t="shared" si="42"/>
        <v/>
      </c>
      <c r="ER33" s="240"/>
      <c r="ES33" s="49" t="str">
        <f t="shared" si="43"/>
        <v/>
      </c>
      <c r="ET33" s="47" t="str">
        <f t="shared" si="44"/>
        <v/>
      </c>
      <c r="EU33" s="48" t="str">
        <f t="shared" si="45"/>
        <v/>
      </c>
      <c r="EV33" s="327" t="str">
        <f t="shared" si="142"/>
        <v/>
      </c>
      <c r="EW33" s="327" t="str">
        <f t="shared" si="46"/>
        <v/>
      </c>
      <c r="EX33" s="327" t="str">
        <f t="shared" si="143"/>
        <v/>
      </c>
      <c r="EY33" s="267" t="str">
        <f t="shared" si="47"/>
        <v/>
      </c>
      <c r="EZ33" s="296"/>
      <c r="FA33" s="314" t="str">
        <f t="shared" si="48"/>
        <v/>
      </c>
      <c r="FB33" s="47" t="str">
        <f t="shared" si="49"/>
        <v/>
      </c>
      <c r="FC33" s="47" t="str">
        <f t="shared" si="50"/>
        <v/>
      </c>
      <c r="FD33" s="329" t="str">
        <f t="shared" si="144"/>
        <v/>
      </c>
      <c r="FE33" s="329" t="str">
        <f t="shared" si="51"/>
        <v/>
      </c>
      <c r="FF33" s="327" t="str">
        <f t="shared" si="145"/>
        <v/>
      </c>
      <c r="FG33" s="315" t="str">
        <f t="shared" si="52"/>
        <v/>
      </c>
      <c r="FH33" s="4"/>
      <c r="FI33" s="426">
        <f t="shared" si="146"/>
        <v>0</v>
      </c>
      <c r="FJ33" s="426">
        <f t="shared" si="147"/>
        <v>0</v>
      </c>
      <c r="FK33" s="426">
        <f t="shared" si="148"/>
        <v>0</v>
      </c>
      <c r="FL33" s="426">
        <f t="shared" si="149"/>
        <v>0</v>
      </c>
      <c r="FM33" s="436">
        <f t="shared" si="54"/>
        <v>45617</v>
      </c>
      <c r="FN33" s="32"/>
      <c r="FO33" s="32"/>
      <c r="FP33" s="20"/>
      <c r="FQ33" s="32"/>
      <c r="FR33" s="32"/>
      <c r="FS33" s="32"/>
      <c r="FT33" s="4"/>
      <c r="FU33" s="4"/>
      <c r="FV33" s="176">
        <f>'DATA ON MOBILE'!B33</f>
        <v>45618</v>
      </c>
      <c r="FW33" s="125" t="str">
        <f>IF('DATA ON MOBILE'!D33&gt;0,'DATA ON MOBILE'!D33,"")</f>
        <v/>
      </c>
      <c r="FX33" s="124">
        <f>'DATA ON MOBILE'!E33</f>
        <v>0</v>
      </c>
      <c r="FY33" s="124">
        <f>'DATA ON MOBILE'!F33</f>
        <v>0</v>
      </c>
      <c r="FZ33" s="124">
        <f>'DATA ON MOBILE'!G33</f>
        <v>0</v>
      </c>
      <c r="GA33" s="124">
        <f>'DATA ON MOBILE'!H33</f>
        <v>0</v>
      </c>
      <c r="GB33" s="124">
        <f>'DATA ON MOBILE'!I33</f>
        <v>0</v>
      </c>
      <c r="GC33" s="124">
        <f>'DATA ON MOBILE'!J33</f>
        <v>0</v>
      </c>
      <c r="GD33" s="124">
        <f>'DATA ON MOBILE'!K33</f>
        <v>0</v>
      </c>
      <c r="GE33" s="124">
        <f>'DATA ON MOBILE'!L33</f>
        <v>0</v>
      </c>
      <c r="GF33" s="124">
        <f>'DATA ON MOBILE'!M33</f>
        <v>0</v>
      </c>
      <c r="GG33" s="124">
        <f>'DATA ON MOBILE'!N33</f>
        <v>0</v>
      </c>
      <c r="GH33" s="124">
        <f>'DATA ON MOBILE'!O33</f>
        <v>0</v>
      </c>
      <c r="GI33" s="124">
        <f>'DATA ON MOBILE'!P33</f>
        <v>0</v>
      </c>
      <c r="GJ33" s="124">
        <f>'DATA ON MOBILE'!Q33</f>
        <v>0</v>
      </c>
      <c r="GK33" s="124" t="str">
        <f>IF('DATA ON MOBILE'!R33&gt;0,'DATA ON MOBILE'!R33,"")</f>
        <v/>
      </c>
      <c r="GL33" s="124" t="str">
        <f>IF('DATA ON MOBILE'!S33&gt;0,'DATA ON MOBILE'!S33,"")</f>
        <v/>
      </c>
      <c r="GM33" s="124" t="str">
        <f>IF('DATA ON MOBILE'!T33&gt;0,'DATA ON MOBILE'!T33,"")</f>
        <v/>
      </c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482">
        <v>45809</v>
      </c>
      <c r="GZ33" s="23"/>
      <c r="HA33" s="23"/>
      <c r="HB33" s="23"/>
      <c r="HC33" s="23" t="s">
        <v>246</v>
      </c>
      <c r="HD33" s="23" t="s">
        <v>246</v>
      </c>
      <c r="HE33" s="23"/>
      <c r="HF33" s="23" t="s">
        <v>206</v>
      </c>
    </row>
    <row r="34" spans="1:214" ht="15.75" customHeight="1" x14ac:dyDescent="0.2">
      <c r="A34" s="106">
        <f>IF(ROWS(A$13:A34)&gt;DAY(HA$7),"",HA$6+ROWS(A$13:A34)-1)</f>
        <v>45618</v>
      </c>
      <c r="B34" s="107" t="str">
        <f t="shared" si="55"/>
        <v>Fri</v>
      </c>
      <c r="C34" s="108" t="str">
        <f t="shared" si="155"/>
        <v/>
      </c>
      <c r="D34" s="108" t="str">
        <f t="shared" si="56"/>
        <v/>
      </c>
      <c r="E34" s="108" t="str">
        <f t="shared" si="57"/>
        <v/>
      </c>
      <c r="F34" s="46">
        <f t="shared" si="58"/>
        <v>0</v>
      </c>
      <c r="G34" s="108" t="str">
        <f t="shared" si="59"/>
        <v/>
      </c>
      <c r="H34" s="108" t="str">
        <f t="shared" si="60"/>
        <v/>
      </c>
      <c r="I34" s="108" t="str">
        <f t="shared" si="61"/>
        <v/>
      </c>
      <c r="J34" s="46">
        <f t="shared" si="62"/>
        <v>0</v>
      </c>
      <c r="K34" s="108">
        <f t="shared" si="63"/>
        <v>0</v>
      </c>
      <c r="L34" s="108" t="str">
        <f t="shared" si="64"/>
        <v/>
      </c>
      <c r="M34" s="108" t="str">
        <f t="shared" si="65"/>
        <v/>
      </c>
      <c r="N34" s="46">
        <f t="shared" si="66"/>
        <v>0</v>
      </c>
      <c r="O34" s="147">
        <f t="shared" si="67"/>
        <v>0</v>
      </c>
      <c r="P34" s="147">
        <f t="shared" si="68"/>
        <v>0</v>
      </c>
      <c r="Q34" s="147">
        <f t="shared" si="69"/>
        <v>0</v>
      </c>
      <c r="R34" s="46">
        <f t="shared" si="70"/>
        <v>0</v>
      </c>
      <c r="S34" s="43"/>
      <c r="T34" s="147">
        <f t="shared" si="71"/>
        <v>0</v>
      </c>
      <c r="U34" s="147">
        <f t="shared" si="72"/>
        <v>0</v>
      </c>
      <c r="V34" s="147">
        <f t="shared" si="73"/>
        <v>0</v>
      </c>
      <c r="W34" s="46">
        <f t="shared" si="74"/>
        <v>0</v>
      </c>
      <c r="X34" s="43"/>
      <c r="Y34" s="147">
        <f t="shared" si="75"/>
        <v>0</v>
      </c>
      <c r="Z34" s="147">
        <f t="shared" si="76"/>
        <v>45618</v>
      </c>
      <c r="AA34" s="147">
        <f t="shared" si="77"/>
        <v>0</v>
      </c>
      <c r="AB34" s="46">
        <f t="shared" si="78"/>
        <v>0</v>
      </c>
      <c r="AC34" s="175" t="str">
        <f t="shared" si="79"/>
        <v/>
      </c>
      <c r="AD34" s="90" t="str">
        <f>IF(BH34=FORMULA!A34,GK33,"")</f>
        <v/>
      </c>
      <c r="AE34" s="90" t="str">
        <f>IF(BI34=FORMULA!B34,GL33,"")</f>
        <v/>
      </c>
      <c r="AF34" s="90" t="str">
        <f>IF(BJ34=FORMULA!C34,GM33,"")</f>
        <v/>
      </c>
      <c r="AG34" s="43"/>
      <c r="AH34" s="261" t="str">
        <f t="shared" si="4"/>
        <v/>
      </c>
      <c r="AI34" s="261" t="str">
        <f t="shared" si="5"/>
        <v/>
      </c>
      <c r="AJ34" s="261" t="str">
        <f t="shared" si="6"/>
        <v/>
      </c>
      <c r="AK34" s="261" t="str">
        <f t="shared" si="7"/>
        <v/>
      </c>
      <c r="AL34" s="261" t="str">
        <f t="shared" si="8"/>
        <v/>
      </c>
      <c r="AM34" s="261" t="str">
        <f t="shared" si="9"/>
        <v/>
      </c>
      <c r="AN34" s="325">
        <f t="shared" si="80"/>
        <v>0</v>
      </c>
      <c r="AO34" s="325">
        <f t="shared" si="81"/>
        <v>0</v>
      </c>
      <c r="AP34" s="325">
        <f t="shared" si="82"/>
        <v>0</v>
      </c>
      <c r="AQ34" s="325">
        <f t="shared" si="10"/>
        <v>0</v>
      </c>
      <c r="AR34" s="325">
        <f t="shared" si="83"/>
        <v>0</v>
      </c>
      <c r="AS34" s="325">
        <f t="shared" si="11"/>
        <v>0</v>
      </c>
      <c r="AT34" s="254" t="str">
        <f t="shared" si="84"/>
        <v/>
      </c>
      <c r="AU34" s="254" t="str">
        <f t="shared" si="85"/>
        <v/>
      </c>
      <c r="AV34" s="254" t="str">
        <f t="shared" si="86"/>
        <v/>
      </c>
      <c r="AW34" s="255" t="str">
        <f t="shared" si="87"/>
        <v/>
      </c>
      <c r="AX34" s="254" t="str">
        <f t="shared" si="88"/>
        <v/>
      </c>
      <c r="AY34" s="255" t="str">
        <f t="shared" si="89"/>
        <v/>
      </c>
      <c r="AZ34" s="256">
        <f t="shared" si="90"/>
        <v>0</v>
      </c>
      <c r="BA34" s="256" t="str">
        <f t="shared" si="91"/>
        <v/>
      </c>
      <c r="BB34" s="258" t="str">
        <f t="shared" si="92"/>
        <v/>
      </c>
      <c r="BC34" s="257" t="str">
        <f t="shared" si="13"/>
        <v/>
      </c>
      <c r="BD34" s="256" t="str">
        <f t="shared" si="93"/>
        <v/>
      </c>
      <c r="BE34" s="257" t="str">
        <f t="shared" si="15"/>
        <v/>
      </c>
      <c r="BF34" s="305" t="str">
        <f>FORMULA!FW33</f>
        <v/>
      </c>
      <c r="BG34" s="11"/>
      <c r="BH34" s="22">
        <f>IF(ROWS(BH$13:BH34)&gt;DAY(HA$7),"",HA$6+ROWS(BH$13:BH34)-1)</f>
        <v>45618</v>
      </c>
      <c r="BI34" s="16" t="str">
        <f t="shared" si="16"/>
        <v>Fri</v>
      </c>
      <c r="BJ34" s="16"/>
      <c r="BK34" s="441">
        <f t="shared" si="94"/>
        <v>0</v>
      </c>
      <c r="BL34" s="442">
        <f t="shared" si="95"/>
        <v>0</v>
      </c>
      <c r="BM34" s="6">
        <f t="shared" si="96"/>
        <v>0</v>
      </c>
      <c r="BN34" s="453">
        <f t="shared" si="97"/>
        <v>0</v>
      </c>
      <c r="BO34" s="454">
        <f t="shared" si="98"/>
        <v>0</v>
      </c>
      <c r="BP34" s="445">
        <f t="shared" si="99"/>
        <v>0</v>
      </c>
      <c r="BQ34" s="455">
        <f t="shared" si="100"/>
        <v>0</v>
      </c>
      <c r="BR34" s="456">
        <f t="shared" si="101"/>
        <v>0</v>
      </c>
      <c r="BS34" s="6">
        <f t="shared" si="102"/>
        <v>0</v>
      </c>
      <c r="BT34" s="457">
        <f t="shared" si="103"/>
        <v>0</v>
      </c>
      <c r="BU34" s="458">
        <f t="shared" si="104"/>
        <v>0</v>
      </c>
      <c r="BV34" s="446">
        <f t="shared" si="105"/>
        <v>0</v>
      </c>
      <c r="BW34" s="11"/>
      <c r="BX34" s="56">
        <f t="shared" si="18"/>
        <v>0</v>
      </c>
      <c r="BY34" s="51">
        <f t="shared" si="150"/>
        <v>0</v>
      </c>
      <c r="BZ34" s="52">
        <f t="shared" si="19"/>
        <v>0</v>
      </c>
      <c r="CA34" s="52">
        <f t="shared" si="151"/>
        <v>0</v>
      </c>
      <c r="CB34" s="53">
        <f t="shared" si="20"/>
        <v>0</v>
      </c>
      <c r="CC34" s="52">
        <f t="shared" si="152"/>
        <v>0</v>
      </c>
      <c r="CD34" s="54" t="str">
        <f t="shared" si="106"/>
        <v/>
      </c>
      <c r="CE34" s="58" t="str">
        <f t="shared" si="153"/>
        <v/>
      </c>
      <c r="CF34" s="249"/>
      <c r="CG34" s="26" t="str">
        <f t="shared" si="107"/>
        <v/>
      </c>
      <c r="CH34" s="26" t="str">
        <f t="shared" si="108"/>
        <v/>
      </c>
      <c r="CI34" s="26" t="str">
        <f t="shared" si="109"/>
        <v/>
      </c>
      <c r="CJ34" s="26" t="str">
        <f t="shared" si="22"/>
        <v/>
      </c>
      <c r="CL34" s="289">
        <f>FORMULA!FX33</f>
        <v>0</v>
      </c>
      <c r="CM34" s="289">
        <f>FORMULA!FY33</f>
        <v>0</v>
      </c>
      <c r="CN34" s="289">
        <f t="shared" si="110"/>
        <v>0</v>
      </c>
      <c r="CO34" s="289">
        <f t="shared" si="111"/>
        <v>0</v>
      </c>
      <c r="CP34" s="289">
        <f>FORMULA!FZ33</f>
        <v>0</v>
      </c>
      <c r="CQ34" s="289">
        <f t="shared" si="112"/>
        <v>0</v>
      </c>
      <c r="CR34" s="35">
        <f t="shared" si="113"/>
        <v>0</v>
      </c>
      <c r="CS34" s="336">
        <f t="shared" si="114"/>
        <v>0</v>
      </c>
      <c r="CT34" s="336">
        <f t="shared" si="115"/>
        <v>0</v>
      </c>
      <c r="CU34" s="336">
        <f t="shared" si="116"/>
        <v>0</v>
      </c>
      <c r="CV34" s="336">
        <f t="shared" si="117"/>
        <v>0</v>
      </c>
      <c r="CW34" s="336">
        <f t="shared" si="118"/>
        <v>0</v>
      </c>
      <c r="CX34" s="336">
        <f t="shared" si="119"/>
        <v>0</v>
      </c>
      <c r="CY34" s="292">
        <f t="shared" si="120"/>
        <v>0</v>
      </c>
      <c r="CZ34" s="337">
        <f t="shared" si="121"/>
        <v>0</v>
      </c>
      <c r="DA34" s="337">
        <f t="shared" si="122"/>
        <v>0</v>
      </c>
      <c r="DB34" s="337">
        <f t="shared" si="123"/>
        <v>0</v>
      </c>
      <c r="DC34" s="337">
        <f t="shared" si="124"/>
        <v>0</v>
      </c>
      <c r="DD34" s="337">
        <f t="shared" si="125"/>
        <v>0</v>
      </c>
      <c r="DE34" s="338">
        <f t="shared" si="126"/>
        <v>0</v>
      </c>
      <c r="DF34" s="293">
        <f t="shared" si="127"/>
        <v>0</v>
      </c>
      <c r="DG34" s="96"/>
      <c r="DH34" s="102">
        <f t="shared" si="23"/>
        <v>0</v>
      </c>
      <c r="DI34" s="36">
        <f t="shared" si="24"/>
        <v>0</v>
      </c>
      <c r="DJ34" s="36">
        <f t="shared" si="25"/>
        <v>0</v>
      </c>
      <c r="DK34" s="37">
        <f t="shared" si="128"/>
        <v>0</v>
      </c>
      <c r="DL34" s="1"/>
      <c r="DM34" s="49">
        <f t="shared" si="129"/>
        <v>0</v>
      </c>
      <c r="DN34" s="47">
        <f t="shared" si="130"/>
        <v>0</v>
      </c>
      <c r="DO34" s="48">
        <f t="shared" si="131"/>
        <v>0</v>
      </c>
      <c r="DP34" s="327">
        <f t="shared" si="132"/>
        <v>0</v>
      </c>
      <c r="DQ34" s="327">
        <f t="shared" si="133"/>
        <v>0</v>
      </c>
      <c r="DR34" s="327" t="str">
        <f t="shared" si="134"/>
        <v/>
      </c>
      <c r="DS34" s="50">
        <f t="shared" si="26"/>
        <v>0</v>
      </c>
      <c r="DT34" s="16" t="str">
        <f t="shared" si="135"/>
        <v>FRI</v>
      </c>
      <c r="DU34" s="49" t="str">
        <f t="shared" si="27"/>
        <v/>
      </c>
      <c r="DV34" s="47" t="str">
        <f t="shared" si="28"/>
        <v/>
      </c>
      <c r="DW34" s="48" t="str">
        <f t="shared" si="29"/>
        <v/>
      </c>
      <c r="DX34" s="327" t="str">
        <f t="shared" si="136"/>
        <v/>
      </c>
      <c r="DY34" s="327" t="str">
        <f t="shared" si="30"/>
        <v/>
      </c>
      <c r="DZ34" s="327" t="str">
        <f t="shared" si="137"/>
        <v/>
      </c>
      <c r="EA34" s="50">
        <f t="shared" si="31"/>
        <v>0</v>
      </c>
      <c r="EB34" s="16" t="str">
        <f t="shared" si="32"/>
        <v>FRI</v>
      </c>
      <c r="EC34" s="49" t="str">
        <f t="shared" si="33"/>
        <v/>
      </c>
      <c r="ED34" s="47" t="str">
        <f t="shared" si="34"/>
        <v/>
      </c>
      <c r="EE34" s="48" t="str">
        <f t="shared" si="35"/>
        <v/>
      </c>
      <c r="EF34" s="327" t="str">
        <f t="shared" si="138"/>
        <v/>
      </c>
      <c r="EG34" s="327" t="str">
        <f t="shared" si="36"/>
        <v/>
      </c>
      <c r="EH34" s="327" t="str">
        <f t="shared" si="139"/>
        <v/>
      </c>
      <c r="EI34" s="267" t="str">
        <f t="shared" si="37"/>
        <v/>
      </c>
      <c r="EJ34" s="240"/>
      <c r="EK34" s="49" t="str">
        <f t="shared" si="38"/>
        <v/>
      </c>
      <c r="EL34" s="47" t="str">
        <f t="shared" si="39"/>
        <v/>
      </c>
      <c r="EM34" s="48" t="str">
        <f t="shared" si="40"/>
        <v/>
      </c>
      <c r="EN34" s="327" t="str">
        <f t="shared" si="140"/>
        <v/>
      </c>
      <c r="EO34" s="327" t="str">
        <f t="shared" si="41"/>
        <v/>
      </c>
      <c r="EP34" s="327" t="str">
        <f t="shared" si="141"/>
        <v/>
      </c>
      <c r="EQ34" s="267" t="str">
        <f t="shared" si="42"/>
        <v/>
      </c>
      <c r="ER34" s="240"/>
      <c r="ES34" s="49" t="str">
        <f t="shared" si="43"/>
        <v/>
      </c>
      <c r="ET34" s="47" t="str">
        <f t="shared" si="44"/>
        <v/>
      </c>
      <c r="EU34" s="48" t="str">
        <f t="shared" si="45"/>
        <v/>
      </c>
      <c r="EV34" s="327" t="str">
        <f t="shared" si="142"/>
        <v/>
      </c>
      <c r="EW34" s="327" t="str">
        <f t="shared" si="46"/>
        <v/>
      </c>
      <c r="EX34" s="327" t="str">
        <f t="shared" si="143"/>
        <v/>
      </c>
      <c r="EY34" s="267" t="str">
        <f t="shared" si="47"/>
        <v/>
      </c>
      <c r="EZ34" s="296"/>
      <c r="FA34" s="314" t="str">
        <f t="shared" si="48"/>
        <v/>
      </c>
      <c r="FB34" s="47" t="str">
        <f t="shared" si="49"/>
        <v/>
      </c>
      <c r="FC34" s="47" t="str">
        <f t="shared" si="50"/>
        <v/>
      </c>
      <c r="FD34" s="329" t="str">
        <f t="shared" si="144"/>
        <v/>
      </c>
      <c r="FE34" s="329" t="str">
        <f t="shared" si="51"/>
        <v/>
      </c>
      <c r="FF34" s="327" t="str">
        <f t="shared" si="145"/>
        <v/>
      </c>
      <c r="FG34" s="315" t="str">
        <f t="shared" si="52"/>
        <v/>
      </c>
      <c r="FH34" s="4"/>
      <c r="FI34" s="426">
        <f t="shared" si="146"/>
        <v>0</v>
      </c>
      <c r="FJ34" s="426">
        <f t="shared" si="147"/>
        <v>0</v>
      </c>
      <c r="FK34" s="426">
        <f t="shared" si="148"/>
        <v>0</v>
      </c>
      <c r="FL34" s="426">
        <f t="shared" si="149"/>
        <v>0</v>
      </c>
      <c r="FM34" s="436">
        <f t="shared" si="54"/>
        <v>45618</v>
      </c>
      <c r="FN34" s="32"/>
      <c r="FO34" s="32"/>
      <c r="FP34" s="20"/>
      <c r="FQ34" s="32"/>
      <c r="FR34" s="32"/>
      <c r="FS34" s="32"/>
      <c r="FT34" s="4"/>
      <c r="FU34" s="4"/>
      <c r="FV34" s="176">
        <f>'DATA ON MOBILE'!B34</f>
        <v>45619</v>
      </c>
      <c r="FW34" s="125" t="str">
        <f>IF('DATA ON MOBILE'!D34&gt;0,'DATA ON MOBILE'!D34,"")</f>
        <v/>
      </c>
      <c r="FX34" s="124">
        <f>'DATA ON MOBILE'!E34</f>
        <v>0</v>
      </c>
      <c r="FY34" s="124">
        <f>'DATA ON MOBILE'!F34</f>
        <v>0</v>
      </c>
      <c r="FZ34" s="124">
        <f>'DATA ON MOBILE'!G34</f>
        <v>0</v>
      </c>
      <c r="GA34" s="124">
        <f>'DATA ON MOBILE'!H34</f>
        <v>0</v>
      </c>
      <c r="GB34" s="124">
        <f>'DATA ON MOBILE'!I34</f>
        <v>0</v>
      </c>
      <c r="GC34" s="124">
        <f>'DATA ON MOBILE'!J34</f>
        <v>0</v>
      </c>
      <c r="GD34" s="124">
        <f>'DATA ON MOBILE'!K34</f>
        <v>0</v>
      </c>
      <c r="GE34" s="124">
        <f>'DATA ON MOBILE'!L34</f>
        <v>0</v>
      </c>
      <c r="GF34" s="124">
        <f>'DATA ON MOBILE'!M34</f>
        <v>0</v>
      </c>
      <c r="GG34" s="124">
        <f>'DATA ON MOBILE'!N34</f>
        <v>0</v>
      </c>
      <c r="GH34" s="124">
        <f>'DATA ON MOBILE'!O34</f>
        <v>0</v>
      </c>
      <c r="GI34" s="124">
        <f>'DATA ON MOBILE'!P34</f>
        <v>0</v>
      </c>
      <c r="GJ34" s="124">
        <f>'DATA ON MOBILE'!Q34</f>
        <v>0</v>
      </c>
      <c r="GK34" s="124" t="str">
        <f>IF('DATA ON MOBILE'!R34&gt;0,'DATA ON MOBILE'!R34,"")</f>
        <v/>
      </c>
      <c r="GL34" s="124" t="str">
        <f>IF('DATA ON MOBILE'!S34&gt;0,'DATA ON MOBILE'!S34,"")</f>
        <v/>
      </c>
      <c r="GM34" s="124" t="str">
        <f>IF('DATA ON MOBILE'!T34&gt;0,'DATA ON MOBILE'!T34,"")</f>
        <v/>
      </c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482">
        <v>45839</v>
      </c>
      <c r="GZ34" s="23"/>
      <c r="HA34" s="23"/>
      <c r="HB34" s="23"/>
      <c r="HC34" s="23" t="s">
        <v>247</v>
      </c>
      <c r="HD34" s="23" t="s">
        <v>247</v>
      </c>
      <c r="HE34" s="23"/>
      <c r="HF34" s="23" t="s">
        <v>207</v>
      </c>
    </row>
    <row r="35" spans="1:214" ht="15.75" customHeight="1" x14ac:dyDescent="0.2">
      <c r="A35" s="106">
        <f>IF(ROWS(A$13:A35)&gt;DAY(HA$7),"",HA$6+ROWS(A$13:A35)-1)</f>
        <v>45619</v>
      </c>
      <c r="B35" s="107" t="str">
        <f t="shared" si="55"/>
        <v>Sat</v>
      </c>
      <c r="C35" s="108" t="str">
        <f t="shared" si="155"/>
        <v/>
      </c>
      <c r="D35" s="108" t="str">
        <f t="shared" si="56"/>
        <v/>
      </c>
      <c r="E35" s="108" t="str">
        <f t="shared" si="57"/>
        <v/>
      </c>
      <c r="F35" s="46">
        <f t="shared" si="58"/>
        <v>0</v>
      </c>
      <c r="G35" s="108" t="str">
        <f t="shared" si="59"/>
        <v/>
      </c>
      <c r="H35" s="108" t="str">
        <f t="shared" si="60"/>
        <v/>
      </c>
      <c r="I35" s="108" t="str">
        <f t="shared" si="61"/>
        <v/>
      </c>
      <c r="J35" s="46">
        <f t="shared" si="62"/>
        <v>0</v>
      </c>
      <c r="K35" s="108">
        <f t="shared" si="63"/>
        <v>0</v>
      </c>
      <c r="L35" s="108" t="str">
        <f t="shared" si="64"/>
        <v/>
      </c>
      <c r="M35" s="108" t="str">
        <f t="shared" si="65"/>
        <v/>
      </c>
      <c r="N35" s="46">
        <f t="shared" si="66"/>
        <v>0</v>
      </c>
      <c r="O35" s="147">
        <f t="shared" si="67"/>
        <v>0</v>
      </c>
      <c r="P35" s="147">
        <f t="shared" si="68"/>
        <v>0</v>
      </c>
      <c r="Q35" s="147">
        <f t="shared" si="69"/>
        <v>0</v>
      </c>
      <c r="R35" s="46">
        <f t="shared" si="70"/>
        <v>0</v>
      </c>
      <c r="S35" s="43"/>
      <c r="T35" s="147">
        <f t="shared" si="71"/>
        <v>0</v>
      </c>
      <c r="U35" s="147">
        <f t="shared" si="72"/>
        <v>0</v>
      </c>
      <c r="V35" s="147">
        <f t="shared" si="73"/>
        <v>0</v>
      </c>
      <c r="W35" s="46">
        <f t="shared" si="74"/>
        <v>0</v>
      </c>
      <c r="X35" s="43"/>
      <c r="Y35" s="147">
        <f t="shared" si="75"/>
        <v>0</v>
      </c>
      <c r="Z35" s="147">
        <f t="shared" si="76"/>
        <v>45619</v>
      </c>
      <c r="AA35" s="147">
        <f t="shared" si="77"/>
        <v>0</v>
      </c>
      <c r="AB35" s="46">
        <f t="shared" si="78"/>
        <v>0</v>
      </c>
      <c r="AC35" s="175" t="str">
        <f t="shared" si="79"/>
        <v/>
      </c>
      <c r="AD35" s="90" t="str">
        <f>IF(BH35=FORMULA!A35,GK34,"")</f>
        <v/>
      </c>
      <c r="AE35" s="90" t="str">
        <f>IF(BI35=FORMULA!B35,GL34,"")</f>
        <v/>
      </c>
      <c r="AF35" s="90" t="str">
        <f>IF(BJ35=FORMULA!C35,GM34,"")</f>
        <v/>
      </c>
      <c r="AG35" s="43"/>
      <c r="AH35" s="261" t="str">
        <f t="shared" si="4"/>
        <v/>
      </c>
      <c r="AI35" s="261" t="str">
        <f t="shared" si="5"/>
        <v/>
      </c>
      <c r="AJ35" s="261" t="str">
        <f t="shared" si="6"/>
        <v/>
      </c>
      <c r="AK35" s="261" t="str">
        <f t="shared" si="7"/>
        <v/>
      </c>
      <c r="AL35" s="261" t="str">
        <f t="shared" si="8"/>
        <v/>
      </c>
      <c r="AM35" s="261" t="str">
        <f t="shared" si="9"/>
        <v/>
      </c>
      <c r="AN35" s="325">
        <f t="shared" si="80"/>
        <v>0</v>
      </c>
      <c r="AO35" s="325">
        <f t="shared" si="81"/>
        <v>0</v>
      </c>
      <c r="AP35" s="325">
        <f t="shared" si="82"/>
        <v>0</v>
      </c>
      <c r="AQ35" s="325">
        <f t="shared" si="10"/>
        <v>0</v>
      </c>
      <c r="AR35" s="325">
        <f t="shared" si="83"/>
        <v>0</v>
      </c>
      <c r="AS35" s="325">
        <f t="shared" si="11"/>
        <v>0</v>
      </c>
      <c r="AT35" s="254" t="str">
        <f t="shared" si="84"/>
        <v/>
      </c>
      <c r="AU35" s="254" t="str">
        <f t="shared" si="85"/>
        <v/>
      </c>
      <c r="AV35" s="254" t="str">
        <f t="shared" si="86"/>
        <v/>
      </c>
      <c r="AW35" s="255" t="str">
        <f t="shared" si="87"/>
        <v/>
      </c>
      <c r="AX35" s="254" t="str">
        <f t="shared" si="88"/>
        <v/>
      </c>
      <c r="AY35" s="255" t="str">
        <f t="shared" si="89"/>
        <v/>
      </c>
      <c r="AZ35" s="256">
        <f t="shared" si="90"/>
        <v>0</v>
      </c>
      <c r="BA35" s="256" t="str">
        <f t="shared" si="91"/>
        <v/>
      </c>
      <c r="BB35" s="258" t="str">
        <f t="shared" si="92"/>
        <v/>
      </c>
      <c r="BC35" s="257" t="str">
        <f t="shared" si="13"/>
        <v/>
      </c>
      <c r="BD35" s="256" t="str">
        <f t="shared" si="93"/>
        <v/>
      </c>
      <c r="BE35" s="257" t="str">
        <f t="shared" si="15"/>
        <v/>
      </c>
      <c r="BF35" s="305" t="str">
        <f>FORMULA!FW34</f>
        <v/>
      </c>
      <c r="BG35" s="11"/>
      <c r="BH35" s="22">
        <f>IF(ROWS(BH$13:BH35)&gt;DAY(HA$7),"",HA$6+ROWS(BH$13:BH35)-1)</f>
        <v>45619</v>
      </c>
      <c r="BI35" s="16" t="str">
        <f t="shared" si="16"/>
        <v>Sat</v>
      </c>
      <c r="BJ35" s="16"/>
      <c r="BK35" s="441">
        <f t="shared" si="94"/>
        <v>0</v>
      </c>
      <c r="BL35" s="442">
        <f t="shared" si="95"/>
        <v>0</v>
      </c>
      <c r="BM35" s="6">
        <f t="shared" si="96"/>
        <v>0</v>
      </c>
      <c r="BN35" s="453">
        <f t="shared" si="97"/>
        <v>0</v>
      </c>
      <c r="BO35" s="454">
        <f t="shared" si="98"/>
        <v>0</v>
      </c>
      <c r="BP35" s="445">
        <f t="shared" si="99"/>
        <v>0</v>
      </c>
      <c r="BQ35" s="455">
        <f t="shared" si="100"/>
        <v>0</v>
      </c>
      <c r="BR35" s="456">
        <f t="shared" si="101"/>
        <v>0</v>
      </c>
      <c r="BS35" s="6">
        <f t="shared" si="102"/>
        <v>0</v>
      </c>
      <c r="BT35" s="457">
        <f t="shared" si="103"/>
        <v>0</v>
      </c>
      <c r="BU35" s="458">
        <f t="shared" si="104"/>
        <v>0</v>
      </c>
      <c r="BV35" s="446">
        <f t="shared" si="105"/>
        <v>0</v>
      </c>
      <c r="BW35" s="11"/>
      <c r="BX35" s="56">
        <f t="shared" si="18"/>
        <v>0</v>
      </c>
      <c r="BY35" s="51">
        <f>BX35+BY34</f>
        <v>0</v>
      </c>
      <c r="BZ35" s="52">
        <f t="shared" si="19"/>
        <v>0</v>
      </c>
      <c r="CA35" s="52">
        <f t="shared" si="151"/>
        <v>0</v>
      </c>
      <c r="CB35" s="53">
        <f t="shared" si="20"/>
        <v>0</v>
      </c>
      <c r="CC35" s="52">
        <f t="shared" si="152"/>
        <v>0</v>
      </c>
      <c r="CD35" s="54" t="str">
        <f t="shared" si="106"/>
        <v/>
      </c>
      <c r="CE35" s="58" t="str">
        <f t="shared" si="153"/>
        <v/>
      </c>
      <c r="CF35" s="249"/>
      <c r="CG35" s="26" t="str">
        <f t="shared" si="107"/>
        <v/>
      </c>
      <c r="CH35" s="26" t="str">
        <f t="shared" si="108"/>
        <v/>
      </c>
      <c r="CI35" s="26" t="str">
        <f t="shared" si="109"/>
        <v/>
      </c>
      <c r="CJ35" s="26" t="str">
        <f t="shared" si="22"/>
        <v/>
      </c>
      <c r="CL35" s="289">
        <f>FORMULA!FX34</f>
        <v>0</v>
      </c>
      <c r="CM35" s="289">
        <f>FORMULA!FY34</f>
        <v>0</v>
      </c>
      <c r="CN35" s="289">
        <f t="shared" si="110"/>
        <v>0</v>
      </c>
      <c r="CO35" s="289">
        <f t="shared" si="111"/>
        <v>0</v>
      </c>
      <c r="CP35" s="289">
        <f>FORMULA!FZ34</f>
        <v>0</v>
      </c>
      <c r="CQ35" s="289">
        <f t="shared" si="112"/>
        <v>0</v>
      </c>
      <c r="CR35" s="35">
        <f t="shared" si="113"/>
        <v>0</v>
      </c>
      <c r="CS35" s="336">
        <f t="shared" si="114"/>
        <v>0</v>
      </c>
      <c r="CT35" s="336">
        <f t="shared" si="115"/>
        <v>0</v>
      </c>
      <c r="CU35" s="336">
        <f t="shared" si="116"/>
        <v>0</v>
      </c>
      <c r="CV35" s="336">
        <f t="shared" si="117"/>
        <v>0</v>
      </c>
      <c r="CW35" s="336">
        <f t="shared" si="118"/>
        <v>0</v>
      </c>
      <c r="CX35" s="336">
        <f t="shared" si="119"/>
        <v>0</v>
      </c>
      <c r="CY35" s="292">
        <f t="shared" si="120"/>
        <v>0</v>
      </c>
      <c r="CZ35" s="337">
        <f t="shared" si="121"/>
        <v>0</v>
      </c>
      <c r="DA35" s="337">
        <f t="shared" si="122"/>
        <v>0</v>
      </c>
      <c r="DB35" s="337">
        <f t="shared" si="123"/>
        <v>0</v>
      </c>
      <c r="DC35" s="337">
        <f t="shared" si="124"/>
        <v>0</v>
      </c>
      <c r="DD35" s="337">
        <f t="shared" si="125"/>
        <v>0</v>
      </c>
      <c r="DE35" s="338">
        <f t="shared" si="126"/>
        <v>0</v>
      </c>
      <c r="DF35" s="293">
        <f t="shared" si="127"/>
        <v>0</v>
      </c>
      <c r="DG35" s="96"/>
      <c r="DH35" s="102">
        <f t="shared" si="23"/>
        <v>0</v>
      </c>
      <c r="DI35" s="36">
        <f t="shared" si="24"/>
        <v>0</v>
      </c>
      <c r="DJ35" s="36">
        <f t="shared" si="25"/>
        <v>0</v>
      </c>
      <c r="DK35" s="37">
        <f t="shared" si="128"/>
        <v>0</v>
      </c>
      <c r="DL35" s="1"/>
      <c r="DM35" s="49">
        <f t="shared" si="129"/>
        <v>0</v>
      </c>
      <c r="DN35" s="47">
        <f t="shared" si="130"/>
        <v>0</v>
      </c>
      <c r="DO35" s="48">
        <f t="shared" si="131"/>
        <v>0</v>
      </c>
      <c r="DP35" s="327">
        <f t="shared" si="132"/>
        <v>0</v>
      </c>
      <c r="DQ35" s="327">
        <f t="shared" si="133"/>
        <v>0</v>
      </c>
      <c r="DR35" s="327" t="str">
        <f t="shared" si="134"/>
        <v/>
      </c>
      <c r="DS35" s="50">
        <f t="shared" si="26"/>
        <v>0</v>
      </c>
      <c r="DT35" s="16" t="str">
        <f t="shared" si="135"/>
        <v>SAT</v>
      </c>
      <c r="DU35" s="49" t="str">
        <f t="shared" si="27"/>
        <v/>
      </c>
      <c r="DV35" s="47" t="str">
        <f t="shared" si="28"/>
        <v/>
      </c>
      <c r="DW35" s="48" t="str">
        <f t="shared" si="29"/>
        <v/>
      </c>
      <c r="DX35" s="327" t="str">
        <f t="shared" si="136"/>
        <v/>
      </c>
      <c r="DY35" s="327" t="str">
        <f t="shared" si="30"/>
        <v/>
      </c>
      <c r="DZ35" s="327" t="str">
        <f t="shared" si="137"/>
        <v/>
      </c>
      <c r="EA35" s="50">
        <f t="shared" si="31"/>
        <v>0</v>
      </c>
      <c r="EB35" s="16" t="str">
        <f t="shared" si="32"/>
        <v>SAT</v>
      </c>
      <c r="EC35" s="49" t="str">
        <f t="shared" si="33"/>
        <v/>
      </c>
      <c r="ED35" s="47" t="str">
        <f t="shared" si="34"/>
        <v/>
      </c>
      <c r="EE35" s="48" t="str">
        <f t="shared" si="35"/>
        <v/>
      </c>
      <c r="EF35" s="327" t="str">
        <f t="shared" si="138"/>
        <v/>
      </c>
      <c r="EG35" s="327" t="str">
        <f t="shared" si="36"/>
        <v/>
      </c>
      <c r="EH35" s="327" t="str">
        <f t="shared" si="139"/>
        <v/>
      </c>
      <c r="EI35" s="267" t="str">
        <f t="shared" si="37"/>
        <v/>
      </c>
      <c r="EJ35" s="240"/>
      <c r="EK35" s="49" t="str">
        <f t="shared" si="38"/>
        <v/>
      </c>
      <c r="EL35" s="47" t="str">
        <f t="shared" si="39"/>
        <v/>
      </c>
      <c r="EM35" s="48" t="str">
        <f t="shared" si="40"/>
        <v/>
      </c>
      <c r="EN35" s="327" t="str">
        <f t="shared" si="140"/>
        <v/>
      </c>
      <c r="EO35" s="327" t="str">
        <f t="shared" si="41"/>
        <v/>
      </c>
      <c r="EP35" s="327" t="str">
        <f t="shared" si="141"/>
        <v/>
      </c>
      <c r="EQ35" s="267" t="str">
        <f t="shared" si="42"/>
        <v/>
      </c>
      <c r="ER35" s="240"/>
      <c r="ES35" s="49" t="str">
        <f t="shared" si="43"/>
        <v/>
      </c>
      <c r="ET35" s="47" t="str">
        <f t="shared" si="44"/>
        <v/>
      </c>
      <c r="EU35" s="48" t="str">
        <f t="shared" si="45"/>
        <v/>
      </c>
      <c r="EV35" s="327" t="str">
        <f t="shared" si="142"/>
        <v/>
      </c>
      <c r="EW35" s="327" t="str">
        <f t="shared" si="46"/>
        <v/>
      </c>
      <c r="EX35" s="327" t="str">
        <f t="shared" si="143"/>
        <v/>
      </c>
      <c r="EY35" s="267" t="str">
        <f t="shared" si="47"/>
        <v/>
      </c>
      <c r="EZ35" s="296"/>
      <c r="FA35" s="314" t="str">
        <f t="shared" si="48"/>
        <v/>
      </c>
      <c r="FB35" s="47" t="str">
        <f t="shared" si="49"/>
        <v/>
      </c>
      <c r="FC35" s="47" t="str">
        <f t="shared" si="50"/>
        <v/>
      </c>
      <c r="FD35" s="329" t="str">
        <f t="shared" si="144"/>
        <v/>
      </c>
      <c r="FE35" s="329" t="str">
        <f t="shared" si="51"/>
        <v/>
      </c>
      <c r="FF35" s="327" t="str">
        <f t="shared" si="145"/>
        <v/>
      </c>
      <c r="FG35" s="315" t="str">
        <f t="shared" si="52"/>
        <v/>
      </c>
      <c r="FH35" s="4"/>
      <c r="FI35" s="426">
        <f t="shared" si="146"/>
        <v>0</v>
      </c>
      <c r="FJ35" s="426">
        <f t="shared" si="147"/>
        <v>0</v>
      </c>
      <c r="FK35" s="426">
        <f t="shared" si="148"/>
        <v>0</v>
      </c>
      <c r="FL35" s="426">
        <f t="shared" si="149"/>
        <v>0</v>
      </c>
      <c r="FM35" s="436">
        <f t="shared" si="54"/>
        <v>45619</v>
      </c>
      <c r="FN35" s="32"/>
      <c r="FO35" s="32"/>
      <c r="FP35" s="20"/>
      <c r="FQ35" s="32"/>
      <c r="FR35" s="32"/>
      <c r="FS35" s="32"/>
      <c r="FT35" s="4"/>
      <c r="FU35" s="4"/>
      <c r="FV35" s="176">
        <f>'DATA ON MOBILE'!B35</f>
        <v>45620</v>
      </c>
      <c r="FW35" s="125" t="str">
        <f>IF('DATA ON MOBILE'!D35&gt;0,'DATA ON MOBILE'!D35,"")</f>
        <v>Sunday</v>
      </c>
      <c r="FX35" s="124">
        <f>'DATA ON MOBILE'!E35</f>
        <v>0</v>
      </c>
      <c r="FY35" s="124">
        <f>'DATA ON MOBILE'!F35</f>
        <v>0</v>
      </c>
      <c r="FZ35" s="124">
        <f>'DATA ON MOBILE'!G35</f>
        <v>0</v>
      </c>
      <c r="GA35" s="124">
        <f>'DATA ON MOBILE'!H35</f>
        <v>0</v>
      </c>
      <c r="GB35" s="124">
        <f>'DATA ON MOBILE'!I35</f>
        <v>0</v>
      </c>
      <c r="GC35" s="124">
        <f>'DATA ON MOBILE'!J35</f>
        <v>0</v>
      </c>
      <c r="GD35" s="124">
        <f>'DATA ON MOBILE'!K35</f>
        <v>0</v>
      </c>
      <c r="GE35" s="124">
        <f>'DATA ON MOBILE'!L35</f>
        <v>0</v>
      </c>
      <c r="GF35" s="124">
        <f>'DATA ON MOBILE'!M35</f>
        <v>0</v>
      </c>
      <c r="GG35" s="124">
        <f>'DATA ON MOBILE'!N35</f>
        <v>0</v>
      </c>
      <c r="GH35" s="124">
        <f>'DATA ON MOBILE'!O35</f>
        <v>0</v>
      </c>
      <c r="GI35" s="124">
        <f>'DATA ON MOBILE'!P35</f>
        <v>0</v>
      </c>
      <c r="GJ35" s="124">
        <f>'DATA ON MOBILE'!Q35</f>
        <v>0</v>
      </c>
      <c r="GK35" s="124" t="str">
        <f>IF('DATA ON MOBILE'!R35&gt;0,'DATA ON MOBILE'!R35,"")</f>
        <v/>
      </c>
      <c r="GL35" s="124" t="str">
        <f>IF('DATA ON MOBILE'!S35&gt;0,'DATA ON MOBILE'!S35,"")</f>
        <v/>
      </c>
      <c r="GM35" s="124" t="str">
        <f>IF('DATA ON MOBILE'!T35&gt;0,'DATA ON MOBILE'!T35,"")</f>
        <v/>
      </c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482">
        <v>45870</v>
      </c>
      <c r="GZ35" s="23"/>
      <c r="HA35" s="23"/>
      <c r="HB35" s="23"/>
      <c r="HC35" s="23" t="s">
        <v>248</v>
      </c>
      <c r="HD35" s="23" t="s">
        <v>248</v>
      </c>
      <c r="HE35" s="23"/>
      <c r="HF35" s="23" t="s">
        <v>332</v>
      </c>
    </row>
    <row r="36" spans="1:214" ht="15.75" customHeight="1" x14ac:dyDescent="0.2">
      <c r="A36" s="106">
        <f>IF(ROWS(A$13:A36)&gt;DAY(HA$7),"",HA$6+ROWS(A$13:A36)-1)</f>
        <v>45620</v>
      </c>
      <c r="B36" s="107" t="str">
        <f t="shared" si="55"/>
        <v>Sun</v>
      </c>
      <c r="C36" s="108" t="str">
        <f t="shared" si="155"/>
        <v>Sunday</v>
      </c>
      <c r="D36" s="108" t="str">
        <f t="shared" si="56"/>
        <v>Sunday</v>
      </c>
      <c r="E36" s="108" t="str">
        <f t="shared" si="57"/>
        <v>Sunday</v>
      </c>
      <c r="F36" s="46">
        <f t="shared" si="58"/>
        <v>0</v>
      </c>
      <c r="G36" s="108" t="str">
        <f t="shared" si="59"/>
        <v/>
      </c>
      <c r="H36" s="108" t="str">
        <f t="shared" si="60"/>
        <v/>
      </c>
      <c r="I36" s="108" t="str">
        <f t="shared" si="61"/>
        <v/>
      </c>
      <c r="J36" s="46">
        <f t="shared" si="62"/>
        <v>0</v>
      </c>
      <c r="K36" s="108">
        <f t="shared" si="63"/>
        <v>0</v>
      </c>
      <c r="L36" s="108" t="str">
        <f t="shared" si="64"/>
        <v/>
      </c>
      <c r="M36" s="108" t="str">
        <f t="shared" si="65"/>
        <v/>
      </c>
      <c r="N36" s="46">
        <f t="shared" si="66"/>
        <v>0</v>
      </c>
      <c r="O36" s="147">
        <f t="shared" si="67"/>
        <v>0</v>
      </c>
      <c r="P36" s="147">
        <f t="shared" si="68"/>
        <v>0</v>
      </c>
      <c r="Q36" s="147">
        <f t="shared" si="69"/>
        <v>0</v>
      </c>
      <c r="R36" s="46">
        <f t="shared" si="70"/>
        <v>0</v>
      </c>
      <c r="S36" s="43"/>
      <c r="T36" s="147">
        <f t="shared" si="71"/>
        <v>0</v>
      </c>
      <c r="U36" s="147">
        <f t="shared" si="72"/>
        <v>0</v>
      </c>
      <c r="V36" s="147">
        <f t="shared" si="73"/>
        <v>0</v>
      </c>
      <c r="W36" s="46">
        <f t="shared" si="74"/>
        <v>0</v>
      </c>
      <c r="X36" s="43"/>
      <c r="Y36" s="147">
        <f t="shared" si="75"/>
        <v>0</v>
      </c>
      <c r="Z36" s="147">
        <f t="shared" si="76"/>
        <v>45620</v>
      </c>
      <c r="AA36" s="147">
        <f t="shared" si="77"/>
        <v>0</v>
      </c>
      <c r="AB36" s="46">
        <f t="shared" si="78"/>
        <v>0</v>
      </c>
      <c r="AC36" s="175" t="str">
        <f t="shared" si="79"/>
        <v/>
      </c>
      <c r="AD36" s="90" t="str">
        <f>IF(BH36=FORMULA!A36,GK35,"")</f>
        <v/>
      </c>
      <c r="AE36" s="90" t="str">
        <f>IF(BI36=FORMULA!B36,GL35,"")</f>
        <v/>
      </c>
      <c r="AF36" s="90" t="str">
        <f>IF(BJ36=FORMULA!C36,GM35,"")</f>
        <v/>
      </c>
      <c r="AG36" s="43"/>
      <c r="AH36" s="261" t="str">
        <f t="shared" si="4"/>
        <v>Sunday</v>
      </c>
      <c r="AI36" s="261" t="str">
        <f t="shared" si="5"/>
        <v>Sunday</v>
      </c>
      <c r="AJ36" s="261" t="str">
        <f t="shared" si="6"/>
        <v>Sunday</v>
      </c>
      <c r="AK36" s="261" t="str">
        <f t="shared" si="7"/>
        <v>Sunday</v>
      </c>
      <c r="AL36" s="261" t="str">
        <f t="shared" si="8"/>
        <v>Sunday</v>
      </c>
      <c r="AM36" s="261" t="str">
        <f t="shared" si="9"/>
        <v>Sunday</v>
      </c>
      <c r="AN36" s="325">
        <f t="shared" si="80"/>
        <v>0</v>
      </c>
      <c r="AO36" s="325">
        <f t="shared" si="81"/>
        <v>0</v>
      </c>
      <c r="AP36" s="325">
        <f t="shared" si="82"/>
        <v>0</v>
      </c>
      <c r="AQ36" s="325">
        <f t="shared" si="10"/>
        <v>0</v>
      </c>
      <c r="AR36" s="325">
        <f t="shared" si="83"/>
        <v>0</v>
      </c>
      <c r="AS36" s="325">
        <f t="shared" si="11"/>
        <v>0</v>
      </c>
      <c r="AT36" s="254" t="str">
        <f t="shared" si="84"/>
        <v/>
      </c>
      <c r="AU36" s="254" t="str">
        <f t="shared" si="85"/>
        <v/>
      </c>
      <c r="AV36" s="254" t="str">
        <f t="shared" si="86"/>
        <v/>
      </c>
      <c r="AW36" s="255" t="str">
        <f t="shared" si="87"/>
        <v/>
      </c>
      <c r="AX36" s="254" t="str">
        <f t="shared" si="88"/>
        <v/>
      </c>
      <c r="AY36" s="255" t="str">
        <f t="shared" si="89"/>
        <v/>
      </c>
      <c r="AZ36" s="256">
        <f t="shared" si="90"/>
        <v>0</v>
      </c>
      <c r="BA36" s="256" t="str">
        <f t="shared" si="91"/>
        <v/>
      </c>
      <c r="BB36" s="258" t="str">
        <f t="shared" si="92"/>
        <v/>
      </c>
      <c r="BC36" s="257" t="str">
        <f t="shared" si="13"/>
        <v/>
      </c>
      <c r="BD36" s="256" t="str">
        <f t="shared" si="93"/>
        <v/>
      </c>
      <c r="BE36" s="257" t="str">
        <f t="shared" si="15"/>
        <v/>
      </c>
      <c r="BF36" s="305" t="str">
        <f>FORMULA!FW35</f>
        <v>Sunday</v>
      </c>
      <c r="BG36" s="11"/>
      <c r="BH36" s="22">
        <f>IF(ROWS(BH$13:BH36)&gt;DAY(HA$7),"",HA$6+ROWS(BH$13:BH36)-1)</f>
        <v>45620</v>
      </c>
      <c r="BI36" s="16" t="str">
        <f t="shared" si="16"/>
        <v>Sun</v>
      </c>
      <c r="BJ36" s="16"/>
      <c r="BK36" s="441">
        <f t="shared" si="94"/>
        <v>0</v>
      </c>
      <c r="BL36" s="442">
        <f t="shared" si="95"/>
        <v>0</v>
      </c>
      <c r="BM36" s="6">
        <f t="shared" si="96"/>
        <v>0</v>
      </c>
      <c r="BN36" s="453">
        <f t="shared" si="97"/>
        <v>0</v>
      </c>
      <c r="BO36" s="454">
        <f t="shared" si="98"/>
        <v>0</v>
      </c>
      <c r="BP36" s="445">
        <f t="shared" si="99"/>
        <v>0</v>
      </c>
      <c r="BQ36" s="455">
        <f t="shared" si="100"/>
        <v>0</v>
      </c>
      <c r="BR36" s="456">
        <f t="shared" si="101"/>
        <v>0</v>
      </c>
      <c r="BS36" s="6">
        <f t="shared" si="102"/>
        <v>0</v>
      </c>
      <c r="BT36" s="457">
        <f t="shared" si="103"/>
        <v>0</v>
      </c>
      <c r="BU36" s="458">
        <f t="shared" si="104"/>
        <v>0</v>
      </c>
      <c r="BV36" s="446">
        <f t="shared" si="105"/>
        <v>0</v>
      </c>
      <c r="BW36" s="11"/>
      <c r="BX36" s="56">
        <f t="shared" si="18"/>
        <v>0</v>
      </c>
      <c r="BY36" s="51">
        <f t="shared" si="150"/>
        <v>0</v>
      </c>
      <c r="BZ36" s="52">
        <f t="shared" si="19"/>
        <v>0</v>
      </c>
      <c r="CA36" s="52">
        <f t="shared" si="151"/>
        <v>0</v>
      </c>
      <c r="CB36" s="53">
        <f t="shared" si="20"/>
        <v>0</v>
      </c>
      <c r="CC36" s="52">
        <f t="shared" si="152"/>
        <v>0</v>
      </c>
      <c r="CD36" s="54" t="str">
        <f t="shared" si="106"/>
        <v/>
      </c>
      <c r="CE36" s="58" t="str">
        <f t="shared" si="153"/>
        <v/>
      </c>
      <c r="CF36" s="249"/>
      <c r="CG36" s="26" t="str">
        <f t="shared" si="107"/>
        <v/>
      </c>
      <c r="CH36" s="26" t="str">
        <f t="shared" si="108"/>
        <v/>
      </c>
      <c r="CI36" s="26" t="str">
        <f t="shared" si="109"/>
        <v/>
      </c>
      <c r="CJ36" s="26" t="str">
        <f t="shared" si="22"/>
        <v/>
      </c>
      <c r="CL36" s="289">
        <f>FORMULA!FX35</f>
        <v>0</v>
      </c>
      <c r="CM36" s="289">
        <f>FORMULA!FY35</f>
        <v>0</v>
      </c>
      <c r="CN36" s="289">
        <f t="shared" si="110"/>
        <v>0</v>
      </c>
      <c r="CO36" s="289">
        <f t="shared" si="111"/>
        <v>0</v>
      </c>
      <c r="CP36" s="289">
        <f>FORMULA!FZ35</f>
        <v>0</v>
      </c>
      <c r="CQ36" s="289">
        <f t="shared" si="112"/>
        <v>0</v>
      </c>
      <c r="CR36" s="35">
        <f t="shared" si="113"/>
        <v>0</v>
      </c>
      <c r="CS36" s="336">
        <f t="shared" si="114"/>
        <v>0</v>
      </c>
      <c r="CT36" s="336">
        <f t="shared" si="115"/>
        <v>0</v>
      </c>
      <c r="CU36" s="336">
        <f t="shared" si="116"/>
        <v>0</v>
      </c>
      <c r="CV36" s="336">
        <f t="shared" si="117"/>
        <v>0</v>
      </c>
      <c r="CW36" s="336">
        <f t="shared" si="118"/>
        <v>0</v>
      </c>
      <c r="CX36" s="336">
        <f t="shared" si="119"/>
        <v>0</v>
      </c>
      <c r="CY36" s="292">
        <f t="shared" si="120"/>
        <v>0</v>
      </c>
      <c r="CZ36" s="337">
        <f t="shared" si="121"/>
        <v>0</v>
      </c>
      <c r="DA36" s="337">
        <f t="shared" si="122"/>
        <v>0</v>
      </c>
      <c r="DB36" s="337">
        <f t="shared" si="123"/>
        <v>0</v>
      </c>
      <c r="DC36" s="337">
        <f t="shared" si="124"/>
        <v>0</v>
      </c>
      <c r="DD36" s="337">
        <f t="shared" si="125"/>
        <v>0</v>
      </c>
      <c r="DE36" s="338">
        <f t="shared" si="126"/>
        <v>0</v>
      </c>
      <c r="DF36" s="293">
        <f t="shared" si="127"/>
        <v>0</v>
      </c>
      <c r="DG36" s="96"/>
      <c r="DH36" s="102">
        <f t="shared" si="23"/>
        <v>0</v>
      </c>
      <c r="DI36" s="36">
        <f t="shared" si="24"/>
        <v>0</v>
      </c>
      <c r="DJ36" s="36">
        <f t="shared" si="25"/>
        <v>0</v>
      </c>
      <c r="DK36" s="37">
        <f t="shared" si="128"/>
        <v>0</v>
      </c>
      <c r="DL36" s="1"/>
      <c r="DM36" s="49">
        <f t="shared" si="129"/>
        <v>0</v>
      </c>
      <c r="DN36" s="47">
        <f t="shared" si="130"/>
        <v>0</v>
      </c>
      <c r="DO36" s="48">
        <f t="shared" si="131"/>
        <v>0</v>
      </c>
      <c r="DP36" s="327">
        <f t="shared" si="132"/>
        <v>0</v>
      </c>
      <c r="DQ36" s="327">
        <f t="shared" si="133"/>
        <v>0</v>
      </c>
      <c r="DR36" s="327" t="str">
        <f t="shared" si="134"/>
        <v/>
      </c>
      <c r="DS36" s="50">
        <f t="shared" si="26"/>
        <v>0</v>
      </c>
      <c r="DT36" s="16" t="str">
        <f t="shared" si="135"/>
        <v>SUN</v>
      </c>
      <c r="DU36" s="49" t="str">
        <f t="shared" si="27"/>
        <v/>
      </c>
      <c r="DV36" s="47" t="str">
        <f t="shared" si="28"/>
        <v/>
      </c>
      <c r="DW36" s="48" t="str">
        <f t="shared" si="29"/>
        <v/>
      </c>
      <c r="DX36" s="327" t="str">
        <f t="shared" si="136"/>
        <v/>
      </c>
      <c r="DY36" s="327" t="str">
        <f t="shared" si="30"/>
        <v/>
      </c>
      <c r="DZ36" s="327" t="str">
        <f t="shared" si="137"/>
        <v/>
      </c>
      <c r="EA36" s="50">
        <f t="shared" si="31"/>
        <v>0</v>
      </c>
      <c r="EB36" s="16" t="str">
        <f t="shared" si="32"/>
        <v>SUN</v>
      </c>
      <c r="EC36" s="49" t="str">
        <f t="shared" si="33"/>
        <v/>
      </c>
      <c r="ED36" s="47" t="str">
        <f t="shared" si="34"/>
        <v/>
      </c>
      <c r="EE36" s="48" t="str">
        <f t="shared" si="35"/>
        <v/>
      </c>
      <c r="EF36" s="327" t="str">
        <f t="shared" si="138"/>
        <v/>
      </c>
      <c r="EG36" s="327" t="str">
        <f t="shared" si="36"/>
        <v/>
      </c>
      <c r="EH36" s="327" t="str">
        <f t="shared" si="139"/>
        <v/>
      </c>
      <c r="EI36" s="267" t="str">
        <f t="shared" si="37"/>
        <v/>
      </c>
      <c r="EJ36" s="240"/>
      <c r="EK36" s="49" t="str">
        <f t="shared" si="38"/>
        <v/>
      </c>
      <c r="EL36" s="47" t="str">
        <f t="shared" si="39"/>
        <v/>
      </c>
      <c r="EM36" s="48" t="str">
        <f t="shared" si="40"/>
        <v/>
      </c>
      <c r="EN36" s="327" t="str">
        <f t="shared" si="140"/>
        <v/>
      </c>
      <c r="EO36" s="327" t="str">
        <f t="shared" si="41"/>
        <v/>
      </c>
      <c r="EP36" s="327" t="str">
        <f t="shared" si="141"/>
        <v/>
      </c>
      <c r="EQ36" s="267" t="str">
        <f t="shared" si="42"/>
        <v/>
      </c>
      <c r="ER36" s="240"/>
      <c r="ES36" s="49" t="str">
        <f t="shared" si="43"/>
        <v/>
      </c>
      <c r="ET36" s="47" t="str">
        <f t="shared" si="44"/>
        <v/>
      </c>
      <c r="EU36" s="48" t="str">
        <f t="shared" si="45"/>
        <v/>
      </c>
      <c r="EV36" s="327" t="str">
        <f t="shared" si="142"/>
        <v/>
      </c>
      <c r="EW36" s="327" t="str">
        <f t="shared" si="46"/>
        <v/>
      </c>
      <c r="EX36" s="327" t="str">
        <f t="shared" si="143"/>
        <v/>
      </c>
      <c r="EY36" s="267" t="str">
        <f t="shared" si="47"/>
        <v/>
      </c>
      <c r="EZ36" s="296"/>
      <c r="FA36" s="314" t="str">
        <f t="shared" si="48"/>
        <v/>
      </c>
      <c r="FB36" s="47" t="str">
        <f t="shared" si="49"/>
        <v/>
      </c>
      <c r="FC36" s="47" t="str">
        <f t="shared" si="50"/>
        <v/>
      </c>
      <c r="FD36" s="329" t="str">
        <f t="shared" si="144"/>
        <v/>
      </c>
      <c r="FE36" s="329" t="str">
        <f t="shared" si="51"/>
        <v/>
      </c>
      <c r="FF36" s="327" t="str">
        <f t="shared" si="145"/>
        <v/>
      </c>
      <c r="FG36" s="315" t="str">
        <f t="shared" si="52"/>
        <v/>
      </c>
      <c r="FH36" s="4"/>
      <c r="FI36" s="426">
        <f t="shared" si="146"/>
        <v>0</v>
      </c>
      <c r="FJ36" s="426">
        <f t="shared" si="147"/>
        <v>0</v>
      </c>
      <c r="FK36" s="426">
        <f t="shared" si="148"/>
        <v>0</v>
      </c>
      <c r="FL36" s="426">
        <f t="shared" si="149"/>
        <v>0</v>
      </c>
      <c r="FM36" s="436">
        <f t="shared" si="54"/>
        <v>45620</v>
      </c>
      <c r="FN36" s="32"/>
      <c r="FO36" s="32"/>
      <c r="FP36" s="20"/>
      <c r="FQ36" s="32"/>
      <c r="FR36" s="32"/>
      <c r="FS36" s="32"/>
      <c r="FT36" s="4"/>
      <c r="FU36" s="4"/>
      <c r="FV36" s="176">
        <f>'DATA ON MOBILE'!B36</f>
        <v>45621</v>
      </c>
      <c r="FW36" s="125" t="str">
        <f>IF('DATA ON MOBILE'!D36&gt;0,'DATA ON MOBILE'!D36,"")</f>
        <v/>
      </c>
      <c r="FX36" s="124">
        <f>'DATA ON MOBILE'!E36</f>
        <v>0</v>
      </c>
      <c r="FY36" s="124">
        <f>'DATA ON MOBILE'!F36</f>
        <v>0</v>
      </c>
      <c r="FZ36" s="124">
        <f>'DATA ON MOBILE'!G36</f>
        <v>0</v>
      </c>
      <c r="GA36" s="124">
        <f>'DATA ON MOBILE'!H36</f>
        <v>0</v>
      </c>
      <c r="GB36" s="124">
        <f>'DATA ON MOBILE'!I36</f>
        <v>0</v>
      </c>
      <c r="GC36" s="124">
        <f>'DATA ON MOBILE'!J36</f>
        <v>0</v>
      </c>
      <c r="GD36" s="124">
        <f>'DATA ON MOBILE'!K36</f>
        <v>0</v>
      </c>
      <c r="GE36" s="124">
        <f>'DATA ON MOBILE'!L36</f>
        <v>0</v>
      </c>
      <c r="GF36" s="124">
        <f>'DATA ON MOBILE'!M36</f>
        <v>0</v>
      </c>
      <c r="GG36" s="124">
        <f>'DATA ON MOBILE'!N36</f>
        <v>0</v>
      </c>
      <c r="GH36" s="124">
        <f>'DATA ON MOBILE'!O36</f>
        <v>0</v>
      </c>
      <c r="GI36" s="124">
        <f>'DATA ON MOBILE'!P36</f>
        <v>0</v>
      </c>
      <c r="GJ36" s="124">
        <f>'DATA ON MOBILE'!Q36</f>
        <v>0</v>
      </c>
      <c r="GK36" s="124" t="str">
        <f>IF('DATA ON MOBILE'!R36&gt;0,'DATA ON MOBILE'!R36,"")</f>
        <v/>
      </c>
      <c r="GL36" s="124" t="str">
        <f>IF('DATA ON MOBILE'!S36&gt;0,'DATA ON MOBILE'!S36,"")</f>
        <v/>
      </c>
      <c r="GM36" s="124" t="str">
        <f>IF('DATA ON MOBILE'!T36&gt;0,'DATA ON MOBILE'!T36,"")</f>
        <v/>
      </c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Z36" s="23"/>
      <c r="HA36" s="23"/>
      <c r="HB36" s="23"/>
      <c r="HC36" s="23"/>
      <c r="HD36" s="23"/>
      <c r="HE36" s="23"/>
      <c r="HF36" s="23"/>
    </row>
    <row r="37" spans="1:214" ht="15.75" customHeight="1" x14ac:dyDescent="0.2">
      <c r="A37" s="106">
        <f>IF(ROWS(A$13:A37)&gt;DAY(HA$7),"",HA$6+ROWS(A$13:A37)-1)</f>
        <v>45621</v>
      </c>
      <c r="B37" s="107" t="str">
        <f t="shared" si="55"/>
        <v>Mon</v>
      </c>
      <c r="C37" s="108" t="str">
        <f t="shared" si="155"/>
        <v/>
      </c>
      <c r="D37" s="108" t="str">
        <f t="shared" si="56"/>
        <v/>
      </c>
      <c r="E37" s="108" t="str">
        <f t="shared" si="57"/>
        <v/>
      </c>
      <c r="F37" s="46">
        <f t="shared" si="58"/>
        <v>0</v>
      </c>
      <c r="G37" s="108" t="str">
        <f t="shared" si="59"/>
        <v/>
      </c>
      <c r="H37" s="108" t="str">
        <f t="shared" si="60"/>
        <v/>
      </c>
      <c r="I37" s="108" t="str">
        <f t="shared" si="61"/>
        <v/>
      </c>
      <c r="J37" s="46">
        <f t="shared" si="62"/>
        <v>0</v>
      </c>
      <c r="K37" s="108">
        <f t="shared" si="63"/>
        <v>0</v>
      </c>
      <c r="L37" s="108" t="str">
        <f t="shared" si="64"/>
        <v/>
      </c>
      <c r="M37" s="108" t="str">
        <f t="shared" si="65"/>
        <v/>
      </c>
      <c r="N37" s="46">
        <f t="shared" si="66"/>
        <v>0</v>
      </c>
      <c r="O37" s="147">
        <f t="shared" si="67"/>
        <v>0</v>
      </c>
      <c r="P37" s="147">
        <f t="shared" si="68"/>
        <v>0</v>
      </c>
      <c r="Q37" s="147">
        <f t="shared" si="69"/>
        <v>0</v>
      </c>
      <c r="R37" s="46">
        <f t="shared" si="70"/>
        <v>0</v>
      </c>
      <c r="S37" s="43"/>
      <c r="T37" s="147">
        <f t="shared" si="71"/>
        <v>0</v>
      </c>
      <c r="U37" s="147">
        <f t="shared" si="72"/>
        <v>0</v>
      </c>
      <c r="V37" s="147">
        <f t="shared" si="73"/>
        <v>0</v>
      </c>
      <c r="W37" s="46">
        <f t="shared" si="74"/>
        <v>0</v>
      </c>
      <c r="X37" s="43"/>
      <c r="Y37" s="147">
        <f t="shared" si="75"/>
        <v>0</v>
      </c>
      <c r="Z37" s="147">
        <f t="shared" si="76"/>
        <v>45621</v>
      </c>
      <c r="AA37" s="147">
        <f t="shared" si="77"/>
        <v>0</v>
      </c>
      <c r="AB37" s="46">
        <f t="shared" si="78"/>
        <v>0</v>
      </c>
      <c r="AC37" s="175" t="str">
        <f t="shared" si="79"/>
        <v/>
      </c>
      <c r="AD37" s="90" t="str">
        <f>IF(BH37=FORMULA!A37,GK36,"")</f>
        <v/>
      </c>
      <c r="AE37" s="90" t="str">
        <f>IF(BI37=FORMULA!B37,GL36,"")</f>
        <v/>
      </c>
      <c r="AF37" s="90" t="str">
        <f>IF(BJ37=FORMULA!C37,GM36,"")</f>
        <v/>
      </c>
      <c r="AG37" s="43"/>
      <c r="AH37" s="261" t="str">
        <f t="shared" si="4"/>
        <v/>
      </c>
      <c r="AI37" s="261" t="str">
        <f t="shared" si="5"/>
        <v/>
      </c>
      <c r="AJ37" s="261" t="str">
        <f t="shared" si="6"/>
        <v/>
      </c>
      <c r="AK37" s="261" t="str">
        <f t="shared" si="7"/>
        <v/>
      </c>
      <c r="AL37" s="261" t="str">
        <f t="shared" si="8"/>
        <v/>
      </c>
      <c r="AM37" s="261" t="str">
        <f t="shared" si="9"/>
        <v/>
      </c>
      <c r="AN37" s="325">
        <f t="shared" si="80"/>
        <v>0</v>
      </c>
      <c r="AO37" s="325">
        <f t="shared" si="81"/>
        <v>0</v>
      </c>
      <c r="AP37" s="325">
        <f t="shared" si="82"/>
        <v>0</v>
      </c>
      <c r="AQ37" s="325">
        <f t="shared" si="10"/>
        <v>0</v>
      </c>
      <c r="AR37" s="325">
        <f t="shared" si="83"/>
        <v>0</v>
      </c>
      <c r="AS37" s="325">
        <f t="shared" si="11"/>
        <v>0</v>
      </c>
      <c r="AT37" s="254" t="str">
        <f t="shared" si="84"/>
        <v/>
      </c>
      <c r="AU37" s="254" t="str">
        <f t="shared" si="85"/>
        <v/>
      </c>
      <c r="AV37" s="254" t="str">
        <f t="shared" si="86"/>
        <v/>
      </c>
      <c r="AW37" s="255" t="str">
        <f t="shared" si="87"/>
        <v/>
      </c>
      <c r="AX37" s="254" t="str">
        <f t="shared" si="88"/>
        <v/>
      </c>
      <c r="AY37" s="255" t="str">
        <f t="shared" si="89"/>
        <v/>
      </c>
      <c r="AZ37" s="256">
        <f t="shared" si="90"/>
        <v>0</v>
      </c>
      <c r="BA37" s="256" t="str">
        <f t="shared" si="91"/>
        <v/>
      </c>
      <c r="BB37" s="258" t="str">
        <f t="shared" si="92"/>
        <v/>
      </c>
      <c r="BC37" s="257" t="str">
        <f t="shared" si="13"/>
        <v/>
      </c>
      <c r="BD37" s="256" t="str">
        <f t="shared" si="93"/>
        <v/>
      </c>
      <c r="BE37" s="257" t="str">
        <f t="shared" si="15"/>
        <v/>
      </c>
      <c r="BF37" s="305" t="str">
        <f>FORMULA!FW36</f>
        <v/>
      </c>
      <c r="BG37" s="11"/>
      <c r="BH37" s="22">
        <f>IF(ROWS(BH$13:BH37)&gt;DAY(HA$7),"",HA$6+ROWS(BH$13:BH37)-1)</f>
        <v>45621</v>
      </c>
      <c r="BI37" s="16" t="str">
        <f t="shared" si="16"/>
        <v>Mon</v>
      </c>
      <c r="BJ37" s="16"/>
      <c r="BK37" s="441">
        <f t="shared" si="94"/>
        <v>0</v>
      </c>
      <c r="BL37" s="442">
        <f t="shared" si="95"/>
        <v>0</v>
      </c>
      <c r="BM37" s="6">
        <f t="shared" si="96"/>
        <v>0</v>
      </c>
      <c r="BN37" s="453">
        <f t="shared" si="97"/>
        <v>0</v>
      </c>
      <c r="BO37" s="454">
        <f t="shared" si="98"/>
        <v>0</v>
      </c>
      <c r="BP37" s="445">
        <f t="shared" si="99"/>
        <v>0</v>
      </c>
      <c r="BQ37" s="455">
        <f t="shared" si="100"/>
        <v>0</v>
      </c>
      <c r="BR37" s="456">
        <f t="shared" si="101"/>
        <v>0</v>
      </c>
      <c r="BS37" s="6">
        <f t="shared" si="102"/>
        <v>0</v>
      </c>
      <c r="BT37" s="457">
        <f t="shared" si="103"/>
        <v>0</v>
      </c>
      <c r="BU37" s="458">
        <f t="shared" si="104"/>
        <v>0</v>
      </c>
      <c r="BV37" s="446">
        <f t="shared" si="105"/>
        <v>0</v>
      </c>
      <c r="BW37" s="11"/>
      <c r="BX37" s="56">
        <f t="shared" si="18"/>
        <v>0</v>
      </c>
      <c r="BY37" s="51">
        <f t="shared" si="150"/>
        <v>0</v>
      </c>
      <c r="BZ37" s="52">
        <f t="shared" si="19"/>
        <v>0</v>
      </c>
      <c r="CA37" s="52">
        <f t="shared" si="151"/>
        <v>0</v>
      </c>
      <c r="CB37" s="53">
        <f t="shared" si="20"/>
        <v>0</v>
      </c>
      <c r="CC37" s="52">
        <f t="shared" si="152"/>
        <v>0</v>
      </c>
      <c r="CD37" s="54" t="str">
        <f t="shared" si="106"/>
        <v/>
      </c>
      <c r="CE37" s="58" t="str">
        <f t="shared" si="153"/>
        <v/>
      </c>
      <c r="CF37" s="249"/>
      <c r="CG37" s="26" t="str">
        <f t="shared" si="107"/>
        <v/>
      </c>
      <c r="CH37" s="26" t="str">
        <f t="shared" si="108"/>
        <v/>
      </c>
      <c r="CI37" s="26" t="str">
        <f t="shared" si="109"/>
        <v/>
      </c>
      <c r="CJ37" s="26" t="str">
        <f t="shared" si="22"/>
        <v/>
      </c>
      <c r="CL37" s="289">
        <f>FORMULA!FX36</f>
        <v>0</v>
      </c>
      <c r="CM37" s="289">
        <f>FORMULA!FY36</f>
        <v>0</v>
      </c>
      <c r="CN37" s="289">
        <f t="shared" si="110"/>
        <v>0</v>
      </c>
      <c r="CO37" s="289">
        <f t="shared" si="111"/>
        <v>0</v>
      </c>
      <c r="CP37" s="289">
        <f>FORMULA!FZ36</f>
        <v>0</v>
      </c>
      <c r="CQ37" s="289">
        <f t="shared" si="112"/>
        <v>0</v>
      </c>
      <c r="CR37" s="35">
        <f t="shared" si="113"/>
        <v>0</v>
      </c>
      <c r="CS37" s="336">
        <f t="shared" si="114"/>
        <v>0</v>
      </c>
      <c r="CT37" s="336">
        <f t="shared" si="115"/>
        <v>0</v>
      </c>
      <c r="CU37" s="336">
        <f t="shared" si="116"/>
        <v>0</v>
      </c>
      <c r="CV37" s="336">
        <f t="shared" si="117"/>
        <v>0</v>
      </c>
      <c r="CW37" s="336">
        <f t="shared" si="118"/>
        <v>0</v>
      </c>
      <c r="CX37" s="336">
        <f t="shared" si="119"/>
        <v>0</v>
      </c>
      <c r="CY37" s="292">
        <f t="shared" si="120"/>
        <v>0</v>
      </c>
      <c r="CZ37" s="337">
        <f t="shared" si="121"/>
        <v>0</v>
      </c>
      <c r="DA37" s="337">
        <f t="shared" si="122"/>
        <v>0</v>
      </c>
      <c r="DB37" s="337">
        <f t="shared" si="123"/>
        <v>0</v>
      </c>
      <c r="DC37" s="337">
        <f t="shared" si="124"/>
        <v>0</v>
      </c>
      <c r="DD37" s="337">
        <f t="shared" si="125"/>
        <v>0</v>
      </c>
      <c r="DE37" s="338">
        <f t="shared" si="126"/>
        <v>0</v>
      </c>
      <c r="DF37" s="293">
        <f t="shared" si="127"/>
        <v>0</v>
      </c>
      <c r="DG37" s="96"/>
      <c r="DH37" s="102">
        <f t="shared" si="23"/>
        <v>0</v>
      </c>
      <c r="DI37" s="36">
        <f t="shared" si="24"/>
        <v>0</v>
      </c>
      <c r="DJ37" s="36">
        <f t="shared" si="25"/>
        <v>0</v>
      </c>
      <c r="DK37" s="37">
        <f t="shared" si="128"/>
        <v>0</v>
      </c>
      <c r="DL37" s="1"/>
      <c r="DM37" s="49">
        <f t="shared" si="129"/>
        <v>0</v>
      </c>
      <c r="DN37" s="47">
        <f t="shared" si="130"/>
        <v>0</v>
      </c>
      <c r="DO37" s="48">
        <f t="shared" si="131"/>
        <v>0</v>
      </c>
      <c r="DP37" s="327">
        <f t="shared" si="132"/>
        <v>0</v>
      </c>
      <c r="DQ37" s="327">
        <f t="shared" si="133"/>
        <v>0</v>
      </c>
      <c r="DR37" s="327" t="str">
        <f t="shared" si="134"/>
        <v/>
      </c>
      <c r="DS37" s="50">
        <f t="shared" si="26"/>
        <v>0</v>
      </c>
      <c r="DT37" s="16" t="str">
        <f t="shared" si="135"/>
        <v>MON</v>
      </c>
      <c r="DU37" s="49" t="str">
        <f t="shared" si="27"/>
        <v/>
      </c>
      <c r="DV37" s="47" t="str">
        <f t="shared" si="28"/>
        <v/>
      </c>
      <c r="DW37" s="48" t="str">
        <f t="shared" si="29"/>
        <v/>
      </c>
      <c r="DX37" s="327" t="str">
        <f t="shared" si="136"/>
        <v/>
      </c>
      <c r="DY37" s="327" t="str">
        <f t="shared" si="30"/>
        <v/>
      </c>
      <c r="DZ37" s="327" t="str">
        <f t="shared" si="137"/>
        <v/>
      </c>
      <c r="EA37" s="50">
        <f t="shared" si="31"/>
        <v>0</v>
      </c>
      <c r="EB37" s="16" t="str">
        <f t="shared" si="32"/>
        <v>MON</v>
      </c>
      <c r="EC37" s="49" t="str">
        <f t="shared" si="33"/>
        <v/>
      </c>
      <c r="ED37" s="47" t="str">
        <f t="shared" si="34"/>
        <v/>
      </c>
      <c r="EE37" s="48" t="str">
        <f t="shared" si="35"/>
        <v/>
      </c>
      <c r="EF37" s="327" t="str">
        <f t="shared" si="138"/>
        <v/>
      </c>
      <c r="EG37" s="327" t="str">
        <f t="shared" si="36"/>
        <v/>
      </c>
      <c r="EH37" s="327" t="str">
        <f t="shared" si="139"/>
        <v/>
      </c>
      <c r="EI37" s="267" t="str">
        <f t="shared" si="37"/>
        <v/>
      </c>
      <c r="EJ37" s="240"/>
      <c r="EK37" s="49" t="str">
        <f t="shared" si="38"/>
        <v/>
      </c>
      <c r="EL37" s="47" t="str">
        <f t="shared" si="39"/>
        <v/>
      </c>
      <c r="EM37" s="48" t="str">
        <f t="shared" si="40"/>
        <v/>
      </c>
      <c r="EN37" s="327" t="str">
        <f t="shared" si="140"/>
        <v/>
      </c>
      <c r="EO37" s="327" t="str">
        <f t="shared" si="41"/>
        <v/>
      </c>
      <c r="EP37" s="327" t="str">
        <f t="shared" si="141"/>
        <v/>
      </c>
      <c r="EQ37" s="267" t="str">
        <f t="shared" si="42"/>
        <v/>
      </c>
      <c r="ER37" s="240"/>
      <c r="ES37" s="49" t="str">
        <f t="shared" si="43"/>
        <v/>
      </c>
      <c r="ET37" s="47" t="str">
        <f t="shared" si="44"/>
        <v/>
      </c>
      <c r="EU37" s="48" t="str">
        <f t="shared" si="45"/>
        <v/>
      </c>
      <c r="EV37" s="327" t="str">
        <f t="shared" si="142"/>
        <v/>
      </c>
      <c r="EW37" s="327" t="str">
        <f t="shared" si="46"/>
        <v/>
      </c>
      <c r="EX37" s="327" t="str">
        <f t="shared" si="143"/>
        <v/>
      </c>
      <c r="EY37" s="267" t="str">
        <f t="shared" si="47"/>
        <v/>
      </c>
      <c r="EZ37" s="296"/>
      <c r="FA37" s="314" t="str">
        <f t="shared" si="48"/>
        <v/>
      </c>
      <c r="FB37" s="47" t="str">
        <f t="shared" si="49"/>
        <v/>
      </c>
      <c r="FC37" s="47" t="str">
        <f t="shared" si="50"/>
        <v/>
      </c>
      <c r="FD37" s="329" t="str">
        <f t="shared" si="144"/>
        <v/>
      </c>
      <c r="FE37" s="329" t="str">
        <f t="shared" si="51"/>
        <v/>
      </c>
      <c r="FF37" s="327" t="str">
        <f t="shared" si="145"/>
        <v/>
      </c>
      <c r="FG37" s="315" t="str">
        <f t="shared" si="52"/>
        <v/>
      </c>
      <c r="FH37" s="4"/>
      <c r="FI37" s="426">
        <f t="shared" si="146"/>
        <v>0</v>
      </c>
      <c r="FJ37" s="426">
        <f t="shared" si="147"/>
        <v>0</v>
      </c>
      <c r="FK37" s="426">
        <f t="shared" si="148"/>
        <v>0</v>
      </c>
      <c r="FL37" s="426">
        <f t="shared" si="149"/>
        <v>0</v>
      </c>
      <c r="FM37" s="436">
        <f t="shared" si="54"/>
        <v>45621</v>
      </c>
      <c r="FN37" s="32"/>
      <c r="FO37" s="32"/>
      <c r="FP37" s="20"/>
      <c r="FQ37" s="32"/>
      <c r="FR37" s="32"/>
      <c r="FS37" s="32"/>
      <c r="FT37" s="4"/>
      <c r="FU37" s="4"/>
      <c r="FV37" s="176">
        <f>'DATA ON MOBILE'!B37</f>
        <v>45622</v>
      </c>
      <c r="FW37" s="125" t="str">
        <f>IF('DATA ON MOBILE'!D37&gt;0,'DATA ON MOBILE'!D37,"")</f>
        <v/>
      </c>
      <c r="FX37" s="124">
        <f>'DATA ON MOBILE'!E37</f>
        <v>0</v>
      </c>
      <c r="FY37" s="124">
        <f>'DATA ON MOBILE'!F37</f>
        <v>0</v>
      </c>
      <c r="FZ37" s="124">
        <f>'DATA ON MOBILE'!G37</f>
        <v>0</v>
      </c>
      <c r="GA37" s="124">
        <f>'DATA ON MOBILE'!H37</f>
        <v>0</v>
      </c>
      <c r="GB37" s="124">
        <f>'DATA ON MOBILE'!I37</f>
        <v>0</v>
      </c>
      <c r="GC37" s="124">
        <f>'DATA ON MOBILE'!J37</f>
        <v>0</v>
      </c>
      <c r="GD37" s="124">
        <f>'DATA ON MOBILE'!K37</f>
        <v>0</v>
      </c>
      <c r="GE37" s="124">
        <f>'DATA ON MOBILE'!L37</f>
        <v>0</v>
      </c>
      <c r="GF37" s="124">
        <f>'DATA ON MOBILE'!M37</f>
        <v>0</v>
      </c>
      <c r="GG37" s="124">
        <f>'DATA ON MOBILE'!N37</f>
        <v>0</v>
      </c>
      <c r="GH37" s="124">
        <f>'DATA ON MOBILE'!O37</f>
        <v>0</v>
      </c>
      <c r="GI37" s="124">
        <f>'DATA ON MOBILE'!P37</f>
        <v>0</v>
      </c>
      <c r="GJ37" s="124">
        <f>'DATA ON MOBILE'!Q37</f>
        <v>0</v>
      </c>
      <c r="GK37" s="124" t="str">
        <f>IF('DATA ON MOBILE'!R37&gt;0,'DATA ON MOBILE'!R37,"")</f>
        <v/>
      </c>
      <c r="GL37" s="124" t="str">
        <f>IF('DATA ON MOBILE'!S37&gt;0,'DATA ON MOBILE'!S37,"")</f>
        <v/>
      </c>
      <c r="GM37" s="124" t="str">
        <f>IF('DATA ON MOBILE'!T37&gt;0,'DATA ON MOBILE'!T37,"")</f>
        <v/>
      </c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482">
        <v>45901</v>
      </c>
      <c r="GZ37" s="23"/>
      <c r="HA37" s="23"/>
      <c r="HB37" s="23"/>
      <c r="HE37" s="23"/>
    </row>
    <row r="38" spans="1:214" ht="15.75" customHeight="1" x14ac:dyDescent="0.2">
      <c r="A38" s="106">
        <f>IF(ROWS(A$13:A38)&gt;DAY(HA$7),"",HA$6+ROWS(A$13:A38)-1)</f>
        <v>45622</v>
      </c>
      <c r="B38" s="107" t="str">
        <f t="shared" si="55"/>
        <v>Tue</v>
      </c>
      <c r="C38" s="108" t="str">
        <f t="shared" si="155"/>
        <v/>
      </c>
      <c r="D38" s="108" t="str">
        <f t="shared" si="56"/>
        <v/>
      </c>
      <c r="E38" s="108" t="str">
        <f t="shared" si="57"/>
        <v/>
      </c>
      <c r="F38" s="46">
        <f t="shared" si="58"/>
        <v>0</v>
      </c>
      <c r="G38" s="108" t="str">
        <f t="shared" si="59"/>
        <v/>
      </c>
      <c r="H38" s="108" t="str">
        <f t="shared" si="60"/>
        <v/>
      </c>
      <c r="I38" s="108" t="str">
        <f t="shared" si="61"/>
        <v/>
      </c>
      <c r="J38" s="46">
        <f t="shared" si="62"/>
        <v>0</v>
      </c>
      <c r="K38" s="108">
        <f t="shared" si="63"/>
        <v>0</v>
      </c>
      <c r="L38" s="108" t="str">
        <f t="shared" si="64"/>
        <v/>
      </c>
      <c r="M38" s="108" t="str">
        <f t="shared" si="65"/>
        <v/>
      </c>
      <c r="N38" s="46">
        <f t="shared" si="66"/>
        <v>0</v>
      </c>
      <c r="O38" s="147">
        <f t="shared" si="67"/>
        <v>0</v>
      </c>
      <c r="P38" s="147">
        <f t="shared" si="68"/>
        <v>0</v>
      </c>
      <c r="Q38" s="147">
        <f t="shared" si="69"/>
        <v>0</v>
      </c>
      <c r="R38" s="46">
        <f t="shared" si="70"/>
        <v>0</v>
      </c>
      <c r="S38" s="43"/>
      <c r="T38" s="147">
        <f t="shared" si="71"/>
        <v>0</v>
      </c>
      <c r="U38" s="147">
        <f t="shared" si="72"/>
        <v>0</v>
      </c>
      <c r="V38" s="147">
        <f t="shared" si="73"/>
        <v>0</v>
      </c>
      <c r="W38" s="46">
        <f t="shared" si="74"/>
        <v>0</v>
      </c>
      <c r="X38" s="43"/>
      <c r="Y38" s="147">
        <f t="shared" si="75"/>
        <v>0</v>
      </c>
      <c r="Z38" s="147">
        <f t="shared" si="76"/>
        <v>45622</v>
      </c>
      <c r="AA38" s="147">
        <f t="shared" si="77"/>
        <v>0</v>
      </c>
      <c r="AB38" s="46">
        <f t="shared" si="78"/>
        <v>0</v>
      </c>
      <c r="AC38" s="175" t="str">
        <f t="shared" si="79"/>
        <v/>
      </c>
      <c r="AD38" s="90" t="str">
        <f>IF(BH38=FORMULA!A38,GK37,"")</f>
        <v/>
      </c>
      <c r="AE38" s="90" t="str">
        <f>IF(BI38=FORMULA!B38,GL37,"")</f>
        <v/>
      </c>
      <c r="AF38" s="90" t="str">
        <f>IF(BJ38=FORMULA!C38,GM37,"")</f>
        <v/>
      </c>
      <c r="AG38" s="43"/>
      <c r="AH38" s="261" t="str">
        <f t="shared" si="4"/>
        <v/>
      </c>
      <c r="AI38" s="261" t="str">
        <f t="shared" si="5"/>
        <v/>
      </c>
      <c r="AJ38" s="261" t="str">
        <f t="shared" si="6"/>
        <v/>
      </c>
      <c r="AK38" s="261" t="str">
        <f t="shared" si="7"/>
        <v/>
      </c>
      <c r="AL38" s="261" t="str">
        <f t="shared" si="8"/>
        <v/>
      </c>
      <c r="AM38" s="261" t="str">
        <f t="shared" si="9"/>
        <v/>
      </c>
      <c r="AN38" s="325">
        <f t="shared" si="80"/>
        <v>0</v>
      </c>
      <c r="AO38" s="325">
        <f t="shared" si="81"/>
        <v>0</v>
      </c>
      <c r="AP38" s="325">
        <f t="shared" si="82"/>
        <v>0</v>
      </c>
      <c r="AQ38" s="325">
        <f t="shared" si="10"/>
        <v>0</v>
      </c>
      <c r="AR38" s="325">
        <f t="shared" si="83"/>
        <v>0</v>
      </c>
      <c r="AS38" s="325">
        <f t="shared" si="11"/>
        <v>0</v>
      </c>
      <c r="AT38" s="254" t="str">
        <f t="shared" si="84"/>
        <v/>
      </c>
      <c r="AU38" s="254" t="str">
        <f t="shared" si="85"/>
        <v/>
      </c>
      <c r="AV38" s="254" t="str">
        <f t="shared" si="86"/>
        <v/>
      </c>
      <c r="AW38" s="255" t="str">
        <f t="shared" si="87"/>
        <v/>
      </c>
      <c r="AX38" s="254" t="str">
        <f t="shared" si="88"/>
        <v/>
      </c>
      <c r="AY38" s="255" t="str">
        <f t="shared" si="89"/>
        <v/>
      </c>
      <c r="AZ38" s="256">
        <f t="shared" si="90"/>
        <v>0</v>
      </c>
      <c r="BA38" s="256" t="str">
        <f t="shared" si="91"/>
        <v/>
      </c>
      <c r="BB38" s="258" t="str">
        <f t="shared" si="92"/>
        <v/>
      </c>
      <c r="BC38" s="257" t="str">
        <f t="shared" si="13"/>
        <v/>
      </c>
      <c r="BD38" s="256" t="str">
        <f t="shared" si="93"/>
        <v/>
      </c>
      <c r="BE38" s="257" t="str">
        <f t="shared" si="15"/>
        <v/>
      </c>
      <c r="BF38" s="305" t="str">
        <f>FORMULA!FW37</f>
        <v/>
      </c>
      <c r="BG38" s="11"/>
      <c r="BH38" s="22">
        <f>IF(ROWS(BH$13:BH38)&gt;DAY(HA$7),"",HA$6+ROWS(BH$13:BH38)-1)</f>
        <v>45622</v>
      </c>
      <c r="BI38" s="16" t="str">
        <f t="shared" si="16"/>
        <v>Tue</v>
      </c>
      <c r="BJ38" s="16"/>
      <c r="BK38" s="441">
        <f t="shared" si="94"/>
        <v>0</v>
      </c>
      <c r="BL38" s="442">
        <f t="shared" si="95"/>
        <v>0</v>
      </c>
      <c r="BM38" s="6">
        <f t="shared" si="96"/>
        <v>0</v>
      </c>
      <c r="BN38" s="453">
        <f t="shared" si="97"/>
        <v>0</v>
      </c>
      <c r="BO38" s="454">
        <f t="shared" si="98"/>
        <v>0</v>
      </c>
      <c r="BP38" s="445">
        <f t="shared" si="99"/>
        <v>0</v>
      </c>
      <c r="BQ38" s="455">
        <f t="shared" si="100"/>
        <v>0</v>
      </c>
      <c r="BR38" s="456">
        <f t="shared" si="101"/>
        <v>0</v>
      </c>
      <c r="BS38" s="6">
        <f t="shared" si="102"/>
        <v>0</v>
      </c>
      <c r="BT38" s="457">
        <f t="shared" si="103"/>
        <v>0</v>
      </c>
      <c r="BU38" s="458">
        <f t="shared" si="104"/>
        <v>0</v>
      </c>
      <c r="BV38" s="446">
        <f t="shared" si="105"/>
        <v>0</v>
      </c>
      <c r="BW38" s="11"/>
      <c r="BX38" s="56">
        <f t="shared" si="18"/>
        <v>0</v>
      </c>
      <c r="BY38" s="51">
        <f t="shared" si="150"/>
        <v>0</v>
      </c>
      <c r="BZ38" s="52">
        <f t="shared" si="19"/>
        <v>0</v>
      </c>
      <c r="CA38" s="52">
        <f t="shared" si="151"/>
        <v>0</v>
      </c>
      <c r="CB38" s="53">
        <f t="shared" si="20"/>
        <v>0</v>
      </c>
      <c r="CC38" s="52">
        <f t="shared" si="152"/>
        <v>0</v>
      </c>
      <c r="CD38" s="54" t="str">
        <f t="shared" si="106"/>
        <v/>
      </c>
      <c r="CE38" s="58" t="str">
        <f t="shared" si="153"/>
        <v/>
      </c>
      <c r="CF38" s="249"/>
      <c r="CG38" s="26" t="str">
        <f t="shared" si="107"/>
        <v/>
      </c>
      <c r="CH38" s="26" t="str">
        <f t="shared" si="108"/>
        <v/>
      </c>
      <c r="CI38" s="26" t="str">
        <f t="shared" si="109"/>
        <v/>
      </c>
      <c r="CJ38" s="26" t="str">
        <f t="shared" si="22"/>
        <v/>
      </c>
      <c r="CL38" s="289">
        <f>FORMULA!FX37</f>
        <v>0</v>
      </c>
      <c r="CM38" s="289">
        <f>FORMULA!FY37</f>
        <v>0</v>
      </c>
      <c r="CN38" s="289">
        <f t="shared" si="110"/>
        <v>0</v>
      </c>
      <c r="CO38" s="289">
        <f t="shared" si="111"/>
        <v>0</v>
      </c>
      <c r="CP38" s="289">
        <f>FORMULA!FZ37</f>
        <v>0</v>
      </c>
      <c r="CQ38" s="289">
        <f t="shared" si="112"/>
        <v>0</v>
      </c>
      <c r="CR38" s="35">
        <f t="shared" si="113"/>
        <v>0</v>
      </c>
      <c r="CS38" s="336">
        <f t="shared" si="114"/>
        <v>0</v>
      </c>
      <c r="CT38" s="336">
        <f t="shared" si="115"/>
        <v>0</v>
      </c>
      <c r="CU38" s="336">
        <f t="shared" si="116"/>
        <v>0</v>
      </c>
      <c r="CV38" s="336">
        <f t="shared" si="117"/>
        <v>0</v>
      </c>
      <c r="CW38" s="336">
        <f t="shared" si="118"/>
        <v>0</v>
      </c>
      <c r="CX38" s="336">
        <f t="shared" si="119"/>
        <v>0</v>
      </c>
      <c r="CY38" s="292">
        <f t="shared" si="120"/>
        <v>0</v>
      </c>
      <c r="CZ38" s="337">
        <f t="shared" si="121"/>
        <v>0</v>
      </c>
      <c r="DA38" s="337">
        <f t="shared" si="122"/>
        <v>0</v>
      </c>
      <c r="DB38" s="337">
        <f t="shared" si="123"/>
        <v>0</v>
      </c>
      <c r="DC38" s="337">
        <f t="shared" si="124"/>
        <v>0</v>
      </c>
      <c r="DD38" s="337">
        <f t="shared" si="125"/>
        <v>0</v>
      </c>
      <c r="DE38" s="338">
        <f t="shared" si="126"/>
        <v>0</v>
      </c>
      <c r="DF38" s="293">
        <f t="shared" si="127"/>
        <v>0</v>
      </c>
      <c r="DG38" s="96"/>
      <c r="DH38" s="102">
        <f t="shared" si="23"/>
        <v>0</v>
      </c>
      <c r="DI38" s="36">
        <f t="shared" si="24"/>
        <v>0</v>
      </c>
      <c r="DJ38" s="36">
        <f t="shared" si="25"/>
        <v>0</v>
      </c>
      <c r="DK38" s="37">
        <f t="shared" si="128"/>
        <v>0</v>
      </c>
      <c r="DL38" s="1"/>
      <c r="DM38" s="49">
        <f t="shared" si="129"/>
        <v>0</v>
      </c>
      <c r="DN38" s="47">
        <f t="shared" si="130"/>
        <v>0</v>
      </c>
      <c r="DO38" s="48">
        <f t="shared" si="131"/>
        <v>0</v>
      </c>
      <c r="DP38" s="327">
        <f t="shared" si="132"/>
        <v>0</v>
      </c>
      <c r="DQ38" s="327">
        <f t="shared" si="133"/>
        <v>0</v>
      </c>
      <c r="DR38" s="327" t="str">
        <f t="shared" si="134"/>
        <v/>
      </c>
      <c r="DS38" s="50">
        <f t="shared" si="26"/>
        <v>0</v>
      </c>
      <c r="DT38" s="16" t="str">
        <f t="shared" si="135"/>
        <v>TUE</v>
      </c>
      <c r="DU38" s="49" t="str">
        <f t="shared" si="27"/>
        <v/>
      </c>
      <c r="DV38" s="47" t="str">
        <f t="shared" si="28"/>
        <v/>
      </c>
      <c r="DW38" s="48" t="str">
        <f t="shared" si="29"/>
        <v/>
      </c>
      <c r="DX38" s="327" t="str">
        <f t="shared" si="136"/>
        <v/>
      </c>
      <c r="DY38" s="327" t="str">
        <f t="shared" si="30"/>
        <v/>
      </c>
      <c r="DZ38" s="327" t="str">
        <f t="shared" si="137"/>
        <v/>
      </c>
      <c r="EA38" s="50">
        <f t="shared" si="31"/>
        <v>0</v>
      </c>
      <c r="EB38" s="16" t="str">
        <f t="shared" si="32"/>
        <v>TUE</v>
      </c>
      <c r="EC38" s="49" t="str">
        <f t="shared" si="33"/>
        <v/>
      </c>
      <c r="ED38" s="47" t="str">
        <f t="shared" si="34"/>
        <v/>
      </c>
      <c r="EE38" s="48" t="str">
        <f t="shared" si="35"/>
        <v/>
      </c>
      <c r="EF38" s="327" t="str">
        <f t="shared" si="138"/>
        <v/>
      </c>
      <c r="EG38" s="327" t="str">
        <f t="shared" si="36"/>
        <v/>
      </c>
      <c r="EH38" s="327" t="str">
        <f t="shared" si="139"/>
        <v/>
      </c>
      <c r="EI38" s="267" t="str">
        <f t="shared" si="37"/>
        <v/>
      </c>
      <c r="EJ38" s="240"/>
      <c r="EK38" s="49" t="str">
        <f t="shared" si="38"/>
        <v/>
      </c>
      <c r="EL38" s="47" t="str">
        <f t="shared" si="39"/>
        <v/>
      </c>
      <c r="EM38" s="48" t="str">
        <f t="shared" si="40"/>
        <v/>
      </c>
      <c r="EN38" s="327" t="str">
        <f t="shared" si="140"/>
        <v/>
      </c>
      <c r="EO38" s="327" t="str">
        <f t="shared" si="41"/>
        <v/>
      </c>
      <c r="EP38" s="327" t="str">
        <f t="shared" si="141"/>
        <v/>
      </c>
      <c r="EQ38" s="267" t="str">
        <f t="shared" si="42"/>
        <v/>
      </c>
      <c r="ER38" s="240"/>
      <c r="ES38" s="49" t="str">
        <f t="shared" si="43"/>
        <v/>
      </c>
      <c r="ET38" s="47" t="str">
        <f t="shared" si="44"/>
        <v/>
      </c>
      <c r="EU38" s="48" t="str">
        <f t="shared" si="45"/>
        <v/>
      </c>
      <c r="EV38" s="327" t="str">
        <f t="shared" si="142"/>
        <v/>
      </c>
      <c r="EW38" s="327" t="str">
        <f t="shared" si="46"/>
        <v/>
      </c>
      <c r="EX38" s="327" t="str">
        <f t="shared" si="143"/>
        <v/>
      </c>
      <c r="EY38" s="267" t="str">
        <f t="shared" si="47"/>
        <v/>
      </c>
      <c r="EZ38" s="296"/>
      <c r="FA38" s="314" t="str">
        <f t="shared" si="48"/>
        <v/>
      </c>
      <c r="FB38" s="47" t="str">
        <f t="shared" si="49"/>
        <v/>
      </c>
      <c r="FC38" s="47" t="str">
        <f t="shared" si="50"/>
        <v/>
      </c>
      <c r="FD38" s="329" t="str">
        <f t="shared" si="144"/>
        <v/>
      </c>
      <c r="FE38" s="329" t="str">
        <f t="shared" si="51"/>
        <v/>
      </c>
      <c r="FF38" s="327" t="str">
        <f t="shared" si="145"/>
        <v/>
      </c>
      <c r="FG38" s="315" t="str">
        <f t="shared" si="52"/>
        <v/>
      </c>
      <c r="FH38" s="4"/>
      <c r="FI38" s="426">
        <f t="shared" si="146"/>
        <v>0</v>
      </c>
      <c r="FJ38" s="426">
        <f t="shared" si="147"/>
        <v>0</v>
      </c>
      <c r="FK38" s="426">
        <f t="shared" si="148"/>
        <v>0</v>
      </c>
      <c r="FL38" s="426">
        <f t="shared" si="149"/>
        <v>0</v>
      </c>
      <c r="FM38" s="436">
        <f t="shared" si="54"/>
        <v>45622</v>
      </c>
      <c r="FN38" s="32"/>
      <c r="FO38" s="32"/>
      <c r="FP38" s="20"/>
      <c r="FQ38" s="32"/>
      <c r="FR38" s="32"/>
      <c r="FS38" s="32"/>
      <c r="FT38" s="4"/>
      <c r="FU38" s="4"/>
      <c r="FV38" s="176">
        <f>'DATA ON MOBILE'!B38</f>
        <v>45623</v>
      </c>
      <c r="FW38" s="125" t="str">
        <f>IF('DATA ON MOBILE'!D38&gt;0,'DATA ON MOBILE'!D38,"")</f>
        <v/>
      </c>
      <c r="FX38" s="124">
        <f>'DATA ON MOBILE'!E38</f>
        <v>0</v>
      </c>
      <c r="FY38" s="124">
        <f>'DATA ON MOBILE'!F38</f>
        <v>0</v>
      </c>
      <c r="FZ38" s="124">
        <f>'DATA ON MOBILE'!G38</f>
        <v>0</v>
      </c>
      <c r="GA38" s="124">
        <f>'DATA ON MOBILE'!H38</f>
        <v>0</v>
      </c>
      <c r="GB38" s="124">
        <f>'DATA ON MOBILE'!I38</f>
        <v>0</v>
      </c>
      <c r="GC38" s="124">
        <f>'DATA ON MOBILE'!J38</f>
        <v>0</v>
      </c>
      <c r="GD38" s="124">
        <f>'DATA ON MOBILE'!K38</f>
        <v>0</v>
      </c>
      <c r="GE38" s="124">
        <f>'DATA ON MOBILE'!L38</f>
        <v>0</v>
      </c>
      <c r="GF38" s="124">
        <f>'DATA ON MOBILE'!M38</f>
        <v>0</v>
      </c>
      <c r="GG38" s="124">
        <f>'DATA ON MOBILE'!N38</f>
        <v>0</v>
      </c>
      <c r="GH38" s="124">
        <f>'DATA ON MOBILE'!O38</f>
        <v>0</v>
      </c>
      <c r="GI38" s="124">
        <f>'DATA ON MOBILE'!P38</f>
        <v>0</v>
      </c>
      <c r="GJ38" s="124">
        <f>'DATA ON MOBILE'!Q38</f>
        <v>0</v>
      </c>
      <c r="GK38" s="124" t="str">
        <f>IF('DATA ON MOBILE'!R38&gt;0,'DATA ON MOBILE'!R38,"")</f>
        <v/>
      </c>
      <c r="GL38" s="124" t="str">
        <f>IF('DATA ON MOBILE'!S38&gt;0,'DATA ON MOBILE'!S38,"")</f>
        <v/>
      </c>
      <c r="GM38" s="124" t="str">
        <f>IF('DATA ON MOBILE'!T38&gt;0,'DATA ON MOBILE'!T38,"")</f>
        <v/>
      </c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482">
        <v>45931</v>
      </c>
      <c r="GZ38" s="23"/>
      <c r="HA38" s="23"/>
      <c r="HB38" s="23"/>
      <c r="HC38" s="23" t="s">
        <v>249</v>
      </c>
      <c r="HD38" s="23" t="s">
        <v>249</v>
      </c>
      <c r="HE38" s="23"/>
      <c r="HF38" s="23" t="s">
        <v>208</v>
      </c>
    </row>
    <row r="39" spans="1:214" ht="15.75" customHeight="1" x14ac:dyDescent="0.2">
      <c r="A39" s="106">
        <f>IF(ROWS(A$13:A39)&gt;DAY(HA$7),"",HA$6+ROWS(A$13:A39)-1)</f>
        <v>45623</v>
      </c>
      <c r="B39" s="107" t="str">
        <f t="shared" si="55"/>
        <v>Wed</v>
      </c>
      <c r="C39" s="108" t="str">
        <f t="shared" si="155"/>
        <v/>
      </c>
      <c r="D39" s="108" t="str">
        <f t="shared" si="56"/>
        <v/>
      </c>
      <c r="E39" s="108" t="str">
        <f t="shared" si="57"/>
        <v/>
      </c>
      <c r="F39" s="46">
        <f t="shared" si="58"/>
        <v>0</v>
      </c>
      <c r="G39" s="108" t="str">
        <f t="shared" si="59"/>
        <v/>
      </c>
      <c r="H39" s="108" t="str">
        <f t="shared" si="60"/>
        <v/>
      </c>
      <c r="I39" s="108" t="str">
        <f t="shared" si="61"/>
        <v/>
      </c>
      <c r="J39" s="46">
        <f t="shared" si="62"/>
        <v>0</v>
      </c>
      <c r="K39" s="108">
        <f t="shared" si="63"/>
        <v>0</v>
      </c>
      <c r="L39" s="108" t="str">
        <f t="shared" si="64"/>
        <v/>
      </c>
      <c r="M39" s="108" t="str">
        <f t="shared" si="65"/>
        <v/>
      </c>
      <c r="N39" s="46">
        <f t="shared" si="66"/>
        <v>0</v>
      </c>
      <c r="O39" s="147">
        <f t="shared" si="67"/>
        <v>0</v>
      </c>
      <c r="P39" s="147">
        <f t="shared" si="68"/>
        <v>0</v>
      </c>
      <c r="Q39" s="147">
        <f t="shared" si="69"/>
        <v>0</v>
      </c>
      <c r="R39" s="46">
        <f t="shared" si="70"/>
        <v>0</v>
      </c>
      <c r="S39" s="43"/>
      <c r="T39" s="147">
        <f t="shared" si="71"/>
        <v>0</v>
      </c>
      <c r="U39" s="147">
        <f t="shared" si="72"/>
        <v>0</v>
      </c>
      <c r="V39" s="147">
        <f t="shared" si="73"/>
        <v>0</v>
      </c>
      <c r="W39" s="46">
        <f t="shared" si="74"/>
        <v>0</v>
      </c>
      <c r="X39" s="43"/>
      <c r="Y39" s="147">
        <f t="shared" si="75"/>
        <v>0</v>
      </c>
      <c r="Z39" s="147">
        <f t="shared" si="76"/>
        <v>45623</v>
      </c>
      <c r="AA39" s="147">
        <f t="shared" si="77"/>
        <v>0</v>
      </c>
      <c r="AB39" s="46">
        <f t="shared" si="78"/>
        <v>0</v>
      </c>
      <c r="AC39" s="175" t="str">
        <f t="shared" si="79"/>
        <v/>
      </c>
      <c r="AD39" s="90" t="str">
        <f>IF(BH39=FORMULA!A39,GK38,"")</f>
        <v/>
      </c>
      <c r="AE39" s="90" t="str">
        <f>IF(BI39=FORMULA!B39,GL38,"")</f>
        <v/>
      </c>
      <c r="AF39" s="90" t="str">
        <f>IF(BJ39=FORMULA!C39,GM38,"")</f>
        <v/>
      </c>
      <c r="AG39" s="43"/>
      <c r="AH39" s="261" t="str">
        <f t="shared" si="4"/>
        <v/>
      </c>
      <c r="AI39" s="261" t="str">
        <f t="shared" si="5"/>
        <v/>
      </c>
      <c r="AJ39" s="261" t="str">
        <f t="shared" si="6"/>
        <v/>
      </c>
      <c r="AK39" s="261" t="str">
        <f t="shared" si="7"/>
        <v/>
      </c>
      <c r="AL39" s="261" t="str">
        <f t="shared" si="8"/>
        <v/>
      </c>
      <c r="AM39" s="261" t="str">
        <f t="shared" si="9"/>
        <v/>
      </c>
      <c r="AN39" s="325">
        <f t="shared" si="80"/>
        <v>0</v>
      </c>
      <c r="AO39" s="325">
        <f t="shared" si="81"/>
        <v>0</v>
      </c>
      <c r="AP39" s="325">
        <f t="shared" si="82"/>
        <v>0</v>
      </c>
      <c r="AQ39" s="325">
        <f t="shared" si="10"/>
        <v>0</v>
      </c>
      <c r="AR39" s="325">
        <f t="shared" si="83"/>
        <v>0</v>
      </c>
      <c r="AS39" s="325">
        <f t="shared" si="11"/>
        <v>0</v>
      </c>
      <c r="AT39" s="254" t="str">
        <f t="shared" si="84"/>
        <v/>
      </c>
      <c r="AU39" s="254" t="str">
        <f t="shared" si="85"/>
        <v/>
      </c>
      <c r="AV39" s="254" t="str">
        <f t="shared" si="86"/>
        <v/>
      </c>
      <c r="AW39" s="255" t="str">
        <f t="shared" si="87"/>
        <v/>
      </c>
      <c r="AX39" s="254" t="str">
        <f t="shared" si="88"/>
        <v/>
      </c>
      <c r="AY39" s="255" t="str">
        <f t="shared" si="89"/>
        <v/>
      </c>
      <c r="AZ39" s="256">
        <f t="shared" si="90"/>
        <v>0</v>
      </c>
      <c r="BA39" s="256" t="str">
        <f t="shared" si="91"/>
        <v/>
      </c>
      <c r="BB39" s="258" t="str">
        <f t="shared" si="92"/>
        <v/>
      </c>
      <c r="BC39" s="257" t="str">
        <f t="shared" si="13"/>
        <v/>
      </c>
      <c r="BD39" s="256" t="str">
        <f t="shared" si="93"/>
        <v/>
      </c>
      <c r="BE39" s="257" t="str">
        <f t="shared" si="15"/>
        <v/>
      </c>
      <c r="BF39" s="305" t="str">
        <f>FORMULA!FW38</f>
        <v/>
      </c>
      <c r="BG39" s="11"/>
      <c r="BH39" s="22">
        <f>IF(ROWS(BH$13:BH39)&gt;DAY(HA$7),"",HA$6+ROWS(BH$13:BH39)-1)</f>
        <v>45623</v>
      </c>
      <c r="BI39" s="16" t="str">
        <f t="shared" si="16"/>
        <v>Wed</v>
      </c>
      <c r="BJ39" s="16"/>
      <c r="BK39" s="441">
        <f t="shared" si="94"/>
        <v>0</v>
      </c>
      <c r="BL39" s="442">
        <f t="shared" si="95"/>
        <v>0</v>
      </c>
      <c r="BM39" s="6">
        <f t="shared" si="96"/>
        <v>0</v>
      </c>
      <c r="BN39" s="453">
        <f t="shared" si="97"/>
        <v>0</v>
      </c>
      <c r="BO39" s="454">
        <f t="shared" si="98"/>
        <v>0</v>
      </c>
      <c r="BP39" s="445">
        <f t="shared" si="99"/>
        <v>0</v>
      </c>
      <c r="BQ39" s="455">
        <f t="shared" si="100"/>
        <v>0</v>
      </c>
      <c r="BR39" s="456">
        <f t="shared" si="101"/>
        <v>0</v>
      </c>
      <c r="BS39" s="6">
        <f t="shared" si="102"/>
        <v>0</v>
      </c>
      <c r="BT39" s="457">
        <f t="shared" si="103"/>
        <v>0</v>
      </c>
      <c r="BU39" s="458">
        <f t="shared" si="104"/>
        <v>0</v>
      </c>
      <c r="BV39" s="446">
        <f t="shared" si="105"/>
        <v>0</v>
      </c>
      <c r="BW39" s="11"/>
      <c r="BX39" s="56">
        <f t="shared" si="18"/>
        <v>0</v>
      </c>
      <c r="BY39" s="51">
        <f t="shared" si="150"/>
        <v>0</v>
      </c>
      <c r="BZ39" s="52">
        <f t="shared" si="19"/>
        <v>0</v>
      </c>
      <c r="CA39" s="52">
        <f t="shared" si="151"/>
        <v>0</v>
      </c>
      <c r="CB39" s="53">
        <f t="shared" si="20"/>
        <v>0</v>
      </c>
      <c r="CC39" s="52">
        <f t="shared" si="152"/>
        <v>0</v>
      </c>
      <c r="CD39" s="54" t="str">
        <f t="shared" si="106"/>
        <v/>
      </c>
      <c r="CE39" s="58" t="str">
        <f t="shared" si="153"/>
        <v/>
      </c>
      <c r="CF39" s="249"/>
      <c r="CG39" s="26" t="str">
        <f t="shared" si="107"/>
        <v/>
      </c>
      <c r="CH39" s="26" t="str">
        <f t="shared" si="108"/>
        <v/>
      </c>
      <c r="CI39" s="26" t="str">
        <f t="shared" si="109"/>
        <v/>
      </c>
      <c r="CJ39" s="26" t="str">
        <f t="shared" si="22"/>
        <v/>
      </c>
      <c r="CL39" s="289">
        <f>FORMULA!FX38</f>
        <v>0</v>
      </c>
      <c r="CM39" s="289">
        <f>FORMULA!FY38</f>
        <v>0</v>
      </c>
      <c r="CN39" s="289">
        <f t="shared" si="110"/>
        <v>0</v>
      </c>
      <c r="CO39" s="289">
        <f t="shared" si="111"/>
        <v>0</v>
      </c>
      <c r="CP39" s="289">
        <f>FORMULA!FZ38</f>
        <v>0</v>
      </c>
      <c r="CQ39" s="289">
        <f t="shared" si="112"/>
        <v>0</v>
      </c>
      <c r="CR39" s="35">
        <f t="shared" si="113"/>
        <v>0</v>
      </c>
      <c r="CS39" s="336">
        <f t="shared" si="114"/>
        <v>0</v>
      </c>
      <c r="CT39" s="336">
        <f t="shared" si="115"/>
        <v>0</v>
      </c>
      <c r="CU39" s="336">
        <f t="shared" si="116"/>
        <v>0</v>
      </c>
      <c r="CV39" s="336">
        <f t="shared" si="117"/>
        <v>0</v>
      </c>
      <c r="CW39" s="336">
        <f t="shared" si="118"/>
        <v>0</v>
      </c>
      <c r="CX39" s="336">
        <f t="shared" si="119"/>
        <v>0</v>
      </c>
      <c r="CY39" s="292">
        <f t="shared" si="120"/>
        <v>0</v>
      </c>
      <c r="CZ39" s="337">
        <f t="shared" si="121"/>
        <v>0</v>
      </c>
      <c r="DA39" s="337">
        <f t="shared" si="122"/>
        <v>0</v>
      </c>
      <c r="DB39" s="337">
        <f t="shared" si="123"/>
        <v>0</v>
      </c>
      <c r="DC39" s="337">
        <f t="shared" si="124"/>
        <v>0</v>
      </c>
      <c r="DD39" s="337">
        <f t="shared" si="125"/>
        <v>0</v>
      </c>
      <c r="DE39" s="338">
        <f t="shared" si="126"/>
        <v>0</v>
      </c>
      <c r="DF39" s="293">
        <f t="shared" si="127"/>
        <v>0</v>
      </c>
      <c r="DG39" s="96"/>
      <c r="DH39" s="102">
        <f t="shared" si="23"/>
        <v>0</v>
      </c>
      <c r="DI39" s="36">
        <f t="shared" si="24"/>
        <v>0</v>
      </c>
      <c r="DJ39" s="36">
        <f t="shared" si="25"/>
        <v>0</v>
      </c>
      <c r="DK39" s="37">
        <f t="shared" si="128"/>
        <v>0</v>
      </c>
      <c r="DL39" s="1"/>
      <c r="DM39" s="49">
        <f t="shared" si="129"/>
        <v>0</v>
      </c>
      <c r="DN39" s="47">
        <f t="shared" si="130"/>
        <v>0</v>
      </c>
      <c r="DO39" s="48">
        <f t="shared" si="131"/>
        <v>0</v>
      </c>
      <c r="DP39" s="327">
        <f t="shared" si="132"/>
        <v>0</v>
      </c>
      <c r="DQ39" s="327">
        <f t="shared" si="133"/>
        <v>0</v>
      </c>
      <c r="DR39" s="327" t="str">
        <f t="shared" si="134"/>
        <v/>
      </c>
      <c r="DS39" s="50">
        <f t="shared" si="26"/>
        <v>0</v>
      </c>
      <c r="DT39" s="16" t="str">
        <f t="shared" si="135"/>
        <v>WED</v>
      </c>
      <c r="DU39" s="49" t="str">
        <f t="shared" si="27"/>
        <v/>
      </c>
      <c r="DV39" s="47" t="str">
        <f t="shared" si="28"/>
        <v/>
      </c>
      <c r="DW39" s="48" t="str">
        <f t="shared" si="29"/>
        <v/>
      </c>
      <c r="DX39" s="327" t="str">
        <f t="shared" si="136"/>
        <v/>
      </c>
      <c r="DY39" s="327" t="str">
        <f t="shared" si="30"/>
        <v/>
      </c>
      <c r="DZ39" s="327" t="str">
        <f t="shared" si="137"/>
        <v/>
      </c>
      <c r="EA39" s="50">
        <f t="shared" si="31"/>
        <v>0</v>
      </c>
      <c r="EB39" s="16" t="str">
        <f t="shared" si="32"/>
        <v>WED</v>
      </c>
      <c r="EC39" s="49" t="str">
        <f t="shared" si="33"/>
        <v/>
      </c>
      <c r="ED39" s="47" t="str">
        <f t="shared" si="34"/>
        <v/>
      </c>
      <c r="EE39" s="48" t="str">
        <f t="shared" si="35"/>
        <v/>
      </c>
      <c r="EF39" s="327" t="str">
        <f t="shared" si="138"/>
        <v/>
      </c>
      <c r="EG39" s="327" t="str">
        <f t="shared" si="36"/>
        <v/>
      </c>
      <c r="EH39" s="327" t="str">
        <f t="shared" si="139"/>
        <v/>
      </c>
      <c r="EI39" s="267" t="str">
        <f t="shared" si="37"/>
        <v/>
      </c>
      <c r="EJ39" s="240"/>
      <c r="EK39" s="49" t="str">
        <f t="shared" si="38"/>
        <v/>
      </c>
      <c r="EL39" s="47" t="str">
        <f t="shared" si="39"/>
        <v/>
      </c>
      <c r="EM39" s="48" t="str">
        <f t="shared" si="40"/>
        <v/>
      </c>
      <c r="EN39" s="327" t="str">
        <f t="shared" si="140"/>
        <v/>
      </c>
      <c r="EO39" s="327" t="str">
        <f t="shared" si="41"/>
        <v/>
      </c>
      <c r="EP39" s="327" t="str">
        <f t="shared" si="141"/>
        <v/>
      </c>
      <c r="EQ39" s="267" t="str">
        <f t="shared" si="42"/>
        <v/>
      </c>
      <c r="ER39" s="240"/>
      <c r="ES39" s="49" t="str">
        <f t="shared" si="43"/>
        <v/>
      </c>
      <c r="ET39" s="47" t="str">
        <f t="shared" si="44"/>
        <v/>
      </c>
      <c r="EU39" s="48" t="str">
        <f t="shared" si="45"/>
        <v/>
      </c>
      <c r="EV39" s="327" t="str">
        <f t="shared" si="142"/>
        <v/>
      </c>
      <c r="EW39" s="327" t="str">
        <f t="shared" si="46"/>
        <v/>
      </c>
      <c r="EX39" s="327" t="str">
        <f t="shared" si="143"/>
        <v/>
      </c>
      <c r="EY39" s="267" t="str">
        <f t="shared" si="47"/>
        <v/>
      </c>
      <c r="EZ39" s="296"/>
      <c r="FA39" s="314" t="str">
        <f t="shared" si="48"/>
        <v/>
      </c>
      <c r="FB39" s="47" t="str">
        <f t="shared" si="49"/>
        <v/>
      </c>
      <c r="FC39" s="47" t="str">
        <f t="shared" si="50"/>
        <v/>
      </c>
      <c r="FD39" s="329" t="str">
        <f t="shared" si="144"/>
        <v/>
      </c>
      <c r="FE39" s="329" t="str">
        <f t="shared" si="51"/>
        <v/>
      </c>
      <c r="FF39" s="327" t="str">
        <f t="shared" si="145"/>
        <v/>
      </c>
      <c r="FG39" s="315" t="str">
        <f t="shared" si="52"/>
        <v/>
      </c>
      <c r="FH39" s="4"/>
      <c r="FI39" s="426">
        <f t="shared" si="146"/>
        <v>0</v>
      </c>
      <c r="FJ39" s="426">
        <f t="shared" si="147"/>
        <v>0</v>
      </c>
      <c r="FK39" s="426">
        <f t="shared" si="148"/>
        <v>0</v>
      </c>
      <c r="FL39" s="426">
        <f t="shared" si="149"/>
        <v>0</v>
      </c>
      <c r="FM39" s="436">
        <f t="shared" si="54"/>
        <v>45623</v>
      </c>
      <c r="FN39" s="32"/>
      <c r="FO39" s="32"/>
      <c r="FP39" s="20"/>
      <c r="FQ39" s="32"/>
      <c r="FR39" s="32"/>
      <c r="FS39" s="32"/>
      <c r="FT39" s="4"/>
      <c r="FU39" s="4"/>
      <c r="FV39" s="176">
        <f>'DATA ON MOBILE'!B39</f>
        <v>45624</v>
      </c>
      <c r="FW39" s="125" t="str">
        <f>IF('DATA ON MOBILE'!D39&gt;0,'DATA ON MOBILE'!D39,"")</f>
        <v/>
      </c>
      <c r="FX39" s="124">
        <f>'DATA ON MOBILE'!E39</f>
        <v>0</v>
      </c>
      <c r="FY39" s="124">
        <f>'DATA ON MOBILE'!F39</f>
        <v>0</v>
      </c>
      <c r="FZ39" s="124">
        <f>'DATA ON MOBILE'!G39</f>
        <v>0</v>
      </c>
      <c r="GA39" s="124">
        <f>'DATA ON MOBILE'!H39</f>
        <v>0</v>
      </c>
      <c r="GB39" s="124">
        <f>'DATA ON MOBILE'!I39</f>
        <v>0</v>
      </c>
      <c r="GC39" s="124">
        <f>'DATA ON MOBILE'!J39</f>
        <v>0</v>
      </c>
      <c r="GD39" s="124">
        <f>'DATA ON MOBILE'!K39</f>
        <v>0</v>
      </c>
      <c r="GE39" s="124">
        <f>'DATA ON MOBILE'!L39</f>
        <v>0</v>
      </c>
      <c r="GF39" s="124">
        <f>'DATA ON MOBILE'!M39</f>
        <v>0</v>
      </c>
      <c r="GG39" s="124">
        <f>'DATA ON MOBILE'!N39</f>
        <v>0</v>
      </c>
      <c r="GH39" s="124">
        <f>'DATA ON MOBILE'!O39</f>
        <v>0</v>
      </c>
      <c r="GI39" s="124">
        <f>'DATA ON MOBILE'!P39</f>
        <v>0</v>
      </c>
      <c r="GJ39" s="124">
        <f>'DATA ON MOBILE'!Q39</f>
        <v>0</v>
      </c>
      <c r="GK39" s="124" t="str">
        <f>IF('DATA ON MOBILE'!R39&gt;0,'DATA ON MOBILE'!R39,"")</f>
        <v/>
      </c>
      <c r="GL39" s="124" t="str">
        <f>IF('DATA ON MOBILE'!S39&gt;0,'DATA ON MOBILE'!S39,"")</f>
        <v/>
      </c>
      <c r="GM39" s="124" t="str">
        <f>IF('DATA ON MOBILE'!T39&gt;0,'DATA ON MOBILE'!T39,"")</f>
        <v/>
      </c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482">
        <v>45962</v>
      </c>
      <c r="GZ39" s="23"/>
      <c r="HA39" s="23"/>
      <c r="HB39" s="23"/>
      <c r="HC39" s="23" t="s">
        <v>250</v>
      </c>
      <c r="HD39" s="23" t="s">
        <v>250</v>
      </c>
      <c r="HE39" s="23"/>
      <c r="HF39" s="23" t="s">
        <v>209</v>
      </c>
    </row>
    <row r="40" spans="1:214" ht="15.75" customHeight="1" x14ac:dyDescent="0.2">
      <c r="A40" s="106">
        <f>IF(ROWS(A$13:A40)&gt;DAY(HA$7),"",HA$6+ROWS(A$13:A40)-1)</f>
        <v>45624</v>
      </c>
      <c r="B40" s="107" t="str">
        <f t="shared" si="55"/>
        <v>Thu</v>
      </c>
      <c r="C40" s="108" t="str">
        <f t="shared" si="155"/>
        <v/>
      </c>
      <c r="D40" s="108" t="str">
        <f t="shared" si="56"/>
        <v/>
      </c>
      <c r="E40" s="108" t="str">
        <f t="shared" si="57"/>
        <v/>
      </c>
      <c r="F40" s="46">
        <f t="shared" si="58"/>
        <v>0</v>
      </c>
      <c r="G40" s="108" t="str">
        <f t="shared" si="59"/>
        <v/>
      </c>
      <c r="H40" s="108" t="str">
        <f t="shared" si="60"/>
        <v/>
      </c>
      <c r="I40" s="108" t="str">
        <f t="shared" si="61"/>
        <v/>
      </c>
      <c r="J40" s="46">
        <f t="shared" si="62"/>
        <v>0</v>
      </c>
      <c r="K40" s="108">
        <f t="shared" si="63"/>
        <v>0</v>
      </c>
      <c r="L40" s="108" t="str">
        <f t="shared" si="64"/>
        <v/>
      </c>
      <c r="M40" s="108" t="str">
        <f t="shared" si="65"/>
        <v/>
      </c>
      <c r="N40" s="46">
        <f t="shared" si="66"/>
        <v>0</v>
      </c>
      <c r="O40" s="147">
        <f t="shared" si="67"/>
        <v>0</v>
      </c>
      <c r="P40" s="147">
        <f t="shared" si="68"/>
        <v>0</v>
      </c>
      <c r="Q40" s="147">
        <f t="shared" si="69"/>
        <v>0</v>
      </c>
      <c r="R40" s="46">
        <f t="shared" si="70"/>
        <v>0</v>
      </c>
      <c r="S40" s="43"/>
      <c r="T40" s="147">
        <f t="shared" si="71"/>
        <v>0</v>
      </c>
      <c r="U40" s="147">
        <f t="shared" si="72"/>
        <v>0</v>
      </c>
      <c r="V40" s="147">
        <f t="shared" si="73"/>
        <v>0</v>
      </c>
      <c r="W40" s="46">
        <f t="shared" si="74"/>
        <v>0</v>
      </c>
      <c r="X40" s="43"/>
      <c r="Y40" s="147">
        <f t="shared" si="75"/>
        <v>0</v>
      </c>
      <c r="Z40" s="147">
        <f t="shared" si="76"/>
        <v>45624</v>
      </c>
      <c r="AA40" s="147">
        <f t="shared" si="77"/>
        <v>0</v>
      </c>
      <c r="AB40" s="46">
        <f t="shared" si="78"/>
        <v>0</v>
      </c>
      <c r="AC40" s="175" t="str">
        <f t="shared" si="79"/>
        <v/>
      </c>
      <c r="AD40" s="90" t="str">
        <f>IF(BH40=FORMULA!A40,GK39,"")</f>
        <v/>
      </c>
      <c r="AE40" s="90" t="str">
        <f>IF(BI40=FORMULA!B40,GL39,"")</f>
        <v/>
      </c>
      <c r="AF40" s="90" t="str">
        <f>IF(BJ40=FORMULA!C40,GM39,"")</f>
        <v/>
      </c>
      <c r="AG40" s="43"/>
      <c r="AH40" s="261" t="str">
        <f t="shared" si="4"/>
        <v/>
      </c>
      <c r="AI40" s="261" t="str">
        <f t="shared" si="5"/>
        <v/>
      </c>
      <c r="AJ40" s="261" t="str">
        <f t="shared" si="6"/>
        <v/>
      </c>
      <c r="AK40" s="261" t="str">
        <f t="shared" si="7"/>
        <v/>
      </c>
      <c r="AL40" s="261" t="str">
        <f t="shared" si="8"/>
        <v/>
      </c>
      <c r="AM40" s="261" t="str">
        <f t="shared" si="9"/>
        <v/>
      </c>
      <c r="AN40" s="325">
        <f t="shared" si="80"/>
        <v>0</v>
      </c>
      <c r="AO40" s="325">
        <f t="shared" si="81"/>
        <v>0</v>
      </c>
      <c r="AP40" s="325">
        <f t="shared" si="82"/>
        <v>0</v>
      </c>
      <c r="AQ40" s="325">
        <f t="shared" si="10"/>
        <v>0</v>
      </c>
      <c r="AR40" s="325">
        <f t="shared" si="83"/>
        <v>0</v>
      </c>
      <c r="AS40" s="325">
        <f t="shared" si="11"/>
        <v>0</v>
      </c>
      <c r="AT40" s="254" t="str">
        <f t="shared" si="84"/>
        <v/>
      </c>
      <c r="AU40" s="254" t="str">
        <f t="shared" si="85"/>
        <v/>
      </c>
      <c r="AV40" s="254" t="str">
        <f t="shared" si="86"/>
        <v/>
      </c>
      <c r="AW40" s="255" t="str">
        <f t="shared" si="87"/>
        <v/>
      </c>
      <c r="AX40" s="254" t="str">
        <f t="shared" si="88"/>
        <v/>
      </c>
      <c r="AY40" s="255" t="str">
        <f t="shared" si="89"/>
        <v/>
      </c>
      <c r="AZ40" s="256">
        <f t="shared" si="90"/>
        <v>0</v>
      </c>
      <c r="BA40" s="256" t="str">
        <f t="shared" si="91"/>
        <v/>
      </c>
      <c r="BB40" s="258" t="str">
        <f t="shared" si="92"/>
        <v/>
      </c>
      <c r="BC40" s="257" t="str">
        <f t="shared" si="13"/>
        <v/>
      </c>
      <c r="BD40" s="256" t="str">
        <f t="shared" si="93"/>
        <v/>
      </c>
      <c r="BE40" s="257" t="str">
        <f t="shared" si="15"/>
        <v/>
      </c>
      <c r="BF40" s="305" t="str">
        <f>FORMULA!FW39</f>
        <v/>
      </c>
      <c r="BG40" s="11"/>
      <c r="BH40" s="22">
        <f>IF(ROWS(BH$13:BH40)&gt;DAY(HA$7),"",HA$6+ROWS(BH$13:BH40)-1)</f>
        <v>45624</v>
      </c>
      <c r="BI40" s="16" t="str">
        <f t="shared" si="16"/>
        <v>Thu</v>
      </c>
      <c r="BJ40" s="16"/>
      <c r="BK40" s="441">
        <f t="shared" si="94"/>
        <v>0</v>
      </c>
      <c r="BL40" s="442">
        <f t="shared" si="95"/>
        <v>0</v>
      </c>
      <c r="BM40" s="6">
        <f t="shared" si="96"/>
        <v>0</v>
      </c>
      <c r="BN40" s="453">
        <f t="shared" si="97"/>
        <v>0</v>
      </c>
      <c r="BO40" s="454">
        <f t="shared" si="98"/>
        <v>0</v>
      </c>
      <c r="BP40" s="445">
        <f t="shared" si="99"/>
        <v>0</v>
      </c>
      <c r="BQ40" s="455">
        <f t="shared" si="100"/>
        <v>0</v>
      </c>
      <c r="BR40" s="456">
        <f t="shared" si="101"/>
        <v>0</v>
      </c>
      <c r="BS40" s="6">
        <f t="shared" si="102"/>
        <v>0</v>
      </c>
      <c r="BT40" s="457">
        <f t="shared" si="103"/>
        <v>0</v>
      </c>
      <c r="BU40" s="458">
        <f t="shared" si="104"/>
        <v>0</v>
      </c>
      <c r="BV40" s="446">
        <f t="shared" si="105"/>
        <v>0</v>
      </c>
      <c r="BW40" s="11"/>
      <c r="BX40" s="56">
        <f t="shared" si="18"/>
        <v>0</v>
      </c>
      <c r="BY40" s="51">
        <f t="shared" si="150"/>
        <v>0</v>
      </c>
      <c r="BZ40" s="52">
        <f t="shared" si="19"/>
        <v>0</v>
      </c>
      <c r="CA40" s="52">
        <f t="shared" si="151"/>
        <v>0</v>
      </c>
      <c r="CB40" s="53">
        <f t="shared" si="20"/>
        <v>0</v>
      </c>
      <c r="CC40" s="52">
        <f t="shared" si="152"/>
        <v>0</v>
      </c>
      <c r="CD40" s="54" t="str">
        <f t="shared" si="106"/>
        <v/>
      </c>
      <c r="CE40" s="58" t="str">
        <f t="shared" si="153"/>
        <v/>
      </c>
      <c r="CF40" s="249"/>
      <c r="CG40" s="26" t="str">
        <f t="shared" si="107"/>
        <v/>
      </c>
      <c r="CH40" s="26" t="str">
        <f t="shared" si="108"/>
        <v/>
      </c>
      <c r="CI40" s="26" t="str">
        <f t="shared" si="109"/>
        <v/>
      </c>
      <c r="CJ40" s="26" t="str">
        <f t="shared" si="22"/>
        <v/>
      </c>
      <c r="CL40" s="289">
        <f>FORMULA!FX39</f>
        <v>0</v>
      </c>
      <c r="CM40" s="289">
        <f>FORMULA!FY39</f>
        <v>0</v>
      </c>
      <c r="CN40" s="289">
        <f t="shared" si="110"/>
        <v>0</v>
      </c>
      <c r="CO40" s="289">
        <f t="shared" si="111"/>
        <v>0</v>
      </c>
      <c r="CP40" s="289">
        <f>FORMULA!FZ39</f>
        <v>0</v>
      </c>
      <c r="CQ40" s="289">
        <f t="shared" si="112"/>
        <v>0</v>
      </c>
      <c r="CR40" s="35">
        <f t="shared" si="113"/>
        <v>0</v>
      </c>
      <c r="CS40" s="336">
        <f t="shared" si="114"/>
        <v>0</v>
      </c>
      <c r="CT40" s="336">
        <f t="shared" si="115"/>
        <v>0</v>
      </c>
      <c r="CU40" s="336">
        <f t="shared" si="116"/>
        <v>0</v>
      </c>
      <c r="CV40" s="336">
        <f t="shared" si="117"/>
        <v>0</v>
      </c>
      <c r="CW40" s="336">
        <f t="shared" si="118"/>
        <v>0</v>
      </c>
      <c r="CX40" s="336">
        <f t="shared" si="119"/>
        <v>0</v>
      </c>
      <c r="CY40" s="292">
        <f t="shared" si="120"/>
        <v>0</v>
      </c>
      <c r="CZ40" s="337">
        <f t="shared" si="121"/>
        <v>0</v>
      </c>
      <c r="DA40" s="337">
        <f t="shared" si="122"/>
        <v>0</v>
      </c>
      <c r="DB40" s="337">
        <f t="shared" si="123"/>
        <v>0</v>
      </c>
      <c r="DC40" s="337">
        <f t="shared" si="124"/>
        <v>0</v>
      </c>
      <c r="DD40" s="337">
        <f t="shared" si="125"/>
        <v>0</v>
      </c>
      <c r="DE40" s="338">
        <f t="shared" si="126"/>
        <v>0</v>
      </c>
      <c r="DF40" s="293">
        <f t="shared" si="127"/>
        <v>0</v>
      </c>
      <c r="DG40" s="96"/>
      <c r="DH40" s="102">
        <f t="shared" si="23"/>
        <v>0</v>
      </c>
      <c r="DI40" s="36">
        <f t="shared" si="24"/>
        <v>0</v>
      </c>
      <c r="DJ40" s="36">
        <f t="shared" si="25"/>
        <v>0</v>
      </c>
      <c r="DK40" s="37">
        <f t="shared" si="128"/>
        <v>0</v>
      </c>
      <c r="DL40" s="1"/>
      <c r="DM40" s="49">
        <f t="shared" si="129"/>
        <v>0</v>
      </c>
      <c r="DN40" s="47">
        <f t="shared" si="130"/>
        <v>0</v>
      </c>
      <c r="DO40" s="48">
        <f t="shared" si="131"/>
        <v>0</v>
      </c>
      <c r="DP40" s="327">
        <f t="shared" si="132"/>
        <v>0</v>
      </c>
      <c r="DQ40" s="327">
        <f t="shared" si="133"/>
        <v>0</v>
      </c>
      <c r="DR40" s="327" t="str">
        <f t="shared" si="134"/>
        <v/>
      </c>
      <c r="DS40" s="50">
        <f t="shared" si="26"/>
        <v>0</v>
      </c>
      <c r="DT40" s="16" t="str">
        <f t="shared" si="135"/>
        <v>THU</v>
      </c>
      <c r="DU40" s="49" t="str">
        <f t="shared" si="27"/>
        <v/>
      </c>
      <c r="DV40" s="47" t="str">
        <f t="shared" si="28"/>
        <v/>
      </c>
      <c r="DW40" s="48" t="str">
        <f t="shared" si="29"/>
        <v/>
      </c>
      <c r="DX40" s="327" t="str">
        <f t="shared" si="136"/>
        <v/>
      </c>
      <c r="DY40" s="327" t="str">
        <f t="shared" si="30"/>
        <v/>
      </c>
      <c r="DZ40" s="327" t="str">
        <f t="shared" si="137"/>
        <v/>
      </c>
      <c r="EA40" s="50">
        <f t="shared" si="31"/>
        <v>0</v>
      </c>
      <c r="EB40" s="16" t="str">
        <f t="shared" si="32"/>
        <v>THU</v>
      </c>
      <c r="EC40" s="49" t="str">
        <f t="shared" si="33"/>
        <v/>
      </c>
      <c r="ED40" s="47" t="str">
        <f t="shared" si="34"/>
        <v/>
      </c>
      <c r="EE40" s="48" t="str">
        <f t="shared" si="35"/>
        <v/>
      </c>
      <c r="EF40" s="327" t="str">
        <f t="shared" si="138"/>
        <v/>
      </c>
      <c r="EG40" s="327" t="str">
        <f t="shared" si="36"/>
        <v/>
      </c>
      <c r="EH40" s="327" t="str">
        <f t="shared" si="139"/>
        <v/>
      </c>
      <c r="EI40" s="267" t="str">
        <f t="shared" si="37"/>
        <v/>
      </c>
      <c r="EJ40" s="240"/>
      <c r="EK40" s="49" t="str">
        <f t="shared" si="38"/>
        <v/>
      </c>
      <c r="EL40" s="47" t="str">
        <f t="shared" si="39"/>
        <v/>
      </c>
      <c r="EM40" s="48" t="str">
        <f t="shared" si="40"/>
        <v/>
      </c>
      <c r="EN40" s="327" t="str">
        <f t="shared" si="140"/>
        <v/>
      </c>
      <c r="EO40" s="327" t="str">
        <f t="shared" si="41"/>
        <v/>
      </c>
      <c r="EP40" s="327" t="str">
        <f t="shared" si="141"/>
        <v/>
      </c>
      <c r="EQ40" s="267" t="str">
        <f t="shared" si="42"/>
        <v/>
      </c>
      <c r="ER40" s="240"/>
      <c r="ES40" s="49" t="str">
        <f t="shared" si="43"/>
        <v/>
      </c>
      <c r="ET40" s="47" t="str">
        <f t="shared" si="44"/>
        <v/>
      </c>
      <c r="EU40" s="48" t="str">
        <f t="shared" si="45"/>
        <v/>
      </c>
      <c r="EV40" s="327" t="str">
        <f t="shared" si="142"/>
        <v/>
      </c>
      <c r="EW40" s="327" t="str">
        <f t="shared" si="46"/>
        <v/>
      </c>
      <c r="EX40" s="327" t="str">
        <f t="shared" si="143"/>
        <v/>
      </c>
      <c r="EY40" s="267" t="str">
        <f t="shared" si="47"/>
        <v/>
      </c>
      <c r="EZ40" s="296"/>
      <c r="FA40" s="314" t="str">
        <f t="shared" si="48"/>
        <v/>
      </c>
      <c r="FB40" s="47" t="str">
        <f t="shared" si="49"/>
        <v/>
      </c>
      <c r="FC40" s="47" t="str">
        <f t="shared" si="50"/>
        <v/>
      </c>
      <c r="FD40" s="329" t="str">
        <f t="shared" si="144"/>
        <v/>
      </c>
      <c r="FE40" s="329" t="str">
        <f t="shared" si="51"/>
        <v/>
      </c>
      <c r="FF40" s="327" t="str">
        <f t="shared" si="145"/>
        <v/>
      </c>
      <c r="FG40" s="315" t="str">
        <f t="shared" si="52"/>
        <v/>
      </c>
      <c r="FH40" s="4"/>
      <c r="FI40" s="426">
        <f t="shared" si="146"/>
        <v>0</v>
      </c>
      <c r="FJ40" s="426">
        <f t="shared" si="147"/>
        <v>0</v>
      </c>
      <c r="FK40" s="426">
        <f t="shared" si="148"/>
        <v>0</v>
      </c>
      <c r="FL40" s="426">
        <f t="shared" si="149"/>
        <v>0</v>
      </c>
      <c r="FM40" s="436">
        <f t="shared" si="54"/>
        <v>45624</v>
      </c>
      <c r="FN40" s="32"/>
      <c r="FO40" s="32"/>
      <c r="FP40" s="20"/>
      <c r="FQ40" s="32"/>
      <c r="FR40" s="32"/>
      <c r="FS40" s="32"/>
      <c r="FT40" s="4"/>
      <c r="FU40" s="4"/>
      <c r="FV40" s="176">
        <f>'DATA ON MOBILE'!B40</f>
        <v>45625</v>
      </c>
      <c r="FW40" s="125" t="str">
        <f>IF('DATA ON MOBILE'!D40&gt;0,'DATA ON MOBILE'!D40,"")</f>
        <v/>
      </c>
      <c r="FX40" s="124">
        <f>'DATA ON MOBILE'!E40</f>
        <v>0</v>
      </c>
      <c r="FY40" s="124">
        <f>'DATA ON MOBILE'!F40</f>
        <v>0</v>
      </c>
      <c r="FZ40" s="124">
        <f>'DATA ON MOBILE'!G40</f>
        <v>0</v>
      </c>
      <c r="GA40" s="124">
        <f>'DATA ON MOBILE'!H40</f>
        <v>0</v>
      </c>
      <c r="GB40" s="124">
        <f>'DATA ON MOBILE'!I40</f>
        <v>0</v>
      </c>
      <c r="GC40" s="124">
        <f>'DATA ON MOBILE'!J40</f>
        <v>0</v>
      </c>
      <c r="GD40" s="124">
        <f>'DATA ON MOBILE'!K40</f>
        <v>0</v>
      </c>
      <c r="GE40" s="124">
        <f>'DATA ON MOBILE'!L40</f>
        <v>0</v>
      </c>
      <c r="GF40" s="124">
        <f>'DATA ON MOBILE'!M40</f>
        <v>0</v>
      </c>
      <c r="GG40" s="124">
        <f>'DATA ON MOBILE'!N40</f>
        <v>0</v>
      </c>
      <c r="GH40" s="124">
        <f>'DATA ON MOBILE'!O40</f>
        <v>0</v>
      </c>
      <c r="GI40" s="124">
        <f>'DATA ON MOBILE'!P40</f>
        <v>0</v>
      </c>
      <c r="GJ40" s="124">
        <f>'DATA ON MOBILE'!Q40</f>
        <v>0</v>
      </c>
      <c r="GK40" s="124" t="str">
        <f>IF('DATA ON MOBILE'!R40&gt;0,'DATA ON MOBILE'!R40,"")</f>
        <v/>
      </c>
      <c r="GL40" s="124" t="str">
        <f>IF('DATA ON MOBILE'!S40&gt;0,'DATA ON MOBILE'!S40,"")</f>
        <v/>
      </c>
      <c r="GM40" s="124" t="str">
        <f>IF('DATA ON MOBILE'!T40&gt;0,'DATA ON MOBILE'!T40,"")</f>
        <v/>
      </c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482">
        <v>45992</v>
      </c>
      <c r="GZ40" s="23"/>
      <c r="HA40" s="23"/>
      <c r="HB40" s="23"/>
      <c r="HC40" s="23" t="s">
        <v>251</v>
      </c>
      <c r="HD40" s="23" t="s">
        <v>251</v>
      </c>
      <c r="HE40" s="23"/>
      <c r="HF40" s="23" t="s">
        <v>210</v>
      </c>
    </row>
    <row r="41" spans="1:214" ht="15.75" customHeight="1" x14ac:dyDescent="0.2">
      <c r="A41" s="106">
        <f>IF(ROWS(A$13:A41)&gt;DAY(HA$7),"",HA$6+ROWS(A$13:A41)-1)</f>
        <v>45625</v>
      </c>
      <c r="B41" s="107" t="str">
        <f t="shared" si="55"/>
        <v>Fri</v>
      </c>
      <c r="C41" s="108" t="str">
        <f t="shared" si="155"/>
        <v/>
      </c>
      <c r="D41" s="108" t="str">
        <f t="shared" si="56"/>
        <v/>
      </c>
      <c r="E41" s="108" t="str">
        <f t="shared" si="57"/>
        <v/>
      </c>
      <c r="F41" s="46">
        <f t="shared" si="58"/>
        <v>0</v>
      </c>
      <c r="G41" s="108" t="str">
        <f t="shared" si="59"/>
        <v/>
      </c>
      <c r="H41" s="108" t="str">
        <f t="shared" si="60"/>
        <v/>
      </c>
      <c r="I41" s="108" t="str">
        <f t="shared" si="61"/>
        <v/>
      </c>
      <c r="J41" s="46">
        <f t="shared" si="62"/>
        <v>0</v>
      </c>
      <c r="K41" s="108">
        <f t="shared" si="63"/>
        <v>0</v>
      </c>
      <c r="L41" s="108" t="str">
        <f t="shared" si="64"/>
        <v/>
      </c>
      <c r="M41" s="108" t="str">
        <f t="shared" si="65"/>
        <v/>
      </c>
      <c r="N41" s="46">
        <f t="shared" si="66"/>
        <v>0</v>
      </c>
      <c r="O41" s="147">
        <f t="shared" si="67"/>
        <v>0</v>
      </c>
      <c r="P41" s="147">
        <f t="shared" si="68"/>
        <v>0</v>
      </c>
      <c r="Q41" s="147">
        <f t="shared" si="69"/>
        <v>0</v>
      </c>
      <c r="R41" s="46">
        <f t="shared" si="70"/>
        <v>0</v>
      </c>
      <c r="S41" s="43"/>
      <c r="T41" s="147">
        <f t="shared" si="71"/>
        <v>0</v>
      </c>
      <c r="U41" s="147">
        <f t="shared" si="72"/>
        <v>0</v>
      </c>
      <c r="V41" s="147">
        <f t="shared" si="73"/>
        <v>0</v>
      </c>
      <c r="W41" s="46">
        <f t="shared" si="74"/>
        <v>0</v>
      </c>
      <c r="X41" s="43"/>
      <c r="Y41" s="147">
        <f t="shared" si="75"/>
        <v>0</v>
      </c>
      <c r="Z41" s="147">
        <f t="shared" si="76"/>
        <v>45625</v>
      </c>
      <c r="AA41" s="147">
        <f t="shared" si="77"/>
        <v>0</v>
      </c>
      <c r="AB41" s="46">
        <f t="shared" si="78"/>
        <v>0</v>
      </c>
      <c r="AC41" s="175" t="str">
        <f t="shared" si="79"/>
        <v/>
      </c>
      <c r="AD41" s="90" t="str">
        <f>IF(BH41=FORMULA!A41,GK40,"")</f>
        <v/>
      </c>
      <c r="AE41" s="90" t="str">
        <f>IF(BI41=FORMULA!B41,GL40,"")</f>
        <v/>
      </c>
      <c r="AF41" s="90" t="str">
        <f>IF(BJ41=FORMULA!C41,GM40,"")</f>
        <v/>
      </c>
      <c r="AG41" s="43"/>
      <c r="AH41" s="261" t="str">
        <f t="shared" si="4"/>
        <v/>
      </c>
      <c r="AI41" s="261" t="str">
        <f t="shared" si="5"/>
        <v/>
      </c>
      <c r="AJ41" s="261" t="str">
        <f t="shared" si="6"/>
        <v/>
      </c>
      <c r="AK41" s="261" t="str">
        <f t="shared" si="7"/>
        <v/>
      </c>
      <c r="AL41" s="261" t="str">
        <f t="shared" si="8"/>
        <v/>
      </c>
      <c r="AM41" s="261" t="str">
        <f t="shared" si="9"/>
        <v/>
      </c>
      <c r="AN41" s="325">
        <f t="shared" si="80"/>
        <v>0</v>
      </c>
      <c r="AO41" s="325">
        <f t="shared" si="81"/>
        <v>0</v>
      </c>
      <c r="AP41" s="325">
        <f t="shared" si="82"/>
        <v>0</v>
      </c>
      <c r="AQ41" s="325">
        <f t="shared" si="10"/>
        <v>0</v>
      </c>
      <c r="AR41" s="325">
        <f t="shared" si="83"/>
        <v>0</v>
      </c>
      <c r="AS41" s="325">
        <f t="shared" si="11"/>
        <v>0</v>
      </c>
      <c r="AT41" s="254" t="str">
        <f t="shared" si="84"/>
        <v/>
      </c>
      <c r="AU41" s="254" t="str">
        <f t="shared" si="85"/>
        <v/>
      </c>
      <c r="AV41" s="254" t="str">
        <f t="shared" si="86"/>
        <v/>
      </c>
      <c r="AW41" s="255" t="str">
        <f t="shared" si="87"/>
        <v/>
      </c>
      <c r="AX41" s="254" t="str">
        <f t="shared" si="88"/>
        <v/>
      </c>
      <c r="AY41" s="255" t="str">
        <f t="shared" si="89"/>
        <v/>
      </c>
      <c r="AZ41" s="256">
        <f t="shared" si="90"/>
        <v>0</v>
      </c>
      <c r="BA41" s="256" t="str">
        <f t="shared" si="91"/>
        <v/>
      </c>
      <c r="BB41" s="258" t="str">
        <f t="shared" si="92"/>
        <v/>
      </c>
      <c r="BC41" s="257" t="str">
        <f t="shared" si="13"/>
        <v/>
      </c>
      <c r="BD41" s="256" t="str">
        <f t="shared" si="93"/>
        <v/>
      </c>
      <c r="BE41" s="257" t="str">
        <f t="shared" si="15"/>
        <v/>
      </c>
      <c r="BF41" s="305" t="str">
        <f>FORMULA!FW40</f>
        <v/>
      </c>
      <c r="BG41" s="11"/>
      <c r="BH41" s="22">
        <f>IF(ROWS(BH$13:BH41)&gt;DAY(HA$7),"",HA$6+ROWS(BH$13:BH41)-1)</f>
        <v>45625</v>
      </c>
      <c r="BI41" s="16" t="str">
        <f t="shared" si="16"/>
        <v>Fri</v>
      </c>
      <c r="BJ41" s="16"/>
      <c r="BK41" s="441">
        <f t="shared" si="94"/>
        <v>0</v>
      </c>
      <c r="BL41" s="442">
        <f t="shared" si="95"/>
        <v>0</v>
      </c>
      <c r="BM41" s="6">
        <f t="shared" si="96"/>
        <v>0</v>
      </c>
      <c r="BN41" s="453">
        <f t="shared" si="97"/>
        <v>0</v>
      </c>
      <c r="BO41" s="454">
        <f t="shared" si="98"/>
        <v>0</v>
      </c>
      <c r="BP41" s="445">
        <f t="shared" si="99"/>
        <v>0</v>
      </c>
      <c r="BQ41" s="455">
        <f t="shared" si="100"/>
        <v>0</v>
      </c>
      <c r="BR41" s="456">
        <f t="shared" si="101"/>
        <v>0</v>
      </c>
      <c r="BS41" s="6">
        <f t="shared" si="102"/>
        <v>0</v>
      </c>
      <c r="BT41" s="457">
        <f t="shared" si="103"/>
        <v>0</v>
      </c>
      <c r="BU41" s="458">
        <f t="shared" si="104"/>
        <v>0</v>
      </c>
      <c r="BV41" s="446">
        <f t="shared" si="105"/>
        <v>0</v>
      </c>
      <c r="BW41" s="11"/>
      <c r="BX41" s="56">
        <f t="shared" si="18"/>
        <v>0</v>
      </c>
      <c r="BY41" s="51">
        <f t="shared" si="150"/>
        <v>0</v>
      </c>
      <c r="BZ41" s="52">
        <f t="shared" si="19"/>
        <v>0</v>
      </c>
      <c r="CA41" s="52">
        <f t="shared" si="151"/>
        <v>0</v>
      </c>
      <c r="CB41" s="53">
        <f t="shared" si="20"/>
        <v>0</v>
      </c>
      <c r="CC41" s="52">
        <f t="shared" si="152"/>
        <v>0</v>
      </c>
      <c r="CD41" s="54" t="str">
        <f t="shared" si="106"/>
        <v/>
      </c>
      <c r="CE41" s="58" t="str">
        <f t="shared" si="153"/>
        <v/>
      </c>
      <c r="CF41" s="249"/>
      <c r="CG41" s="26" t="str">
        <f t="shared" si="107"/>
        <v/>
      </c>
      <c r="CH41" s="26" t="str">
        <f t="shared" si="108"/>
        <v/>
      </c>
      <c r="CI41" s="26" t="str">
        <f t="shared" si="109"/>
        <v/>
      </c>
      <c r="CJ41" s="26" t="str">
        <f t="shared" si="22"/>
        <v/>
      </c>
      <c r="CL41" s="289">
        <f>FORMULA!FX40</f>
        <v>0</v>
      </c>
      <c r="CM41" s="289">
        <f>FORMULA!FY40</f>
        <v>0</v>
      </c>
      <c r="CN41" s="289">
        <f t="shared" si="110"/>
        <v>0</v>
      </c>
      <c r="CO41" s="289">
        <f t="shared" si="111"/>
        <v>0</v>
      </c>
      <c r="CP41" s="289">
        <f>FORMULA!FZ40</f>
        <v>0</v>
      </c>
      <c r="CQ41" s="289">
        <f t="shared" si="112"/>
        <v>0</v>
      </c>
      <c r="CR41" s="35">
        <f t="shared" si="113"/>
        <v>0</v>
      </c>
      <c r="CS41" s="336">
        <f t="shared" si="114"/>
        <v>0</v>
      </c>
      <c r="CT41" s="336">
        <f t="shared" si="115"/>
        <v>0</v>
      </c>
      <c r="CU41" s="336">
        <f t="shared" si="116"/>
        <v>0</v>
      </c>
      <c r="CV41" s="336">
        <f t="shared" si="117"/>
        <v>0</v>
      </c>
      <c r="CW41" s="336">
        <f t="shared" si="118"/>
        <v>0</v>
      </c>
      <c r="CX41" s="336">
        <f t="shared" si="119"/>
        <v>0</v>
      </c>
      <c r="CY41" s="292">
        <f t="shared" si="120"/>
        <v>0</v>
      </c>
      <c r="CZ41" s="337">
        <f t="shared" si="121"/>
        <v>0</v>
      </c>
      <c r="DA41" s="337">
        <f t="shared" si="122"/>
        <v>0</v>
      </c>
      <c r="DB41" s="337">
        <f t="shared" si="123"/>
        <v>0</v>
      </c>
      <c r="DC41" s="337">
        <f t="shared" si="124"/>
        <v>0</v>
      </c>
      <c r="DD41" s="337">
        <f t="shared" si="125"/>
        <v>0</v>
      </c>
      <c r="DE41" s="338">
        <f t="shared" si="126"/>
        <v>0</v>
      </c>
      <c r="DF41" s="293">
        <f t="shared" si="127"/>
        <v>0</v>
      </c>
      <c r="DG41" s="96"/>
      <c r="DH41" s="102">
        <f t="shared" si="23"/>
        <v>0</v>
      </c>
      <c r="DI41" s="36">
        <f t="shared" si="24"/>
        <v>0</v>
      </c>
      <c r="DJ41" s="36">
        <f t="shared" si="25"/>
        <v>0</v>
      </c>
      <c r="DK41" s="37">
        <f t="shared" si="128"/>
        <v>0</v>
      </c>
      <c r="DL41" s="1"/>
      <c r="DM41" s="49">
        <f t="shared" si="129"/>
        <v>0</v>
      </c>
      <c r="DN41" s="47">
        <f t="shared" si="130"/>
        <v>0</v>
      </c>
      <c r="DO41" s="48">
        <f t="shared" si="131"/>
        <v>0</v>
      </c>
      <c r="DP41" s="327">
        <f t="shared" si="132"/>
        <v>0</v>
      </c>
      <c r="DQ41" s="327">
        <f t="shared" si="133"/>
        <v>0</v>
      </c>
      <c r="DR41" s="327" t="str">
        <f t="shared" si="134"/>
        <v/>
      </c>
      <c r="DS41" s="50">
        <f t="shared" si="26"/>
        <v>0</v>
      </c>
      <c r="DT41" s="16" t="str">
        <f t="shared" si="135"/>
        <v>FRI</v>
      </c>
      <c r="DU41" s="49" t="str">
        <f t="shared" si="27"/>
        <v/>
      </c>
      <c r="DV41" s="47" t="str">
        <f t="shared" si="28"/>
        <v/>
      </c>
      <c r="DW41" s="48" t="str">
        <f t="shared" si="29"/>
        <v/>
      </c>
      <c r="DX41" s="327" t="str">
        <f t="shared" si="136"/>
        <v/>
      </c>
      <c r="DY41" s="327" t="str">
        <f t="shared" si="30"/>
        <v/>
      </c>
      <c r="DZ41" s="327" t="str">
        <f t="shared" si="137"/>
        <v/>
      </c>
      <c r="EA41" s="50">
        <f t="shared" si="31"/>
        <v>0</v>
      </c>
      <c r="EB41" s="16" t="str">
        <f t="shared" si="32"/>
        <v>FRI</v>
      </c>
      <c r="EC41" s="49" t="str">
        <f t="shared" si="33"/>
        <v/>
      </c>
      <c r="ED41" s="47" t="str">
        <f t="shared" si="34"/>
        <v/>
      </c>
      <c r="EE41" s="48" t="str">
        <f t="shared" si="35"/>
        <v/>
      </c>
      <c r="EF41" s="327" t="str">
        <f t="shared" si="138"/>
        <v/>
      </c>
      <c r="EG41" s="327" t="str">
        <f t="shared" si="36"/>
        <v/>
      </c>
      <c r="EH41" s="327" t="str">
        <f t="shared" si="139"/>
        <v/>
      </c>
      <c r="EI41" s="267" t="str">
        <f t="shared" si="37"/>
        <v/>
      </c>
      <c r="EJ41" s="240"/>
      <c r="EK41" s="49" t="str">
        <f t="shared" si="38"/>
        <v/>
      </c>
      <c r="EL41" s="47" t="str">
        <f t="shared" si="39"/>
        <v/>
      </c>
      <c r="EM41" s="48" t="str">
        <f t="shared" si="40"/>
        <v/>
      </c>
      <c r="EN41" s="327" t="str">
        <f t="shared" si="140"/>
        <v/>
      </c>
      <c r="EO41" s="327" t="str">
        <f t="shared" si="41"/>
        <v/>
      </c>
      <c r="EP41" s="327" t="str">
        <f t="shared" si="141"/>
        <v/>
      </c>
      <c r="EQ41" s="267" t="str">
        <f t="shared" si="42"/>
        <v/>
      </c>
      <c r="ER41" s="240"/>
      <c r="ES41" s="49" t="str">
        <f t="shared" si="43"/>
        <v/>
      </c>
      <c r="ET41" s="47" t="str">
        <f t="shared" si="44"/>
        <v/>
      </c>
      <c r="EU41" s="48" t="str">
        <f t="shared" si="45"/>
        <v/>
      </c>
      <c r="EV41" s="327" t="str">
        <f t="shared" si="142"/>
        <v/>
      </c>
      <c r="EW41" s="327" t="str">
        <f t="shared" si="46"/>
        <v/>
      </c>
      <c r="EX41" s="327" t="str">
        <f t="shared" si="143"/>
        <v/>
      </c>
      <c r="EY41" s="267" t="str">
        <f t="shared" si="47"/>
        <v/>
      </c>
      <c r="EZ41" s="296"/>
      <c r="FA41" s="314" t="str">
        <f t="shared" si="48"/>
        <v/>
      </c>
      <c r="FB41" s="47" t="str">
        <f t="shared" si="49"/>
        <v/>
      </c>
      <c r="FC41" s="47" t="str">
        <f t="shared" si="50"/>
        <v/>
      </c>
      <c r="FD41" s="329" t="str">
        <f t="shared" si="144"/>
        <v/>
      </c>
      <c r="FE41" s="329" t="str">
        <f t="shared" si="51"/>
        <v/>
      </c>
      <c r="FF41" s="327" t="str">
        <f t="shared" si="145"/>
        <v/>
      </c>
      <c r="FG41" s="315" t="str">
        <f t="shared" si="52"/>
        <v/>
      </c>
      <c r="FH41" s="4"/>
      <c r="FI41" s="426">
        <f t="shared" si="146"/>
        <v>0</v>
      </c>
      <c r="FJ41" s="426">
        <f t="shared" si="147"/>
        <v>0</v>
      </c>
      <c r="FK41" s="426">
        <f t="shared" si="148"/>
        <v>0</v>
      </c>
      <c r="FL41" s="426">
        <f t="shared" si="149"/>
        <v>0</v>
      </c>
      <c r="FM41" s="436">
        <f t="shared" si="54"/>
        <v>45625</v>
      </c>
      <c r="FN41" s="32"/>
      <c r="FO41" s="32"/>
      <c r="FP41" s="20"/>
      <c r="FQ41" s="32"/>
      <c r="FR41" s="32"/>
      <c r="FS41" s="32"/>
      <c r="FT41" s="4"/>
      <c r="FU41" s="4"/>
      <c r="FV41" s="176">
        <f>'DATA ON MOBILE'!B41</f>
        <v>45626</v>
      </c>
      <c r="FW41" s="125" t="str">
        <f>IF('DATA ON MOBILE'!D41&gt;0,'DATA ON MOBILE'!D41,"")</f>
        <v/>
      </c>
      <c r="FX41" s="124">
        <f>'DATA ON MOBILE'!E41</f>
        <v>0</v>
      </c>
      <c r="FY41" s="124">
        <f>'DATA ON MOBILE'!F41</f>
        <v>0</v>
      </c>
      <c r="FZ41" s="124">
        <f>'DATA ON MOBILE'!G41</f>
        <v>0</v>
      </c>
      <c r="GA41" s="124">
        <f>'DATA ON MOBILE'!H41</f>
        <v>0</v>
      </c>
      <c r="GB41" s="124">
        <f>'DATA ON MOBILE'!I41</f>
        <v>0</v>
      </c>
      <c r="GC41" s="124">
        <f>'DATA ON MOBILE'!J41</f>
        <v>0</v>
      </c>
      <c r="GD41" s="124">
        <f>'DATA ON MOBILE'!K41</f>
        <v>0</v>
      </c>
      <c r="GE41" s="124">
        <f>'DATA ON MOBILE'!L41</f>
        <v>0</v>
      </c>
      <c r="GF41" s="124">
        <f>'DATA ON MOBILE'!M41</f>
        <v>0</v>
      </c>
      <c r="GG41" s="124">
        <f>'DATA ON MOBILE'!N41</f>
        <v>0</v>
      </c>
      <c r="GH41" s="124">
        <f>'DATA ON MOBILE'!O41</f>
        <v>0</v>
      </c>
      <c r="GI41" s="124">
        <f>'DATA ON MOBILE'!P41</f>
        <v>0</v>
      </c>
      <c r="GJ41" s="124">
        <f>'DATA ON MOBILE'!Q41</f>
        <v>0</v>
      </c>
      <c r="GK41" s="124" t="str">
        <f>IF('DATA ON MOBILE'!R41&gt;0,'DATA ON MOBILE'!R41,"")</f>
        <v/>
      </c>
      <c r="GL41" s="124" t="str">
        <f>IF('DATA ON MOBILE'!S41&gt;0,'DATA ON MOBILE'!S41,"")</f>
        <v/>
      </c>
      <c r="GM41" s="124" t="str">
        <f>IF('DATA ON MOBILE'!T41&gt;0,'DATA ON MOBILE'!T41,"")</f>
        <v/>
      </c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Z41" s="23"/>
      <c r="HA41" s="23"/>
      <c r="HB41" s="23"/>
      <c r="HC41" s="23" t="s">
        <v>252</v>
      </c>
      <c r="HD41" s="23" t="s">
        <v>252</v>
      </c>
      <c r="HE41" s="23"/>
      <c r="HF41" s="23" t="s">
        <v>211</v>
      </c>
    </row>
    <row r="42" spans="1:214" ht="15.75" customHeight="1" x14ac:dyDescent="0.2">
      <c r="A42" s="106">
        <f>IF(ROWS(A$13:A42)&gt;DAY(HA$7),"",HA$6+ROWS(A$13:A42)-1)</f>
        <v>45626</v>
      </c>
      <c r="B42" s="107" t="str">
        <f t="shared" si="55"/>
        <v>Sat</v>
      </c>
      <c r="C42" s="108" t="str">
        <f t="shared" si="155"/>
        <v/>
      </c>
      <c r="D42" s="108" t="str">
        <f t="shared" si="56"/>
        <v/>
      </c>
      <c r="E42" s="108" t="str">
        <f t="shared" si="57"/>
        <v/>
      </c>
      <c r="F42" s="46">
        <f t="shared" si="58"/>
        <v>0</v>
      </c>
      <c r="G42" s="108" t="str">
        <f t="shared" si="59"/>
        <v/>
      </c>
      <c r="H42" s="108" t="str">
        <f t="shared" si="60"/>
        <v/>
      </c>
      <c r="I42" s="108" t="str">
        <f t="shared" si="61"/>
        <v/>
      </c>
      <c r="J42" s="46">
        <f t="shared" si="62"/>
        <v>0</v>
      </c>
      <c r="K42" s="108">
        <f t="shared" si="63"/>
        <v>0</v>
      </c>
      <c r="L42" s="108" t="str">
        <f t="shared" si="64"/>
        <v/>
      </c>
      <c r="M42" s="108" t="str">
        <f t="shared" si="65"/>
        <v/>
      </c>
      <c r="N42" s="46">
        <f t="shared" si="66"/>
        <v>0</v>
      </c>
      <c r="O42" s="147">
        <f t="shared" si="67"/>
        <v>0</v>
      </c>
      <c r="P42" s="147">
        <f t="shared" si="68"/>
        <v>0</v>
      </c>
      <c r="Q42" s="147">
        <f t="shared" si="69"/>
        <v>0</v>
      </c>
      <c r="R42" s="46">
        <f t="shared" si="70"/>
        <v>0</v>
      </c>
      <c r="S42" s="43"/>
      <c r="T42" s="147">
        <f t="shared" si="71"/>
        <v>0</v>
      </c>
      <c r="U42" s="147">
        <f t="shared" si="72"/>
        <v>0</v>
      </c>
      <c r="V42" s="147">
        <f t="shared" si="73"/>
        <v>0</v>
      </c>
      <c r="W42" s="46">
        <f t="shared" si="74"/>
        <v>0</v>
      </c>
      <c r="X42" s="43"/>
      <c r="Y42" s="147">
        <f t="shared" si="75"/>
        <v>0</v>
      </c>
      <c r="Z42" s="147">
        <f t="shared" si="76"/>
        <v>45626</v>
      </c>
      <c r="AA42" s="147">
        <f t="shared" si="77"/>
        <v>0</v>
      </c>
      <c r="AB42" s="46">
        <f t="shared" si="78"/>
        <v>0</v>
      </c>
      <c r="AC42" s="175" t="str">
        <f t="shared" si="79"/>
        <v/>
      </c>
      <c r="AD42" s="90" t="str">
        <f>IF(BH42=FORMULA!A42,GK41,"")</f>
        <v/>
      </c>
      <c r="AE42" s="90" t="str">
        <f>IF(BI42=FORMULA!B42,GL41,"")</f>
        <v/>
      </c>
      <c r="AF42" s="90" t="str">
        <f>IF(BJ42=FORMULA!C42,GM41,"")</f>
        <v/>
      </c>
      <c r="AG42" s="43"/>
      <c r="AH42" s="261" t="str">
        <f t="shared" si="4"/>
        <v/>
      </c>
      <c r="AI42" s="261" t="str">
        <f t="shared" si="5"/>
        <v/>
      </c>
      <c r="AJ42" s="261" t="str">
        <f t="shared" si="6"/>
        <v/>
      </c>
      <c r="AK42" s="261" t="str">
        <f t="shared" si="7"/>
        <v/>
      </c>
      <c r="AL42" s="261" t="str">
        <f t="shared" si="8"/>
        <v/>
      </c>
      <c r="AM42" s="261" t="str">
        <f t="shared" si="9"/>
        <v/>
      </c>
      <c r="AN42" s="325">
        <f t="shared" si="80"/>
        <v>0</v>
      </c>
      <c r="AO42" s="325">
        <f t="shared" si="81"/>
        <v>0</v>
      </c>
      <c r="AP42" s="325">
        <f t="shared" si="82"/>
        <v>0</v>
      </c>
      <c r="AQ42" s="325">
        <f t="shared" si="10"/>
        <v>0</v>
      </c>
      <c r="AR42" s="325">
        <f t="shared" si="83"/>
        <v>0</v>
      </c>
      <c r="AS42" s="325">
        <f t="shared" si="11"/>
        <v>0</v>
      </c>
      <c r="AT42" s="254" t="str">
        <f t="shared" si="84"/>
        <v/>
      </c>
      <c r="AU42" s="254" t="str">
        <f t="shared" si="85"/>
        <v/>
      </c>
      <c r="AV42" s="254" t="str">
        <f t="shared" si="86"/>
        <v/>
      </c>
      <c r="AW42" s="255" t="str">
        <f t="shared" si="87"/>
        <v/>
      </c>
      <c r="AX42" s="254" t="str">
        <f t="shared" si="88"/>
        <v/>
      </c>
      <c r="AY42" s="255" t="str">
        <f t="shared" si="89"/>
        <v/>
      </c>
      <c r="AZ42" s="256">
        <f t="shared" si="90"/>
        <v>0</v>
      </c>
      <c r="BA42" s="256" t="str">
        <f t="shared" si="91"/>
        <v/>
      </c>
      <c r="BB42" s="258" t="str">
        <f t="shared" si="92"/>
        <v/>
      </c>
      <c r="BC42" s="257" t="str">
        <f t="shared" si="13"/>
        <v/>
      </c>
      <c r="BD42" s="256" t="str">
        <f t="shared" si="93"/>
        <v/>
      </c>
      <c r="BE42" s="257" t="str">
        <f t="shared" si="15"/>
        <v/>
      </c>
      <c r="BF42" s="305" t="str">
        <f>FORMULA!FW41</f>
        <v/>
      </c>
      <c r="BG42" s="11"/>
      <c r="BH42" s="22">
        <f>IF(ROWS(BH$13:BH42)&gt;DAY(HA$7),"",HA$6+ROWS(BH$13:BH42)-1)</f>
        <v>45626</v>
      </c>
      <c r="BI42" s="16" t="str">
        <f t="shared" si="16"/>
        <v>Sat</v>
      </c>
      <c r="BJ42" s="16"/>
      <c r="BK42" s="441">
        <f t="shared" si="94"/>
        <v>0</v>
      </c>
      <c r="BL42" s="442">
        <f t="shared" si="95"/>
        <v>0</v>
      </c>
      <c r="BM42" s="6">
        <f t="shared" si="96"/>
        <v>0</v>
      </c>
      <c r="BN42" s="453">
        <f t="shared" si="97"/>
        <v>0</v>
      </c>
      <c r="BO42" s="454">
        <f t="shared" si="98"/>
        <v>0</v>
      </c>
      <c r="BP42" s="445">
        <f t="shared" si="99"/>
        <v>0</v>
      </c>
      <c r="BQ42" s="455">
        <f t="shared" si="100"/>
        <v>0</v>
      </c>
      <c r="BR42" s="456">
        <f t="shared" si="101"/>
        <v>0</v>
      </c>
      <c r="BS42" s="6">
        <f t="shared" si="102"/>
        <v>0</v>
      </c>
      <c r="BT42" s="457">
        <f t="shared" si="103"/>
        <v>0</v>
      </c>
      <c r="BU42" s="458">
        <f t="shared" si="104"/>
        <v>0</v>
      </c>
      <c r="BV42" s="446">
        <f t="shared" si="105"/>
        <v>0</v>
      </c>
      <c r="BW42" s="11"/>
      <c r="BX42" s="56">
        <f t="shared" si="18"/>
        <v>0</v>
      </c>
      <c r="BY42" s="51">
        <f t="shared" si="150"/>
        <v>0</v>
      </c>
      <c r="BZ42" s="52">
        <f t="shared" si="19"/>
        <v>0</v>
      </c>
      <c r="CA42" s="52">
        <f t="shared" si="151"/>
        <v>0</v>
      </c>
      <c r="CB42" s="53">
        <f t="shared" si="20"/>
        <v>0</v>
      </c>
      <c r="CC42" s="52">
        <f t="shared" si="152"/>
        <v>0</v>
      </c>
      <c r="CD42" s="54" t="str">
        <f t="shared" si="106"/>
        <v/>
      </c>
      <c r="CE42" s="58" t="str">
        <f t="shared" si="153"/>
        <v/>
      </c>
      <c r="CF42" s="249"/>
      <c r="CG42" s="26" t="str">
        <f t="shared" si="107"/>
        <v/>
      </c>
      <c r="CH42" s="26" t="str">
        <f t="shared" si="108"/>
        <v/>
      </c>
      <c r="CI42" s="26" t="str">
        <f t="shared" si="109"/>
        <v/>
      </c>
      <c r="CJ42" s="26" t="str">
        <f t="shared" si="22"/>
        <v/>
      </c>
      <c r="CL42" s="289">
        <f>FORMULA!FX41</f>
        <v>0</v>
      </c>
      <c r="CM42" s="289">
        <f>FORMULA!FY41</f>
        <v>0</v>
      </c>
      <c r="CN42" s="289">
        <f t="shared" si="110"/>
        <v>0</v>
      </c>
      <c r="CO42" s="289">
        <f t="shared" si="111"/>
        <v>0</v>
      </c>
      <c r="CP42" s="289">
        <f>FORMULA!FZ41</f>
        <v>0</v>
      </c>
      <c r="CQ42" s="289">
        <f t="shared" si="112"/>
        <v>0</v>
      </c>
      <c r="CR42" s="35">
        <f t="shared" si="113"/>
        <v>0</v>
      </c>
      <c r="CS42" s="336">
        <f t="shared" si="114"/>
        <v>0</v>
      </c>
      <c r="CT42" s="336">
        <f t="shared" si="115"/>
        <v>0</v>
      </c>
      <c r="CU42" s="336">
        <f t="shared" si="116"/>
        <v>0</v>
      </c>
      <c r="CV42" s="336">
        <f t="shared" si="117"/>
        <v>0</v>
      </c>
      <c r="CW42" s="336">
        <f t="shared" si="118"/>
        <v>0</v>
      </c>
      <c r="CX42" s="336">
        <f t="shared" si="119"/>
        <v>0</v>
      </c>
      <c r="CY42" s="292">
        <f t="shared" si="120"/>
        <v>0</v>
      </c>
      <c r="CZ42" s="337">
        <f t="shared" si="121"/>
        <v>0</v>
      </c>
      <c r="DA42" s="337">
        <f t="shared" si="122"/>
        <v>0</v>
      </c>
      <c r="DB42" s="337">
        <f t="shared" si="123"/>
        <v>0</v>
      </c>
      <c r="DC42" s="337">
        <f t="shared" si="124"/>
        <v>0</v>
      </c>
      <c r="DD42" s="337">
        <f t="shared" si="125"/>
        <v>0</v>
      </c>
      <c r="DE42" s="338">
        <f t="shared" si="126"/>
        <v>0</v>
      </c>
      <c r="DF42" s="293">
        <f t="shared" si="127"/>
        <v>0</v>
      </c>
      <c r="DG42" s="96"/>
      <c r="DH42" s="102">
        <f t="shared" si="23"/>
        <v>0</v>
      </c>
      <c r="DI42" s="36">
        <f t="shared" si="24"/>
        <v>0</v>
      </c>
      <c r="DJ42" s="36">
        <f t="shared" si="25"/>
        <v>0</v>
      </c>
      <c r="DK42" s="37">
        <f t="shared" si="128"/>
        <v>0</v>
      </c>
      <c r="DL42" s="1"/>
      <c r="DM42" s="49">
        <f t="shared" si="129"/>
        <v>0</v>
      </c>
      <c r="DN42" s="47">
        <f t="shared" si="130"/>
        <v>0</v>
      </c>
      <c r="DO42" s="48">
        <f t="shared" si="131"/>
        <v>0</v>
      </c>
      <c r="DP42" s="327">
        <f t="shared" si="132"/>
        <v>0</v>
      </c>
      <c r="DQ42" s="327">
        <f t="shared" si="133"/>
        <v>0</v>
      </c>
      <c r="DR42" s="327" t="str">
        <f t="shared" si="134"/>
        <v/>
      </c>
      <c r="DS42" s="50">
        <f t="shared" si="26"/>
        <v>0</v>
      </c>
      <c r="DT42" s="16" t="str">
        <f t="shared" si="135"/>
        <v>SAT</v>
      </c>
      <c r="DU42" s="49" t="str">
        <f t="shared" si="27"/>
        <v/>
      </c>
      <c r="DV42" s="47" t="str">
        <f t="shared" si="28"/>
        <v/>
      </c>
      <c r="DW42" s="48" t="str">
        <f t="shared" si="29"/>
        <v/>
      </c>
      <c r="DX42" s="327" t="str">
        <f t="shared" si="136"/>
        <v/>
      </c>
      <c r="DY42" s="327" t="str">
        <f t="shared" si="30"/>
        <v/>
      </c>
      <c r="DZ42" s="327" t="str">
        <f t="shared" si="137"/>
        <v/>
      </c>
      <c r="EA42" s="50">
        <f t="shared" si="31"/>
        <v>0</v>
      </c>
      <c r="EB42" s="16" t="str">
        <f t="shared" si="32"/>
        <v>SAT</v>
      </c>
      <c r="EC42" s="49" t="str">
        <f t="shared" si="33"/>
        <v/>
      </c>
      <c r="ED42" s="47" t="str">
        <f t="shared" si="34"/>
        <v/>
      </c>
      <c r="EE42" s="48" t="str">
        <f t="shared" si="35"/>
        <v/>
      </c>
      <c r="EF42" s="327" t="str">
        <f t="shared" si="138"/>
        <v/>
      </c>
      <c r="EG42" s="327" t="str">
        <f t="shared" si="36"/>
        <v/>
      </c>
      <c r="EH42" s="327" t="str">
        <f t="shared" si="139"/>
        <v/>
      </c>
      <c r="EI42" s="267" t="str">
        <f t="shared" si="37"/>
        <v/>
      </c>
      <c r="EJ42" s="240"/>
      <c r="EK42" s="49" t="str">
        <f t="shared" si="38"/>
        <v/>
      </c>
      <c r="EL42" s="47" t="str">
        <f t="shared" si="39"/>
        <v/>
      </c>
      <c r="EM42" s="48" t="str">
        <f t="shared" si="40"/>
        <v/>
      </c>
      <c r="EN42" s="327" t="str">
        <f t="shared" si="140"/>
        <v/>
      </c>
      <c r="EO42" s="327" t="str">
        <f t="shared" si="41"/>
        <v/>
      </c>
      <c r="EP42" s="327" t="str">
        <f t="shared" si="141"/>
        <v/>
      </c>
      <c r="EQ42" s="267" t="str">
        <f t="shared" si="42"/>
        <v/>
      </c>
      <c r="ER42" s="240"/>
      <c r="ES42" s="49" t="str">
        <f t="shared" si="43"/>
        <v/>
      </c>
      <c r="ET42" s="47" t="str">
        <f t="shared" si="44"/>
        <v/>
      </c>
      <c r="EU42" s="48" t="str">
        <f t="shared" si="45"/>
        <v/>
      </c>
      <c r="EV42" s="327" t="str">
        <f t="shared" si="142"/>
        <v/>
      </c>
      <c r="EW42" s="327" t="str">
        <f t="shared" si="46"/>
        <v/>
      </c>
      <c r="EX42" s="327" t="str">
        <f t="shared" si="143"/>
        <v/>
      </c>
      <c r="EY42" s="267" t="str">
        <f t="shared" si="47"/>
        <v/>
      </c>
      <c r="EZ42" s="296"/>
      <c r="FA42" s="314" t="str">
        <f t="shared" si="48"/>
        <v/>
      </c>
      <c r="FB42" s="47" t="str">
        <f t="shared" si="49"/>
        <v/>
      </c>
      <c r="FC42" s="47" t="str">
        <f t="shared" si="50"/>
        <v/>
      </c>
      <c r="FD42" s="329" t="str">
        <f t="shared" si="144"/>
        <v/>
      </c>
      <c r="FE42" s="329" t="str">
        <f t="shared" si="51"/>
        <v/>
      </c>
      <c r="FF42" s="327" t="str">
        <f t="shared" si="145"/>
        <v/>
      </c>
      <c r="FG42" s="315" t="str">
        <f t="shared" si="52"/>
        <v/>
      </c>
      <c r="FH42" s="4"/>
      <c r="FI42" s="426">
        <f t="shared" si="146"/>
        <v>0</v>
      </c>
      <c r="FJ42" s="426">
        <f t="shared" si="147"/>
        <v>0</v>
      </c>
      <c r="FK42" s="426">
        <f t="shared" si="148"/>
        <v>0</v>
      </c>
      <c r="FL42" s="426">
        <f t="shared" si="149"/>
        <v>0</v>
      </c>
      <c r="FM42" s="436">
        <f t="shared" si="54"/>
        <v>45626</v>
      </c>
      <c r="FN42" s="32"/>
      <c r="FO42" s="32"/>
      <c r="FP42" s="20"/>
      <c r="FQ42" s="32"/>
      <c r="FR42" s="32"/>
      <c r="FS42" s="32"/>
      <c r="FT42" s="4"/>
      <c r="FU42" s="4"/>
      <c r="FV42" s="176" t="str">
        <f>'DATA ON MOBILE'!B42</f>
        <v/>
      </c>
      <c r="FW42" s="125" t="str">
        <f>IF('DATA ON MOBILE'!D42&gt;0,'DATA ON MOBILE'!D42,"")</f>
        <v/>
      </c>
      <c r="FX42" s="124">
        <f>'DATA ON MOBILE'!E42</f>
        <v>0</v>
      </c>
      <c r="FY42" s="124">
        <f>'DATA ON MOBILE'!F42</f>
        <v>0</v>
      </c>
      <c r="FZ42" s="124">
        <f>'DATA ON MOBILE'!G42</f>
        <v>0</v>
      </c>
      <c r="GA42" s="124">
        <f>'DATA ON MOBILE'!H42</f>
        <v>0</v>
      </c>
      <c r="GB42" s="124">
        <f>'DATA ON MOBILE'!I42</f>
        <v>0</v>
      </c>
      <c r="GC42" s="124">
        <f>'DATA ON MOBILE'!J42</f>
        <v>0</v>
      </c>
      <c r="GD42" s="124">
        <f>'DATA ON MOBILE'!K42</f>
        <v>0</v>
      </c>
      <c r="GE42" s="124">
        <f>'DATA ON MOBILE'!L42</f>
        <v>0</v>
      </c>
      <c r="GF42" s="124">
        <f>'DATA ON MOBILE'!M42</f>
        <v>0</v>
      </c>
      <c r="GG42" s="124">
        <f>'DATA ON MOBILE'!N42</f>
        <v>0</v>
      </c>
      <c r="GH42" s="124">
        <f>'DATA ON MOBILE'!O42</f>
        <v>0</v>
      </c>
      <c r="GI42" s="124">
        <f>'DATA ON MOBILE'!P42</f>
        <v>0</v>
      </c>
      <c r="GJ42" s="124">
        <f>'DATA ON MOBILE'!Q42</f>
        <v>0</v>
      </c>
      <c r="GK42" s="124" t="str">
        <f>IF('DATA ON MOBILE'!R42&gt;0,'DATA ON MOBILE'!R42,"")</f>
        <v/>
      </c>
      <c r="GL42" s="124" t="str">
        <f>IF('DATA ON MOBILE'!S42&gt;0,'DATA ON MOBILE'!S42,"")</f>
        <v/>
      </c>
      <c r="GM42" s="124" t="str">
        <f>IF('DATA ON MOBILE'!T42&gt;0,'DATA ON MOBILE'!T42,"")</f>
        <v/>
      </c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482">
        <v>46023</v>
      </c>
      <c r="GZ42" s="23"/>
      <c r="HA42" s="23"/>
      <c r="HB42" s="23"/>
      <c r="HC42" s="23" t="s">
        <v>253</v>
      </c>
      <c r="HD42" s="23" t="s">
        <v>253</v>
      </c>
      <c r="HE42" s="23"/>
      <c r="HF42" s="23" t="s">
        <v>212</v>
      </c>
    </row>
    <row r="43" spans="1:214" ht="15.75" customHeight="1" thickBot="1" x14ac:dyDescent="0.25">
      <c r="A43" s="106" t="str">
        <f>IF(ROWS(A$13:A43)&gt;DAY(HA$7),"",HA$6+ROWS(A$13:A43)-1)</f>
        <v/>
      </c>
      <c r="B43" s="107" t="str">
        <f t="shared" si="55"/>
        <v/>
      </c>
      <c r="C43" s="108" t="str">
        <f t="shared" si="155"/>
        <v/>
      </c>
      <c r="D43" s="108" t="str">
        <f t="shared" si="56"/>
        <v/>
      </c>
      <c r="E43" s="108" t="str">
        <f t="shared" si="57"/>
        <v/>
      </c>
      <c r="F43" s="46">
        <f t="shared" si="58"/>
        <v>0</v>
      </c>
      <c r="G43" s="108" t="str">
        <f t="shared" si="59"/>
        <v/>
      </c>
      <c r="H43" s="108" t="str">
        <f t="shared" si="60"/>
        <v/>
      </c>
      <c r="I43" s="108" t="str">
        <f t="shared" si="61"/>
        <v/>
      </c>
      <c r="J43" s="46">
        <f t="shared" si="62"/>
        <v>0</v>
      </c>
      <c r="K43" s="108">
        <f t="shared" si="63"/>
        <v>0</v>
      </c>
      <c r="L43" s="108" t="str">
        <f t="shared" si="64"/>
        <v/>
      </c>
      <c r="M43" s="108" t="str">
        <f t="shared" si="65"/>
        <v/>
      </c>
      <c r="N43" s="46">
        <f t="shared" si="66"/>
        <v>0</v>
      </c>
      <c r="O43" s="147">
        <f t="shared" si="67"/>
        <v>0</v>
      </c>
      <c r="P43" s="147">
        <f t="shared" si="68"/>
        <v>0</v>
      </c>
      <c r="Q43" s="147">
        <f t="shared" si="69"/>
        <v>0</v>
      </c>
      <c r="R43" s="46">
        <f t="shared" si="70"/>
        <v>0</v>
      </c>
      <c r="S43" s="43"/>
      <c r="T43" s="147">
        <f t="shared" si="71"/>
        <v>0</v>
      </c>
      <c r="U43" s="147">
        <f t="shared" si="72"/>
        <v>0</v>
      </c>
      <c r="V43" s="147">
        <f t="shared" si="73"/>
        <v>0</v>
      </c>
      <c r="W43" s="46">
        <f t="shared" si="74"/>
        <v>0</v>
      </c>
      <c r="X43" s="43"/>
      <c r="Y43" s="147">
        <f t="shared" si="75"/>
        <v>0</v>
      </c>
      <c r="Z43" s="147" t="str">
        <f t="shared" si="76"/>
        <v/>
      </c>
      <c r="AA43" s="147">
        <f t="shared" si="77"/>
        <v>0</v>
      </c>
      <c r="AB43" s="46">
        <f t="shared" si="78"/>
        <v>0</v>
      </c>
      <c r="AC43" s="175" t="str">
        <f t="shared" si="79"/>
        <v/>
      </c>
      <c r="AD43" s="90" t="str">
        <f>IF(BH43=FORMULA!A43,GK42,"")</f>
        <v/>
      </c>
      <c r="AE43" s="90" t="str">
        <f>IF(BI43=FORMULA!B43,GL42,"")</f>
        <v/>
      </c>
      <c r="AF43" s="90" t="str">
        <f>IF(BJ43=FORMULA!C43,GM42,"")</f>
        <v/>
      </c>
      <c r="AG43" s="43"/>
      <c r="AH43" s="261" t="str">
        <f t="shared" si="4"/>
        <v/>
      </c>
      <c r="AI43" s="261" t="str">
        <f t="shared" si="5"/>
        <v/>
      </c>
      <c r="AJ43" s="261" t="str">
        <f t="shared" si="6"/>
        <v/>
      </c>
      <c r="AK43" s="261" t="str">
        <f t="shared" si="7"/>
        <v/>
      </c>
      <c r="AL43" s="261" t="str">
        <f t="shared" si="8"/>
        <v/>
      </c>
      <c r="AM43" s="261" t="str">
        <f t="shared" si="9"/>
        <v/>
      </c>
      <c r="AN43" s="325">
        <f t="shared" si="80"/>
        <v>0</v>
      </c>
      <c r="AO43" s="325">
        <f t="shared" si="81"/>
        <v>0</v>
      </c>
      <c r="AP43" s="325">
        <f t="shared" si="82"/>
        <v>0</v>
      </c>
      <c r="AQ43" s="325">
        <f t="shared" si="10"/>
        <v>0</v>
      </c>
      <c r="AR43" s="325">
        <f t="shared" si="83"/>
        <v>0</v>
      </c>
      <c r="AS43" s="325">
        <f t="shared" si="11"/>
        <v>0</v>
      </c>
      <c r="AT43" s="254" t="str">
        <f t="shared" si="84"/>
        <v/>
      </c>
      <c r="AU43" s="254" t="str">
        <f t="shared" si="85"/>
        <v/>
      </c>
      <c r="AV43" s="254" t="str">
        <f t="shared" si="86"/>
        <v/>
      </c>
      <c r="AW43" s="255" t="str">
        <f t="shared" si="87"/>
        <v/>
      </c>
      <c r="AX43" s="254" t="str">
        <f t="shared" si="88"/>
        <v/>
      </c>
      <c r="AY43" s="255" t="str">
        <f t="shared" si="89"/>
        <v/>
      </c>
      <c r="AZ43" s="256">
        <f t="shared" si="90"/>
        <v>0</v>
      </c>
      <c r="BA43" s="256" t="str">
        <f t="shared" si="91"/>
        <v/>
      </c>
      <c r="BB43" s="258" t="str">
        <f t="shared" si="92"/>
        <v/>
      </c>
      <c r="BC43" s="257" t="str">
        <f t="shared" si="13"/>
        <v/>
      </c>
      <c r="BD43" s="256" t="str">
        <f t="shared" si="93"/>
        <v/>
      </c>
      <c r="BE43" s="257" t="str">
        <f t="shared" si="15"/>
        <v/>
      </c>
      <c r="BF43" s="305" t="str">
        <f>FORMULA!FW42</f>
        <v/>
      </c>
      <c r="BG43" s="11"/>
      <c r="BH43" s="22" t="str">
        <f>IF(ROWS(BH$13:BH43)&gt;DAY(HA$7),"",HA$6+ROWS(BH$13:BH43)-1)</f>
        <v/>
      </c>
      <c r="BI43" s="16" t="str">
        <f t="shared" si="16"/>
        <v/>
      </c>
      <c r="BJ43" s="16"/>
      <c r="BK43" s="443">
        <f t="shared" si="94"/>
        <v>0</v>
      </c>
      <c r="BL43" s="444">
        <f t="shared" si="95"/>
        <v>0</v>
      </c>
      <c r="BM43" s="6">
        <f t="shared" si="96"/>
        <v>0</v>
      </c>
      <c r="BN43" s="459">
        <f t="shared" si="97"/>
        <v>0</v>
      </c>
      <c r="BO43" s="460">
        <f t="shared" si="98"/>
        <v>0</v>
      </c>
      <c r="BP43" s="445">
        <f t="shared" si="99"/>
        <v>0</v>
      </c>
      <c r="BQ43" s="461">
        <f t="shared" si="100"/>
        <v>0</v>
      </c>
      <c r="BR43" s="462">
        <f t="shared" si="101"/>
        <v>0</v>
      </c>
      <c r="BS43" s="6">
        <f t="shared" si="102"/>
        <v>0</v>
      </c>
      <c r="BT43" s="463">
        <f t="shared" si="103"/>
        <v>0</v>
      </c>
      <c r="BU43" s="464">
        <f t="shared" si="104"/>
        <v>0</v>
      </c>
      <c r="BV43" s="446">
        <f t="shared" si="105"/>
        <v>0</v>
      </c>
      <c r="BW43" s="11"/>
      <c r="BX43" s="59">
        <f t="shared" si="18"/>
        <v>0</v>
      </c>
      <c r="BY43" s="60">
        <f t="shared" si="150"/>
        <v>0</v>
      </c>
      <c r="BZ43" s="61">
        <f t="shared" si="19"/>
        <v>0</v>
      </c>
      <c r="CA43" s="61">
        <f t="shared" si="151"/>
        <v>0</v>
      </c>
      <c r="CB43" s="62">
        <f t="shared" si="20"/>
        <v>0</v>
      </c>
      <c r="CC43" s="61">
        <f t="shared" si="152"/>
        <v>0</v>
      </c>
      <c r="CD43" s="63" t="str">
        <f t="shared" si="106"/>
        <v/>
      </c>
      <c r="CE43" s="64" t="str">
        <f t="shared" si="153"/>
        <v/>
      </c>
      <c r="CF43" s="249"/>
      <c r="CG43" s="26" t="str">
        <f t="shared" si="107"/>
        <v/>
      </c>
      <c r="CH43" s="26" t="str">
        <f t="shared" si="108"/>
        <v/>
      </c>
      <c r="CI43" s="26" t="str">
        <f t="shared" si="109"/>
        <v/>
      </c>
      <c r="CJ43" s="26" t="str">
        <f t="shared" si="22"/>
        <v/>
      </c>
      <c r="CL43" s="289">
        <f>FORMULA!FX42</f>
        <v>0</v>
      </c>
      <c r="CM43" s="289">
        <f>FORMULA!FY42</f>
        <v>0</v>
      </c>
      <c r="CN43" s="289">
        <f t="shared" si="110"/>
        <v>0</v>
      </c>
      <c r="CO43" s="289">
        <f t="shared" si="111"/>
        <v>0</v>
      </c>
      <c r="CP43" s="289">
        <f>FORMULA!FZ42</f>
        <v>0</v>
      </c>
      <c r="CQ43" s="289">
        <f t="shared" si="112"/>
        <v>0</v>
      </c>
      <c r="CR43" s="35">
        <f t="shared" si="113"/>
        <v>0</v>
      </c>
      <c r="CS43" s="336">
        <f t="shared" si="114"/>
        <v>0</v>
      </c>
      <c r="CT43" s="336">
        <f t="shared" si="115"/>
        <v>0</v>
      </c>
      <c r="CU43" s="336">
        <f t="shared" si="116"/>
        <v>0</v>
      </c>
      <c r="CV43" s="336">
        <f t="shared" si="117"/>
        <v>0</v>
      </c>
      <c r="CW43" s="336">
        <f t="shared" si="118"/>
        <v>0</v>
      </c>
      <c r="CX43" s="336">
        <f t="shared" si="119"/>
        <v>0</v>
      </c>
      <c r="CY43" s="294">
        <f t="shared" si="120"/>
        <v>0</v>
      </c>
      <c r="CZ43" s="337">
        <f t="shared" si="121"/>
        <v>0</v>
      </c>
      <c r="DA43" s="337">
        <f t="shared" si="122"/>
        <v>0</v>
      </c>
      <c r="DB43" s="337">
        <f t="shared" si="123"/>
        <v>0</v>
      </c>
      <c r="DC43" s="337">
        <f t="shared" si="124"/>
        <v>0</v>
      </c>
      <c r="DD43" s="337">
        <f t="shared" si="125"/>
        <v>0</v>
      </c>
      <c r="DE43" s="338">
        <f t="shared" si="126"/>
        <v>0</v>
      </c>
      <c r="DF43" s="295">
        <f t="shared" si="127"/>
        <v>0</v>
      </c>
      <c r="DG43" s="96"/>
      <c r="DH43" s="102">
        <f t="shared" si="23"/>
        <v>0</v>
      </c>
      <c r="DI43" s="36">
        <f t="shared" si="24"/>
        <v>0</v>
      </c>
      <c r="DJ43" s="36">
        <f t="shared" si="25"/>
        <v>0</v>
      </c>
      <c r="DK43" s="37">
        <f t="shared" si="128"/>
        <v>0</v>
      </c>
      <c r="DL43" s="1"/>
      <c r="DM43" s="49">
        <f t="shared" si="129"/>
        <v>0</v>
      </c>
      <c r="DN43" s="47">
        <f t="shared" si="130"/>
        <v>0</v>
      </c>
      <c r="DO43" s="48">
        <f t="shared" si="131"/>
        <v>0</v>
      </c>
      <c r="DP43" s="327">
        <f t="shared" si="132"/>
        <v>0</v>
      </c>
      <c r="DQ43" s="327">
        <f t="shared" si="133"/>
        <v>0</v>
      </c>
      <c r="DR43" s="327" t="str">
        <f t="shared" si="134"/>
        <v/>
      </c>
      <c r="DS43" s="50">
        <f t="shared" si="26"/>
        <v>0</v>
      </c>
      <c r="DT43" s="16" t="str">
        <f t="shared" si="135"/>
        <v/>
      </c>
      <c r="DU43" s="49" t="str">
        <f t="shared" si="27"/>
        <v/>
      </c>
      <c r="DV43" s="47" t="str">
        <f t="shared" si="28"/>
        <v/>
      </c>
      <c r="DW43" s="48" t="str">
        <f t="shared" si="29"/>
        <v/>
      </c>
      <c r="DX43" s="327" t="str">
        <f t="shared" si="136"/>
        <v/>
      </c>
      <c r="DY43" s="327" t="str">
        <f t="shared" si="30"/>
        <v/>
      </c>
      <c r="DZ43" s="327" t="str">
        <f t="shared" si="137"/>
        <v/>
      </c>
      <c r="EA43" s="50">
        <f t="shared" si="31"/>
        <v>0</v>
      </c>
      <c r="EB43" s="16" t="str">
        <f t="shared" si="32"/>
        <v/>
      </c>
      <c r="EC43" s="49" t="str">
        <f t="shared" si="33"/>
        <v/>
      </c>
      <c r="ED43" s="47" t="str">
        <f t="shared" si="34"/>
        <v/>
      </c>
      <c r="EE43" s="48" t="str">
        <f t="shared" si="35"/>
        <v/>
      </c>
      <c r="EF43" s="327" t="str">
        <f t="shared" si="138"/>
        <v/>
      </c>
      <c r="EG43" s="327" t="str">
        <f t="shared" si="36"/>
        <v/>
      </c>
      <c r="EH43" s="327" t="str">
        <f t="shared" si="139"/>
        <v/>
      </c>
      <c r="EI43" s="267" t="str">
        <f t="shared" si="37"/>
        <v/>
      </c>
      <c r="EJ43" s="240"/>
      <c r="EK43" s="49" t="str">
        <f t="shared" si="38"/>
        <v/>
      </c>
      <c r="EL43" s="47" t="str">
        <f t="shared" si="39"/>
        <v/>
      </c>
      <c r="EM43" s="48" t="str">
        <f t="shared" si="40"/>
        <v/>
      </c>
      <c r="EN43" s="327" t="str">
        <f t="shared" si="140"/>
        <v/>
      </c>
      <c r="EO43" s="327" t="str">
        <f t="shared" si="41"/>
        <v/>
      </c>
      <c r="EP43" s="327" t="str">
        <f t="shared" si="141"/>
        <v/>
      </c>
      <c r="EQ43" s="267" t="str">
        <f t="shared" si="42"/>
        <v/>
      </c>
      <c r="ER43" s="240"/>
      <c r="ES43" s="49" t="str">
        <f t="shared" si="43"/>
        <v/>
      </c>
      <c r="ET43" s="47" t="str">
        <f t="shared" si="44"/>
        <v/>
      </c>
      <c r="EU43" s="48" t="str">
        <f t="shared" si="45"/>
        <v/>
      </c>
      <c r="EV43" s="327" t="str">
        <f t="shared" si="142"/>
        <v/>
      </c>
      <c r="EW43" s="327" t="str">
        <f t="shared" si="46"/>
        <v/>
      </c>
      <c r="EX43" s="327" t="str">
        <f t="shared" si="143"/>
        <v/>
      </c>
      <c r="EY43" s="267" t="str">
        <f t="shared" si="47"/>
        <v/>
      </c>
      <c r="EZ43" s="296"/>
      <c r="FA43" s="314" t="str">
        <f t="shared" si="48"/>
        <v/>
      </c>
      <c r="FB43" s="47" t="str">
        <f t="shared" si="49"/>
        <v/>
      </c>
      <c r="FC43" s="47" t="str">
        <f t="shared" si="50"/>
        <v/>
      </c>
      <c r="FD43" s="329" t="str">
        <f t="shared" si="144"/>
        <v/>
      </c>
      <c r="FE43" s="329" t="str">
        <f t="shared" si="51"/>
        <v/>
      </c>
      <c r="FF43" s="327" t="str">
        <f t="shared" si="145"/>
        <v/>
      </c>
      <c r="FG43" s="315" t="str">
        <f t="shared" si="52"/>
        <v/>
      </c>
      <c r="FH43" s="4"/>
      <c r="FI43" s="426">
        <f t="shared" si="146"/>
        <v>0</v>
      </c>
      <c r="FJ43" s="426">
        <f t="shared" si="147"/>
        <v>0</v>
      </c>
      <c r="FK43" s="426">
        <f t="shared" si="148"/>
        <v>0</v>
      </c>
      <c r="FL43" s="426">
        <f t="shared" si="149"/>
        <v>0</v>
      </c>
      <c r="FM43" s="436" t="str">
        <f t="shared" si="54"/>
        <v/>
      </c>
      <c r="FN43" s="32"/>
      <c r="FO43" s="32"/>
      <c r="FP43" s="20"/>
      <c r="FQ43" s="32"/>
      <c r="FR43" s="32"/>
      <c r="FS43" s="32"/>
      <c r="FT43" s="4"/>
      <c r="FU43" s="4"/>
      <c r="FV43" s="333"/>
      <c r="FW43" s="334"/>
      <c r="FX43" s="334"/>
      <c r="FY43" s="334"/>
      <c r="FZ43" s="334"/>
      <c r="GA43" s="334"/>
      <c r="GB43" s="334"/>
      <c r="GC43" s="334"/>
      <c r="GD43" s="334"/>
      <c r="GE43" s="334"/>
      <c r="GF43" s="334"/>
      <c r="GG43" s="334"/>
      <c r="GH43" s="334"/>
      <c r="GI43" s="334"/>
      <c r="GJ43" s="334"/>
      <c r="GK43" s="334"/>
      <c r="GL43" s="334"/>
      <c r="GM43" s="334"/>
      <c r="GN43" s="334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482">
        <v>46054</v>
      </c>
      <c r="GZ43" s="23"/>
      <c r="HA43" s="23"/>
      <c r="HB43" s="23"/>
      <c r="HC43" s="23" t="s">
        <v>254</v>
      </c>
      <c r="HD43" s="23" t="s">
        <v>254</v>
      </c>
      <c r="HE43" s="23"/>
      <c r="HF43" s="23" t="s">
        <v>213</v>
      </c>
    </row>
    <row r="44" spans="1:214" ht="15.75" customHeight="1" thickBot="1" x14ac:dyDescent="0.3">
      <c r="A44" s="791" t="s">
        <v>13</v>
      </c>
      <c r="B44" s="791"/>
      <c r="C44" s="179">
        <f>SUM(C13:C43)</f>
        <v>0</v>
      </c>
      <c r="D44" s="179">
        <f t="shared" ref="D44:Q44" si="156">SUM(D13:D43)</f>
        <v>0</v>
      </c>
      <c r="E44" s="179">
        <f t="shared" si="156"/>
        <v>0</v>
      </c>
      <c r="F44" s="179">
        <f t="shared" si="156"/>
        <v>0</v>
      </c>
      <c r="G44" s="179">
        <f t="shared" si="156"/>
        <v>0</v>
      </c>
      <c r="H44" s="179">
        <f t="shared" si="156"/>
        <v>0</v>
      </c>
      <c r="I44" s="179">
        <f t="shared" si="156"/>
        <v>0</v>
      </c>
      <c r="J44" s="179">
        <f t="shared" si="156"/>
        <v>0</v>
      </c>
      <c r="K44" s="179">
        <f t="shared" si="156"/>
        <v>0</v>
      </c>
      <c r="L44" s="179">
        <f t="shared" si="156"/>
        <v>0</v>
      </c>
      <c r="M44" s="179">
        <f t="shared" si="156"/>
        <v>0</v>
      </c>
      <c r="N44" s="179">
        <f t="shared" si="156"/>
        <v>0</v>
      </c>
      <c r="O44" s="179">
        <f t="shared" si="156"/>
        <v>0</v>
      </c>
      <c r="P44" s="179">
        <f t="shared" si="156"/>
        <v>0</v>
      </c>
      <c r="Q44" s="179">
        <f t="shared" si="156"/>
        <v>0</v>
      </c>
      <c r="R44" s="217">
        <f>ROUND(SUM(R13:R43),0)</f>
        <v>0</v>
      </c>
      <c r="S44" s="218"/>
      <c r="T44" s="179">
        <f t="shared" ref="T44:V44" si="157">SUM(T13:T43)</f>
        <v>0</v>
      </c>
      <c r="U44" s="179">
        <f t="shared" si="157"/>
        <v>0</v>
      </c>
      <c r="V44" s="179">
        <f t="shared" si="157"/>
        <v>0</v>
      </c>
      <c r="W44" s="217">
        <f>ROUND(SUM(W13:W43),0)</f>
        <v>0</v>
      </c>
      <c r="X44" s="218"/>
      <c r="Y44" s="179">
        <f t="shared" ref="Y44:AA44" si="158">SUM(Y13:Y43)</f>
        <v>0</v>
      </c>
      <c r="Z44" s="179">
        <f t="shared" si="158"/>
        <v>1368345</v>
      </c>
      <c r="AA44" s="179">
        <f t="shared" si="158"/>
        <v>0</v>
      </c>
      <c r="AB44" s="217">
        <f>ROUND(SUM(AB13:AB43),0)</f>
        <v>0</v>
      </c>
      <c r="AC44" s="219"/>
      <c r="AD44" s="219"/>
      <c r="AE44" s="219"/>
      <c r="AF44" s="219"/>
      <c r="AG44" s="220"/>
      <c r="AH44" s="259">
        <f>SUM(AH13:AH43)</f>
        <v>0</v>
      </c>
      <c r="AI44" s="259">
        <f t="shared" ref="AI44:AM44" si="159">SUM(AI13:AI43)</f>
        <v>0</v>
      </c>
      <c r="AJ44" s="259">
        <f t="shared" si="159"/>
        <v>0</v>
      </c>
      <c r="AK44" s="259">
        <f t="shared" si="159"/>
        <v>0</v>
      </c>
      <c r="AL44" s="260">
        <f t="shared" si="159"/>
        <v>0</v>
      </c>
      <c r="AM44" s="260">
        <f t="shared" si="159"/>
        <v>0</v>
      </c>
      <c r="AN44" s="326">
        <f t="shared" ref="AN44:BF44" si="160">SUM(AN13:AN43)</f>
        <v>0</v>
      </c>
      <c r="AO44" s="326">
        <f t="shared" si="160"/>
        <v>0</v>
      </c>
      <c r="AP44" s="326">
        <f t="shared" si="160"/>
        <v>0</v>
      </c>
      <c r="AQ44" s="326">
        <f t="shared" si="160"/>
        <v>0</v>
      </c>
      <c r="AR44" s="326">
        <f t="shared" si="160"/>
        <v>0</v>
      </c>
      <c r="AS44" s="326">
        <f>SUM(AS13:AS43)</f>
        <v>0</v>
      </c>
      <c r="AT44" s="259">
        <f t="shared" si="160"/>
        <v>0</v>
      </c>
      <c r="AU44" s="259">
        <f t="shared" si="160"/>
        <v>0</v>
      </c>
      <c r="AV44" s="259">
        <f t="shared" si="160"/>
        <v>0</v>
      </c>
      <c r="AW44" s="259">
        <f t="shared" si="160"/>
        <v>0</v>
      </c>
      <c r="AX44" s="259">
        <f t="shared" si="160"/>
        <v>0</v>
      </c>
      <c r="AY44" s="259">
        <f>SUM(AY13:AY43)</f>
        <v>0</v>
      </c>
      <c r="AZ44" s="259">
        <f t="shared" si="160"/>
        <v>0</v>
      </c>
      <c r="BA44" s="259">
        <f t="shared" si="160"/>
        <v>0</v>
      </c>
      <c r="BB44" s="259">
        <f t="shared" si="160"/>
        <v>0</v>
      </c>
      <c r="BC44" s="259">
        <f t="shared" si="160"/>
        <v>0</v>
      </c>
      <c r="BD44" s="259">
        <f t="shared" si="160"/>
        <v>0</v>
      </c>
      <c r="BE44" s="259">
        <f>SUM(BE13:BE43)</f>
        <v>0</v>
      </c>
      <c r="BF44" s="259">
        <f t="shared" si="160"/>
        <v>0</v>
      </c>
      <c r="BG44" s="221"/>
      <c r="BH44" s="221"/>
      <c r="BI44" s="221"/>
      <c r="BJ44" s="221"/>
      <c r="BK44" s="438">
        <f>SUM(BK13:BK43)</f>
        <v>0</v>
      </c>
      <c r="BL44" s="439">
        <f t="shared" ref="BL44:BT44" si="161">SUM(BL13:BL43)</f>
        <v>0</v>
      </c>
      <c r="BM44" s="440">
        <f>BM43</f>
        <v>0</v>
      </c>
      <c r="BN44" s="430">
        <f t="shared" si="161"/>
        <v>0</v>
      </c>
      <c r="BO44" s="431"/>
      <c r="BP44" s="432">
        <f>BP43</f>
        <v>0</v>
      </c>
      <c r="BQ44" s="430">
        <f t="shared" si="161"/>
        <v>0</v>
      </c>
      <c r="BR44" s="429"/>
      <c r="BS44" s="432">
        <f>BS43</f>
        <v>0</v>
      </c>
      <c r="BT44" s="428">
        <f t="shared" si="161"/>
        <v>0</v>
      </c>
      <c r="BU44" s="429"/>
      <c r="BV44" s="433">
        <f>BV43</f>
        <v>0</v>
      </c>
      <c r="BW44" s="221"/>
      <c r="BX44" s="222">
        <f>SUM(BX13:BX43)</f>
        <v>0</v>
      </c>
      <c r="BY44" s="223">
        <f>BY43</f>
        <v>0</v>
      </c>
      <c r="BZ44" s="224">
        <f>SUM(BZ13:BZ43)</f>
        <v>0</v>
      </c>
      <c r="CA44" s="224">
        <f>CA43</f>
        <v>0</v>
      </c>
      <c r="CB44" s="224">
        <f>SUM(CB13:CB43)</f>
        <v>0</v>
      </c>
      <c r="CC44" s="224">
        <f>CC43</f>
        <v>0</v>
      </c>
      <c r="CD44" s="223">
        <f>SUM(CD13:CD43)</f>
        <v>0</v>
      </c>
      <c r="CE44" s="225" t="str">
        <f>CE43</f>
        <v/>
      </c>
      <c r="CF44" s="250"/>
      <c r="CG44" s="39" t="s">
        <v>0</v>
      </c>
      <c r="CH44" s="40" t="s">
        <v>1</v>
      </c>
      <c r="CI44" s="40" t="s">
        <v>2</v>
      </c>
      <c r="CJ44" s="42" t="s">
        <v>13</v>
      </c>
      <c r="CL44" s="287">
        <f>SUM(CL13:CL43)</f>
        <v>0</v>
      </c>
      <c r="CM44" s="287">
        <f t="shared" ref="CM44:DF44" si="162">SUM(CM13:CM43)</f>
        <v>0</v>
      </c>
      <c r="CN44" s="287">
        <f t="shared" si="162"/>
        <v>0</v>
      </c>
      <c r="CO44" s="287">
        <f t="shared" si="162"/>
        <v>0</v>
      </c>
      <c r="CP44" s="287">
        <f t="shared" si="162"/>
        <v>0</v>
      </c>
      <c r="CQ44" s="287">
        <f t="shared" si="162"/>
        <v>0</v>
      </c>
      <c r="CR44" s="287">
        <f t="shared" si="162"/>
        <v>0</v>
      </c>
      <c r="CS44" s="281">
        <f t="shared" si="162"/>
        <v>0</v>
      </c>
      <c r="CT44" s="281">
        <f t="shared" si="162"/>
        <v>0</v>
      </c>
      <c r="CU44" s="281">
        <f t="shared" si="162"/>
        <v>0</v>
      </c>
      <c r="CV44" s="281">
        <f t="shared" si="162"/>
        <v>0</v>
      </c>
      <c r="CW44" s="281">
        <f t="shared" si="162"/>
        <v>0</v>
      </c>
      <c r="CX44" s="281">
        <f t="shared" si="162"/>
        <v>0</v>
      </c>
      <c r="CY44" s="281">
        <f t="shared" si="162"/>
        <v>0</v>
      </c>
      <c r="CZ44" s="281">
        <f t="shared" si="162"/>
        <v>0</v>
      </c>
      <c r="DA44" s="281">
        <f t="shared" si="162"/>
        <v>0</v>
      </c>
      <c r="DB44" s="281">
        <f t="shared" si="162"/>
        <v>0</v>
      </c>
      <c r="DC44" s="281">
        <f t="shared" si="162"/>
        <v>0</v>
      </c>
      <c r="DD44" s="281">
        <f t="shared" si="162"/>
        <v>0</v>
      </c>
      <c r="DE44" s="281">
        <f t="shared" si="162"/>
        <v>0</v>
      </c>
      <c r="DF44" s="281">
        <f t="shared" si="162"/>
        <v>0</v>
      </c>
      <c r="DG44" s="96"/>
      <c r="DH44" s="282">
        <f>SUM(DH13:DH43)</f>
        <v>0</v>
      </c>
      <c r="DI44" s="41">
        <f t="shared" ref="DI44:DJ44" si="163">SUM(DI13:DI43)</f>
        <v>0</v>
      </c>
      <c r="DJ44" s="41">
        <f t="shared" si="163"/>
        <v>0</v>
      </c>
      <c r="DK44" s="42">
        <f t="shared" si="128"/>
        <v>0</v>
      </c>
      <c r="DM44" s="237">
        <f>SUM(DM13:DM43)</f>
        <v>0</v>
      </c>
      <c r="DN44" s="237">
        <f t="shared" ref="DN44:DS44" si="164">SUM(DN13:DN43)</f>
        <v>0</v>
      </c>
      <c r="DO44" s="237">
        <f t="shared" si="164"/>
        <v>0</v>
      </c>
      <c r="DP44" s="328">
        <f t="shared" si="164"/>
        <v>0</v>
      </c>
      <c r="DQ44" s="328">
        <f t="shared" si="164"/>
        <v>0</v>
      </c>
      <c r="DR44" s="328"/>
      <c r="DS44" s="238">
        <f t="shared" si="164"/>
        <v>0</v>
      </c>
      <c r="DT44" s="231"/>
      <c r="DU44" s="243">
        <f>SUM(DU13:DU43)</f>
        <v>0</v>
      </c>
      <c r="DV44" s="243">
        <f t="shared" ref="DV44:EA44" si="165">SUM(DV13:DV43)</f>
        <v>0</v>
      </c>
      <c r="DW44" s="243">
        <f t="shared" si="165"/>
        <v>0</v>
      </c>
      <c r="DX44" s="328">
        <f t="shared" si="165"/>
        <v>0</v>
      </c>
      <c r="DY44" s="328">
        <f t="shared" si="165"/>
        <v>0</v>
      </c>
      <c r="DZ44" s="328"/>
      <c r="EA44" s="238">
        <f t="shared" si="165"/>
        <v>0</v>
      </c>
      <c r="EB44" s="231"/>
      <c r="EC44" s="243">
        <f>SUM(EC13:EC43)</f>
        <v>0</v>
      </c>
      <c r="ED44" s="243">
        <f t="shared" ref="ED44:EI44" si="166">SUM(ED13:ED43)</f>
        <v>0</v>
      </c>
      <c r="EE44" s="243">
        <f t="shared" si="166"/>
        <v>0</v>
      </c>
      <c r="EF44" s="328">
        <f t="shared" si="166"/>
        <v>0</v>
      </c>
      <c r="EG44" s="328">
        <f t="shared" si="166"/>
        <v>0</v>
      </c>
      <c r="EH44" s="468"/>
      <c r="EI44" s="268">
        <f t="shared" si="166"/>
        <v>0</v>
      </c>
      <c r="EJ44" s="231"/>
      <c r="EK44" s="243">
        <f>SUM(EK13:EK43)</f>
        <v>0</v>
      </c>
      <c r="EL44" s="243">
        <f t="shared" ref="EL44:EQ44" si="167">SUM(EL13:EL43)</f>
        <v>0</v>
      </c>
      <c r="EM44" s="243">
        <f t="shared" si="167"/>
        <v>0</v>
      </c>
      <c r="EN44" s="328">
        <f t="shared" si="167"/>
        <v>0</v>
      </c>
      <c r="EO44" s="328">
        <f t="shared" si="167"/>
        <v>0</v>
      </c>
      <c r="EP44" s="328"/>
      <c r="EQ44" s="238">
        <f t="shared" si="167"/>
        <v>0</v>
      </c>
      <c r="ER44" s="231"/>
      <c r="ES44" s="237">
        <f>SUM(ES13:ES43)</f>
        <v>0</v>
      </c>
      <c r="ET44" s="237">
        <f t="shared" ref="ET44:EY44" si="168">SUM(ET13:ET43)</f>
        <v>0</v>
      </c>
      <c r="EU44" s="237">
        <f t="shared" si="168"/>
        <v>0</v>
      </c>
      <c r="EV44" s="328">
        <f t="shared" si="168"/>
        <v>0</v>
      </c>
      <c r="EW44" s="328">
        <f t="shared" si="168"/>
        <v>0</v>
      </c>
      <c r="EX44" s="328"/>
      <c r="EY44" s="238">
        <f t="shared" si="168"/>
        <v>0</v>
      </c>
      <c r="EZ44" s="297"/>
      <c r="FA44" s="237">
        <f>SUM(FA13:FA43)</f>
        <v>0</v>
      </c>
      <c r="FB44" s="237">
        <f t="shared" ref="FB44:FG44" si="169">SUM(FB13:FB43)</f>
        <v>0</v>
      </c>
      <c r="FC44" s="237">
        <f t="shared" si="169"/>
        <v>0</v>
      </c>
      <c r="FD44" s="328">
        <f t="shared" si="169"/>
        <v>0</v>
      </c>
      <c r="FE44" s="328">
        <f t="shared" si="169"/>
        <v>0</v>
      </c>
      <c r="FF44" s="328"/>
      <c r="FG44" s="238">
        <f t="shared" si="169"/>
        <v>0</v>
      </c>
      <c r="FI44" s="427">
        <f>SUM(FI13:FI43)</f>
        <v>0</v>
      </c>
      <c r="FJ44" s="427">
        <f>SUM(FJ13:FJ43)</f>
        <v>0</v>
      </c>
      <c r="FK44" s="427">
        <f>SUM(FK13:FK43)</f>
        <v>0</v>
      </c>
      <c r="FL44" s="427">
        <f>SUM(FL13:FL43)</f>
        <v>0</v>
      </c>
      <c r="FM44" s="427"/>
      <c r="FN44" s="20"/>
      <c r="FO44" s="20"/>
      <c r="FP44" s="20"/>
      <c r="FQ44" s="20"/>
      <c r="FR44" s="20"/>
      <c r="FS44" s="20"/>
      <c r="FV44" s="29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482">
        <v>46082</v>
      </c>
      <c r="GZ44" s="23"/>
      <c r="HA44" s="23"/>
      <c r="HB44" s="23"/>
      <c r="HC44" s="23" t="s">
        <v>255</v>
      </c>
      <c r="HD44" s="23" t="s">
        <v>255</v>
      </c>
      <c r="HE44" s="23"/>
      <c r="HF44" s="23" t="s">
        <v>214</v>
      </c>
    </row>
    <row r="45" spans="1:214" ht="17.25" customHeight="1" thickBot="1" x14ac:dyDescent="0.25">
      <c r="BX45" s="804" t="s">
        <v>32</v>
      </c>
      <c r="BY45" s="802"/>
      <c r="BZ45" s="802" t="s">
        <v>28</v>
      </c>
      <c r="CA45" s="802"/>
      <c r="CB45" s="792" t="s">
        <v>30</v>
      </c>
      <c r="CC45" s="792"/>
      <c r="CD45" s="792" t="s">
        <v>31</v>
      </c>
      <c r="CE45" s="793"/>
      <c r="CF45" s="83"/>
      <c r="CL45" s="24">
        <f>COUNT(CZ13:CZ43)</f>
        <v>31</v>
      </c>
      <c r="CM45" s="24">
        <f>COUNT(CH13:CH43)</f>
        <v>0</v>
      </c>
      <c r="CN45" s="24"/>
      <c r="CO45" s="24"/>
      <c r="CP45" s="24">
        <f>COUNT(CI13:CI43)</f>
        <v>0</v>
      </c>
      <c r="CQ45" s="24"/>
      <c r="CR45" s="24">
        <f>COUNT(CJ13:CJ43)</f>
        <v>0</v>
      </c>
      <c r="CS45" s="279"/>
      <c r="CT45" s="279"/>
      <c r="CU45" s="279"/>
      <c r="CV45" s="279"/>
      <c r="CW45" s="865" t="s">
        <v>294</v>
      </c>
      <c r="CX45" s="865"/>
      <c r="CY45" s="865"/>
      <c r="CZ45" s="865"/>
      <c r="DA45" s="865"/>
      <c r="DB45" s="284"/>
      <c r="DC45" s="284"/>
      <c r="DM45" s="244" t="s">
        <v>28</v>
      </c>
      <c r="DN45" s="245" t="s">
        <v>30</v>
      </c>
      <c r="DO45" s="246" t="s">
        <v>31</v>
      </c>
      <c r="DP45" s="246" t="s">
        <v>60</v>
      </c>
      <c r="DQ45" s="247" t="s">
        <v>32</v>
      </c>
      <c r="DR45" s="247"/>
      <c r="DS45" s="248" t="s">
        <v>34</v>
      </c>
      <c r="DT45" s="232"/>
      <c r="DU45" s="244" t="s">
        <v>28</v>
      </c>
      <c r="DV45" s="245" t="s">
        <v>30</v>
      </c>
      <c r="DW45" s="246" t="s">
        <v>31</v>
      </c>
      <c r="DX45" s="246" t="s">
        <v>60</v>
      </c>
      <c r="DY45" s="247" t="s">
        <v>32</v>
      </c>
      <c r="DZ45" s="247"/>
      <c r="EA45" s="248" t="s">
        <v>34</v>
      </c>
      <c r="EB45" s="232"/>
      <c r="EC45" s="244" t="s">
        <v>28</v>
      </c>
      <c r="ED45" s="245" t="s">
        <v>30</v>
      </c>
      <c r="EE45" s="246" t="s">
        <v>31</v>
      </c>
      <c r="EF45" s="246" t="s">
        <v>60</v>
      </c>
      <c r="EG45" s="266" t="s">
        <v>32</v>
      </c>
      <c r="EH45" s="266"/>
      <c r="EI45" s="248" t="s">
        <v>34</v>
      </c>
      <c r="EJ45" s="232"/>
      <c r="EK45" s="244" t="s">
        <v>28</v>
      </c>
      <c r="EL45" s="245" t="s">
        <v>30</v>
      </c>
      <c r="EM45" s="246" t="s">
        <v>31</v>
      </c>
      <c r="EN45" s="246" t="s">
        <v>60</v>
      </c>
      <c r="EO45" s="247" t="s">
        <v>32</v>
      </c>
      <c r="EP45" s="247"/>
      <c r="EQ45" s="248" t="s">
        <v>34</v>
      </c>
      <c r="ER45" s="232"/>
      <c r="ES45" s="244" t="s">
        <v>28</v>
      </c>
      <c r="ET45" s="245" t="s">
        <v>30</v>
      </c>
      <c r="EU45" s="246" t="s">
        <v>31</v>
      </c>
      <c r="EV45" s="246" t="s">
        <v>60</v>
      </c>
      <c r="EW45" s="247" t="s">
        <v>32</v>
      </c>
      <c r="EX45" s="247"/>
      <c r="EY45" s="248" t="s">
        <v>34</v>
      </c>
      <c r="EZ45" s="298"/>
      <c r="FA45" s="244" t="s">
        <v>28</v>
      </c>
      <c r="FB45" s="245" t="s">
        <v>30</v>
      </c>
      <c r="FC45" s="246" t="s">
        <v>31</v>
      </c>
      <c r="FD45" s="246" t="s">
        <v>60</v>
      </c>
      <c r="FE45" s="247" t="s">
        <v>32</v>
      </c>
      <c r="FF45" s="247"/>
      <c r="FG45" s="248" t="s">
        <v>34</v>
      </c>
      <c r="FI45" s="34" t="s">
        <v>28</v>
      </c>
      <c r="FJ45" s="34" t="s">
        <v>30</v>
      </c>
      <c r="FK45" s="34" t="s">
        <v>31</v>
      </c>
      <c r="FL45" s="34" t="s">
        <v>32</v>
      </c>
      <c r="FM45" s="34" t="s">
        <v>14</v>
      </c>
      <c r="FN45" s="31"/>
      <c r="FO45" s="31"/>
      <c r="FP45" s="31"/>
      <c r="FQ45" s="31"/>
      <c r="FR45" s="31"/>
      <c r="FS45" s="31"/>
      <c r="FV45" s="29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482">
        <v>46113</v>
      </c>
      <c r="GZ45" s="23"/>
      <c r="HA45" s="23"/>
      <c r="HB45" s="23"/>
      <c r="HC45" s="23" t="s">
        <v>256</v>
      </c>
      <c r="HD45" s="23" t="s">
        <v>256</v>
      </c>
      <c r="HE45" s="23"/>
      <c r="HF45" s="23" t="s">
        <v>215</v>
      </c>
    </row>
    <row r="46" spans="1:214" ht="21.75" customHeight="1" x14ac:dyDescent="0.2">
      <c r="A46" s="838" t="str">
        <f>"Amount in Words :"&amp;" "&amp;"Rs."&amp;" "&amp;R44</f>
        <v>Amount in Words : Rs. 0</v>
      </c>
      <c r="B46" s="838"/>
      <c r="C46" s="838"/>
      <c r="D46" s="838"/>
      <c r="E46" s="838"/>
      <c r="F46" s="838"/>
      <c r="G46" s="838" t="str">
        <f>Rs!G107</f>
        <v>Zero</v>
      </c>
      <c r="H46" s="838"/>
      <c r="I46" s="838"/>
      <c r="J46" s="838"/>
      <c r="K46" s="838"/>
      <c r="L46" s="838"/>
      <c r="M46" s="838"/>
      <c r="N46" s="838"/>
      <c r="O46" s="838"/>
      <c r="P46" s="838"/>
      <c r="Q46" s="838"/>
      <c r="R46" s="838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BX46" s="82"/>
      <c r="BY46" s="82"/>
      <c r="BZ46" s="82"/>
      <c r="CA46" s="82"/>
      <c r="CB46" s="83"/>
      <c r="CC46" s="83"/>
      <c r="CD46" s="83"/>
      <c r="CE46" s="83"/>
      <c r="CF46" s="83"/>
      <c r="DO46" s="779" t="s">
        <v>304</v>
      </c>
      <c r="DP46" s="779"/>
      <c r="DQ46" s="276">
        <f>COUNT(DR13:DR43)</f>
        <v>0</v>
      </c>
      <c r="DR46" s="276"/>
      <c r="DW46" s="779" t="s">
        <v>304</v>
      </c>
      <c r="DX46" s="779"/>
      <c r="DY46" s="276">
        <f>COUNT(DZ13:DZ43)</f>
        <v>0</v>
      </c>
      <c r="DZ46" s="276"/>
      <c r="EE46" s="779" t="s">
        <v>304</v>
      </c>
      <c r="EF46" s="779"/>
      <c r="EG46" s="276">
        <f>COUNT(EH13:EH43)</f>
        <v>0</v>
      </c>
      <c r="EH46" s="276"/>
      <c r="EM46" s="779" t="s">
        <v>304</v>
      </c>
      <c r="EN46" s="779"/>
      <c r="EO46" s="276">
        <f>COUNT(EP13:EP43)</f>
        <v>0</v>
      </c>
      <c r="EP46" s="276"/>
      <c r="EU46" s="778" t="s">
        <v>304</v>
      </c>
      <c r="EV46" s="778"/>
      <c r="EW46" s="276">
        <f>COUNT(EX13:EX43)</f>
        <v>0</v>
      </c>
      <c r="EX46" s="276"/>
      <c r="FC46" s="778" t="s">
        <v>304</v>
      </c>
      <c r="FD46" s="778"/>
      <c r="FE46" s="276">
        <f>COUNT(FF13:FF43)</f>
        <v>0</v>
      </c>
      <c r="FF46" s="276"/>
      <c r="FI46" s="84"/>
      <c r="FJ46" s="84"/>
      <c r="FK46" s="84"/>
      <c r="FL46" s="84"/>
      <c r="FM46" s="84"/>
      <c r="FN46" s="31"/>
      <c r="FO46" s="31"/>
      <c r="FP46" s="31"/>
      <c r="FQ46" s="31"/>
      <c r="FR46" s="31"/>
      <c r="FS46" s="31"/>
      <c r="FV46" s="29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Z46" s="23"/>
      <c r="HA46" s="23"/>
      <c r="HB46" s="23"/>
      <c r="HC46" s="23" t="s">
        <v>257</v>
      </c>
      <c r="HD46" s="23" t="s">
        <v>257</v>
      </c>
      <c r="HE46" s="23"/>
      <c r="HF46" s="23" t="s">
        <v>216</v>
      </c>
    </row>
    <row r="47" spans="1:214" ht="9.75" customHeight="1" thickBot="1" x14ac:dyDescent="0.25">
      <c r="BX47" s="82"/>
      <c r="BY47" s="82"/>
      <c r="BZ47" s="82"/>
      <c r="CA47" s="82"/>
      <c r="CB47" s="83"/>
      <c r="CC47" s="83"/>
      <c r="CD47" s="83"/>
      <c r="CE47" s="83"/>
      <c r="CF47" s="83"/>
      <c r="EU47" s="283"/>
      <c r="EV47" s="283"/>
      <c r="FC47" s="283"/>
      <c r="FD47" s="283"/>
      <c r="FI47" s="84"/>
      <c r="FJ47" s="84"/>
      <c r="FK47" s="84"/>
      <c r="FL47" s="84"/>
      <c r="FM47" s="84"/>
      <c r="FN47" s="31"/>
      <c r="FO47" s="31"/>
      <c r="FP47" s="31"/>
      <c r="FQ47" s="31"/>
      <c r="FR47" s="31"/>
      <c r="FS47" s="31"/>
      <c r="FV47" s="29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482">
        <v>46143</v>
      </c>
      <c r="GZ47" s="23"/>
      <c r="HA47" s="23"/>
      <c r="HB47" s="23"/>
      <c r="HC47" s="23" t="s">
        <v>258</v>
      </c>
      <c r="HD47" s="23" t="s">
        <v>258</v>
      </c>
      <c r="HE47" s="23"/>
      <c r="HF47" s="23" t="s">
        <v>217</v>
      </c>
    </row>
    <row r="48" spans="1:214" ht="24" customHeight="1" thickBot="1" x14ac:dyDescent="0.25">
      <c r="A48" s="825" t="s">
        <v>15</v>
      </c>
      <c r="B48" s="826"/>
      <c r="C48" s="826"/>
      <c r="D48" s="826"/>
      <c r="E48" s="827" t="s">
        <v>16</v>
      </c>
      <c r="F48" s="827"/>
      <c r="G48" s="827"/>
      <c r="H48" s="828" t="s">
        <v>17</v>
      </c>
      <c r="I48" s="830"/>
      <c r="J48" s="831"/>
      <c r="K48" s="827" t="s">
        <v>13</v>
      </c>
      <c r="L48" s="827"/>
      <c r="M48" s="827"/>
      <c r="N48" s="827" t="s">
        <v>18</v>
      </c>
      <c r="O48" s="827"/>
      <c r="P48" s="827" t="s">
        <v>19</v>
      </c>
      <c r="Q48" s="828"/>
      <c r="R48" s="829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227"/>
      <c r="BT48" s="227"/>
      <c r="BU48" s="227"/>
      <c r="BV48" s="227"/>
      <c r="BW48" s="227"/>
      <c r="BX48" s="227"/>
      <c r="BY48" s="227"/>
      <c r="BZ48" s="227"/>
      <c r="CA48" s="227"/>
      <c r="CL48" s="47">
        <f>ROUND(CL44/CL45,0)</f>
        <v>0</v>
      </c>
      <c r="CM48" s="47" t="e">
        <f t="shared" ref="CM48:CP48" si="170">ROUND(CM44/CM45,0)</f>
        <v>#DIV/0!</v>
      </c>
      <c r="CN48" s="47"/>
      <c r="CO48" s="47"/>
      <c r="CP48" s="47" t="e">
        <f t="shared" si="170"/>
        <v>#DIV/0!</v>
      </c>
      <c r="CQ48" s="47"/>
      <c r="CR48" s="47" t="e">
        <f>ROUND(CR44/CR45,0)</f>
        <v>#DIV/0!</v>
      </c>
      <c r="CS48" s="280"/>
      <c r="CT48" s="280"/>
      <c r="CU48" s="280"/>
      <c r="CV48" s="280"/>
      <c r="CW48" s="777" t="s">
        <v>63</v>
      </c>
      <c r="CX48" s="777"/>
      <c r="CY48" s="777"/>
      <c r="CZ48" s="777"/>
      <c r="DA48" s="777"/>
      <c r="DB48" s="285"/>
      <c r="DC48" s="285"/>
      <c r="DO48" s="775" t="s">
        <v>305</v>
      </c>
      <c r="DP48" s="775"/>
      <c r="DQ48" s="276" t="e">
        <f>ROUND(CZ44/DQ46,0)</f>
        <v>#DIV/0!</v>
      </c>
      <c r="DR48" s="276"/>
      <c r="DW48" s="775" t="s">
        <v>305</v>
      </c>
      <c r="DX48" s="775"/>
      <c r="DY48" s="276" t="e">
        <f>ROUND(DA44/DY46,0)</f>
        <v>#DIV/0!</v>
      </c>
      <c r="DZ48" s="276"/>
      <c r="EE48" s="775" t="s">
        <v>305</v>
      </c>
      <c r="EF48" s="775"/>
      <c r="EG48" s="276" t="e">
        <f>ROUND(DB44/EG46,0)</f>
        <v>#DIV/0!</v>
      </c>
      <c r="EH48" s="276"/>
      <c r="EM48" s="775" t="s">
        <v>305</v>
      </c>
      <c r="EN48" s="775"/>
      <c r="EO48" s="276" t="e">
        <f>ROUND(DC44/EO46,0)</f>
        <v>#DIV/0!</v>
      </c>
      <c r="EP48" s="276"/>
      <c r="EU48" s="776" t="s">
        <v>305</v>
      </c>
      <c r="EV48" s="776"/>
      <c r="EW48" s="276" t="e">
        <f>ROUND(DD44/EW46,0)</f>
        <v>#DIV/0!</v>
      </c>
      <c r="EX48" s="276"/>
      <c r="FC48" s="776" t="s">
        <v>305</v>
      </c>
      <c r="FD48" s="776"/>
      <c r="FE48" s="276" t="e">
        <f>ROUND(DE44/FE46,0)</f>
        <v>#DIV/0!</v>
      </c>
      <c r="FF48" s="276"/>
      <c r="FI48" s="228">
        <f>SUM(FI13:FI42)</f>
        <v>0</v>
      </c>
      <c r="FJ48" s="228">
        <f>SUM(FJ13:FJ42)</f>
        <v>0</v>
      </c>
      <c r="FK48" s="228">
        <f>SUM(FK13:FK42)</f>
        <v>0</v>
      </c>
      <c r="FL48" s="228">
        <f>SUM(FL13:FL42)</f>
        <v>0</v>
      </c>
      <c r="FM48" s="229"/>
      <c r="FV48" s="29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482">
        <v>46174</v>
      </c>
      <c r="GZ48" s="23"/>
      <c r="HA48" s="23"/>
      <c r="HB48" s="23"/>
      <c r="HC48" s="23" t="s">
        <v>259</v>
      </c>
      <c r="HD48" s="23" t="s">
        <v>259</v>
      </c>
      <c r="HE48" s="23"/>
      <c r="HF48" s="23" t="s">
        <v>218</v>
      </c>
    </row>
    <row r="49" spans="1:214" ht="15" customHeight="1" thickBot="1" x14ac:dyDescent="0.25">
      <c r="A49" s="126" t="s">
        <v>21</v>
      </c>
      <c r="B49" s="127"/>
      <c r="C49" s="178"/>
      <c r="D49" s="178"/>
      <c r="E49" s="179">
        <f>FO13</f>
        <v>0</v>
      </c>
      <c r="F49" s="179"/>
      <c r="G49" s="179"/>
      <c r="H49" s="180">
        <f>FI44</f>
        <v>0</v>
      </c>
      <c r="I49" s="181"/>
      <c r="J49" s="182"/>
      <c r="K49" s="183">
        <f t="shared" ref="K49:K52" si="171">IFERROR(SUM(E49+H49),"")</f>
        <v>0</v>
      </c>
      <c r="L49" s="184"/>
      <c r="M49" s="185"/>
      <c r="N49" s="186">
        <f>O44</f>
        <v>0</v>
      </c>
      <c r="O49" s="186"/>
      <c r="P49" s="187">
        <f t="shared" ref="P49:P52" si="172">IFERROR((K49-N49),"")</f>
        <v>0</v>
      </c>
      <c r="Q49" s="188"/>
      <c r="R49" s="18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87"/>
      <c r="AD49" s="87"/>
      <c r="AE49" s="87"/>
      <c r="AF49" s="87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L49" s="278" t="s">
        <v>0</v>
      </c>
      <c r="CM49" s="278" t="s">
        <v>1</v>
      </c>
      <c r="CN49" s="278"/>
      <c r="CO49" s="278"/>
      <c r="CP49" s="278" t="s">
        <v>2</v>
      </c>
      <c r="CQ49" s="278"/>
      <c r="CR49" s="278" t="s">
        <v>298</v>
      </c>
      <c r="CS49" s="278"/>
      <c r="CT49" s="278"/>
      <c r="CU49" s="278"/>
      <c r="CV49" s="278"/>
      <c r="DQ49" s="774" t="s">
        <v>172</v>
      </c>
      <c r="DR49" s="774"/>
      <c r="DY49" s="774" t="s">
        <v>174</v>
      </c>
      <c r="DZ49" s="774"/>
      <c r="EF49" s="470"/>
      <c r="EG49" s="774" t="s">
        <v>310</v>
      </c>
      <c r="EH49" s="774"/>
      <c r="EI49" s="470"/>
      <c r="EO49" s="774" t="s">
        <v>234</v>
      </c>
      <c r="EP49" s="774"/>
      <c r="EW49" s="774" t="s">
        <v>175</v>
      </c>
      <c r="EX49" s="774"/>
      <c r="FE49" s="774" t="s">
        <v>311</v>
      </c>
      <c r="FF49" s="774"/>
      <c r="FV49" s="29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482">
        <v>46204</v>
      </c>
      <c r="GZ49" s="23"/>
      <c r="HA49" s="23"/>
      <c r="HB49" s="23"/>
      <c r="HC49" s="23" t="s">
        <v>260</v>
      </c>
      <c r="HD49" s="23" t="s">
        <v>260</v>
      </c>
      <c r="HE49" s="23"/>
      <c r="HF49" s="23" t="s">
        <v>219</v>
      </c>
    </row>
    <row r="50" spans="1:214" ht="15" customHeight="1" thickBot="1" x14ac:dyDescent="0.25">
      <c r="A50" s="135" t="s">
        <v>22</v>
      </c>
      <c r="B50" s="127"/>
      <c r="C50" s="178"/>
      <c r="D50" s="178"/>
      <c r="E50" s="179">
        <f>FP13</f>
        <v>0</v>
      </c>
      <c r="F50" s="179"/>
      <c r="G50" s="179"/>
      <c r="H50" s="180">
        <f>FJ44</f>
        <v>0</v>
      </c>
      <c r="I50" s="181"/>
      <c r="J50" s="182"/>
      <c r="K50" s="183">
        <f t="shared" si="171"/>
        <v>0</v>
      </c>
      <c r="L50" s="184"/>
      <c r="M50" s="185"/>
      <c r="N50" s="186">
        <f>P44</f>
        <v>0</v>
      </c>
      <c r="O50" s="186"/>
      <c r="P50" s="187">
        <f t="shared" si="172"/>
        <v>0</v>
      </c>
      <c r="Q50" s="188"/>
      <c r="R50" s="18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88"/>
      <c r="AD50" s="88"/>
      <c r="AE50" s="88"/>
      <c r="AF50" s="88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FV50" s="29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482">
        <v>46235</v>
      </c>
      <c r="GZ50" s="23"/>
      <c r="HA50" s="23"/>
      <c r="HB50" s="23"/>
      <c r="HC50" s="23" t="s">
        <v>261</v>
      </c>
      <c r="HD50" s="23" t="s">
        <v>261</v>
      </c>
      <c r="HE50" s="23"/>
      <c r="HF50" s="23" t="s">
        <v>220</v>
      </c>
    </row>
    <row r="51" spans="1:214" ht="15" customHeight="1" thickBot="1" x14ac:dyDescent="0.25">
      <c r="A51" s="135" t="s">
        <v>23</v>
      </c>
      <c r="B51" s="127"/>
      <c r="C51" s="178"/>
      <c r="D51" s="178"/>
      <c r="E51" s="190">
        <f>FQ13</f>
        <v>0</v>
      </c>
      <c r="F51" s="190"/>
      <c r="G51" s="190"/>
      <c r="H51" s="191">
        <f>FK44</f>
        <v>0</v>
      </c>
      <c r="I51" s="192"/>
      <c r="J51" s="193"/>
      <c r="K51" s="194">
        <f t="shared" si="171"/>
        <v>0</v>
      </c>
      <c r="L51" s="195"/>
      <c r="M51" s="196"/>
      <c r="N51" s="197">
        <f>DP44</f>
        <v>0</v>
      </c>
      <c r="O51" s="197"/>
      <c r="P51" s="198">
        <f t="shared" si="172"/>
        <v>0</v>
      </c>
      <c r="Q51" s="199"/>
      <c r="R51" s="20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88"/>
      <c r="AD51" s="88"/>
      <c r="AE51" s="88"/>
      <c r="AF51" s="88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9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FV51" s="29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Z51" s="23"/>
      <c r="HA51" s="23"/>
      <c r="HB51" s="23"/>
      <c r="HC51" s="23" t="s">
        <v>262</v>
      </c>
      <c r="HD51" s="23" t="s">
        <v>262</v>
      </c>
      <c r="HE51" s="23"/>
      <c r="HF51" s="23" t="s">
        <v>221</v>
      </c>
    </row>
    <row r="52" spans="1:214" ht="15" customHeight="1" thickBot="1" x14ac:dyDescent="0.25">
      <c r="A52" s="136" t="s">
        <v>24</v>
      </c>
      <c r="B52" s="137"/>
      <c r="C52" s="201"/>
      <c r="D52" s="201"/>
      <c r="E52" s="202">
        <f>FQ13</f>
        <v>0</v>
      </c>
      <c r="F52" s="202"/>
      <c r="G52" s="202"/>
      <c r="H52" s="203">
        <f>FK44</f>
        <v>0</v>
      </c>
      <c r="I52" s="204"/>
      <c r="J52" s="205"/>
      <c r="K52" s="194">
        <f t="shared" si="171"/>
        <v>0</v>
      </c>
      <c r="L52" s="195"/>
      <c r="M52" s="196"/>
      <c r="N52" s="206">
        <f>DP44</f>
        <v>0</v>
      </c>
      <c r="O52" s="206"/>
      <c r="P52" s="198">
        <f t="shared" si="172"/>
        <v>0</v>
      </c>
      <c r="Q52" s="199"/>
      <c r="R52" s="20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87"/>
      <c r="AD52" s="87"/>
      <c r="AE52" s="87"/>
      <c r="AF52" s="87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FV52" s="29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482">
        <v>46266</v>
      </c>
      <c r="GZ52" s="23"/>
      <c r="HA52" s="23"/>
      <c r="HB52" s="23"/>
      <c r="HC52" s="23" t="s">
        <v>263</v>
      </c>
      <c r="HD52" s="23" t="s">
        <v>263</v>
      </c>
      <c r="HE52" s="23"/>
      <c r="HF52" s="23" t="s">
        <v>222</v>
      </c>
    </row>
    <row r="53" spans="1:214" ht="15" customHeight="1" x14ac:dyDescent="0.2">
      <c r="A53" s="133" t="s">
        <v>20</v>
      </c>
      <c r="B53" s="134"/>
      <c r="C53" s="134"/>
      <c r="D53" s="134"/>
      <c r="E53" s="138">
        <f>FR13</f>
        <v>0</v>
      </c>
      <c r="F53" s="138"/>
      <c r="G53" s="138"/>
      <c r="H53" s="139">
        <f>FL44</f>
        <v>0</v>
      </c>
      <c r="I53" s="140"/>
      <c r="J53" s="141"/>
      <c r="K53" s="130">
        <f>IFERROR(SUM(E53+H53),"")</f>
        <v>0</v>
      </c>
      <c r="L53" s="131"/>
      <c r="M53" s="132"/>
      <c r="N53" s="128">
        <f>(N44*100)/1000</f>
        <v>0</v>
      </c>
      <c r="O53" s="128"/>
      <c r="P53" s="128">
        <f>IFERROR((K53-N53),"")</f>
        <v>0</v>
      </c>
      <c r="Q53" s="174"/>
      <c r="R53" s="129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87"/>
      <c r="AD53" s="87"/>
      <c r="AE53" s="87"/>
      <c r="AF53" s="87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FV53" s="29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482">
        <v>46296</v>
      </c>
      <c r="GZ53" s="23"/>
      <c r="HA53" s="23"/>
      <c r="HB53" s="23"/>
      <c r="HC53" s="23" t="s">
        <v>264</v>
      </c>
      <c r="HD53" s="23" t="s">
        <v>264</v>
      </c>
      <c r="HE53" s="23"/>
      <c r="HF53" s="23" t="s">
        <v>223</v>
      </c>
    </row>
    <row r="54" spans="1:214" x14ac:dyDescent="0.2">
      <c r="FV54" s="29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482">
        <v>46327</v>
      </c>
      <c r="GZ54" s="23"/>
      <c r="HA54" s="23"/>
      <c r="HB54" s="23"/>
      <c r="HC54" s="23" t="s">
        <v>265</v>
      </c>
      <c r="HD54" s="23" t="s">
        <v>265</v>
      </c>
      <c r="HE54" s="23"/>
      <c r="HF54" s="23" t="s">
        <v>224</v>
      </c>
    </row>
    <row r="55" spans="1:214" x14ac:dyDescent="0.2">
      <c r="FV55" s="29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482">
        <v>46357</v>
      </c>
      <c r="GZ55" s="23"/>
      <c r="HA55" s="23"/>
      <c r="HB55" s="23"/>
      <c r="HC55" s="23" t="s">
        <v>266</v>
      </c>
      <c r="HD55" s="23" t="s">
        <v>266</v>
      </c>
      <c r="HE55" s="23"/>
      <c r="HF55" s="23" t="s">
        <v>225</v>
      </c>
    </row>
    <row r="56" spans="1:214" x14ac:dyDescent="0.2">
      <c r="FV56" s="29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Z56" s="23"/>
      <c r="HA56" s="23"/>
      <c r="HB56" s="23"/>
      <c r="HC56" s="23" t="s">
        <v>267</v>
      </c>
      <c r="HD56" s="23" t="s">
        <v>267</v>
      </c>
      <c r="HE56" s="23"/>
      <c r="HF56" s="23" t="s">
        <v>226</v>
      </c>
    </row>
    <row r="57" spans="1:214" x14ac:dyDescent="0.2">
      <c r="L57" s="835" t="s">
        <v>25</v>
      </c>
      <c r="M57" s="835"/>
      <c r="N57" s="835"/>
      <c r="O57" s="835"/>
      <c r="P57" s="835"/>
      <c r="Q57" s="20"/>
      <c r="FV57" s="29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482">
        <v>46388</v>
      </c>
      <c r="GZ57" s="23"/>
      <c r="HA57" s="23"/>
      <c r="HB57" s="23"/>
      <c r="HC57" s="23" t="s">
        <v>268</v>
      </c>
      <c r="HD57" s="23" t="s">
        <v>268</v>
      </c>
      <c r="HE57" s="23"/>
      <c r="HF57" s="23" t="s">
        <v>227</v>
      </c>
    </row>
    <row r="58" spans="1:214" x14ac:dyDescent="0.2">
      <c r="FV58" s="29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482">
        <v>46419</v>
      </c>
      <c r="HC58" s="23" t="s">
        <v>269</v>
      </c>
      <c r="HD58" s="23" t="s">
        <v>269</v>
      </c>
      <c r="HF58" s="23" t="s">
        <v>228</v>
      </c>
    </row>
    <row r="59" spans="1:214" x14ac:dyDescent="0.2">
      <c r="FV59" s="29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482">
        <v>46447</v>
      </c>
      <c r="HC59" s="23" t="s">
        <v>270</v>
      </c>
      <c r="HD59" s="23" t="s">
        <v>270</v>
      </c>
      <c r="HF59" s="23" t="s">
        <v>229</v>
      </c>
    </row>
    <row r="60" spans="1:214" x14ac:dyDescent="0.2">
      <c r="FV60" s="29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482">
        <v>46478</v>
      </c>
      <c r="HC60" s="23" t="s">
        <v>271</v>
      </c>
      <c r="HD60" s="23" t="s">
        <v>271</v>
      </c>
      <c r="HF60" s="23" t="s">
        <v>230</v>
      </c>
    </row>
    <row r="61" spans="1:214" x14ac:dyDescent="0.2">
      <c r="FV61" s="29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</row>
    <row r="62" spans="1:214" x14ac:dyDescent="0.2">
      <c r="FV62" s="29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482">
        <v>46508</v>
      </c>
    </row>
    <row r="63" spans="1:214" x14ac:dyDescent="0.2">
      <c r="FV63" s="29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482">
        <v>46539</v>
      </c>
    </row>
    <row r="64" spans="1:214" x14ac:dyDescent="0.2">
      <c r="FV64" s="29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482">
        <v>46569</v>
      </c>
    </row>
    <row r="65" spans="178:207" x14ac:dyDescent="0.2">
      <c r="FV65" s="29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482">
        <v>46600</v>
      </c>
    </row>
    <row r="66" spans="178:207" x14ac:dyDescent="0.2">
      <c r="FV66" s="29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</row>
    <row r="67" spans="178:207" x14ac:dyDescent="0.2">
      <c r="FV67" s="29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482">
        <v>46631</v>
      </c>
    </row>
    <row r="68" spans="178:207" x14ac:dyDescent="0.2">
      <c r="FV68" s="29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482">
        <v>46661</v>
      </c>
    </row>
    <row r="69" spans="178:207" x14ac:dyDescent="0.2">
      <c r="FV69" s="29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482">
        <v>46692</v>
      </c>
    </row>
    <row r="70" spans="178:207" x14ac:dyDescent="0.2">
      <c r="FV70" s="29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482">
        <v>46722</v>
      </c>
    </row>
    <row r="71" spans="178:207" x14ac:dyDescent="0.2">
      <c r="FV71" s="29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</row>
    <row r="72" spans="178:207" x14ac:dyDescent="0.2">
      <c r="FV72" s="29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482">
        <v>46753</v>
      </c>
    </row>
    <row r="73" spans="178:207" x14ac:dyDescent="0.2">
      <c r="FV73" s="29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482">
        <v>46784</v>
      </c>
    </row>
    <row r="74" spans="178:207" x14ac:dyDescent="0.2">
      <c r="FV74" s="29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482">
        <v>46813</v>
      </c>
    </row>
    <row r="75" spans="178:207" x14ac:dyDescent="0.2">
      <c r="FV75" s="29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482">
        <v>46844</v>
      </c>
    </row>
    <row r="76" spans="178:207" x14ac:dyDescent="0.2">
      <c r="FV76" s="29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</row>
    <row r="77" spans="178:207" x14ac:dyDescent="0.2">
      <c r="FV77" s="29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482">
        <v>46874</v>
      </c>
    </row>
    <row r="78" spans="178:207" x14ac:dyDescent="0.2">
      <c r="FV78" s="29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482">
        <v>46905</v>
      </c>
    </row>
    <row r="79" spans="178:207" x14ac:dyDescent="0.2">
      <c r="FV79" s="29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482">
        <v>46935</v>
      </c>
    </row>
    <row r="80" spans="178:207" x14ac:dyDescent="0.2">
      <c r="FV80" s="29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482">
        <v>46966</v>
      </c>
    </row>
    <row r="81" spans="178:207" x14ac:dyDescent="0.2">
      <c r="FV81" s="29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</row>
    <row r="82" spans="178:207" x14ac:dyDescent="0.2">
      <c r="FV82" s="29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482">
        <v>46997</v>
      </c>
    </row>
    <row r="83" spans="178:207" x14ac:dyDescent="0.2">
      <c r="FV83" s="29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482">
        <v>47027</v>
      </c>
    </row>
    <row r="84" spans="178:207" x14ac:dyDescent="0.2">
      <c r="FV84" s="29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482">
        <v>47058</v>
      </c>
    </row>
    <row r="85" spans="178:207" x14ac:dyDescent="0.2">
      <c r="FV85" s="29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482">
        <v>47088</v>
      </c>
    </row>
    <row r="86" spans="178:207" x14ac:dyDescent="0.2">
      <c r="FV86" s="29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</row>
    <row r="87" spans="178:207" x14ac:dyDescent="0.2">
      <c r="FV87" s="29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482">
        <v>47119</v>
      </c>
    </row>
    <row r="88" spans="178:207" x14ac:dyDescent="0.2">
      <c r="FV88" s="29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482">
        <v>47150</v>
      </c>
    </row>
    <row r="89" spans="178:207" x14ac:dyDescent="0.2">
      <c r="FV89" s="29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482">
        <v>47178</v>
      </c>
    </row>
    <row r="90" spans="178:207" x14ac:dyDescent="0.2">
      <c r="FV90" s="29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482">
        <v>47209</v>
      </c>
    </row>
    <row r="91" spans="178:207" x14ac:dyDescent="0.2">
      <c r="FV91" s="29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</row>
    <row r="92" spans="178:207" x14ac:dyDescent="0.2">
      <c r="FV92" s="29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482">
        <v>47239</v>
      </c>
    </row>
    <row r="93" spans="178:207" x14ac:dyDescent="0.2">
      <c r="FV93" s="29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482">
        <v>47270</v>
      </c>
    </row>
    <row r="94" spans="178:207" x14ac:dyDescent="0.2">
      <c r="FV94" s="29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482">
        <v>47300</v>
      </c>
    </row>
    <row r="95" spans="178:207" x14ac:dyDescent="0.2">
      <c r="FV95" s="29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482">
        <v>47331</v>
      </c>
    </row>
    <row r="96" spans="178:207" x14ac:dyDescent="0.2">
      <c r="FV96" s="29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</row>
    <row r="97" spans="178:236" x14ac:dyDescent="0.2">
      <c r="FV97" s="29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482">
        <v>47362</v>
      </c>
    </row>
    <row r="98" spans="178:236" x14ac:dyDescent="0.2">
      <c r="FV98" s="29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482">
        <v>47392</v>
      </c>
    </row>
    <row r="99" spans="178:236" x14ac:dyDescent="0.2">
      <c r="FV99" s="29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482">
        <v>47423</v>
      </c>
    </row>
    <row r="100" spans="178:236" x14ac:dyDescent="0.2">
      <c r="FV100" s="29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482">
        <v>47453</v>
      </c>
    </row>
    <row r="101" spans="178:236" x14ac:dyDescent="0.2">
      <c r="FV101" s="29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</row>
    <row r="102" spans="178:236" x14ac:dyDescent="0.2">
      <c r="FV102" s="29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</row>
    <row r="103" spans="178:236" x14ac:dyDescent="0.2">
      <c r="FV103" s="29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</row>
    <row r="104" spans="178:236" x14ac:dyDescent="0.2">
      <c r="FV104" s="29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</row>
    <row r="105" spans="178:236" x14ac:dyDescent="0.2">
      <c r="FV105" s="29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</row>
    <row r="106" spans="178:236" x14ac:dyDescent="0.2">
      <c r="FV106" s="29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</row>
    <row r="107" spans="178:236" ht="18" x14ac:dyDescent="0.2">
      <c r="FV107" s="29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HS107" s="93"/>
      <c r="HT107" s="93"/>
      <c r="HU107" s="93"/>
      <c r="HV107" s="93"/>
      <c r="HW107" s="91"/>
      <c r="HX107" s="92"/>
      <c r="HY107" s="93"/>
      <c r="HZ107" s="94"/>
      <c r="IA107" s="94"/>
      <c r="IB107" s="95"/>
    </row>
    <row r="108" spans="178:236" x14ac:dyDescent="0.2">
      <c r="FV108" s="29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</row>
    <row r="109" spans="178:236" x14ac:dyDescent="0.2">
      <c r="FV109" s="29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  <c r="GN109" s="33"/>
      <c r="GO109" s="33"/>
      <c r="GP109" s="33"/>
      <c r="GQ109" s="33"/>
      <c r="GR109" s="33"/>
      <c r="GS109" s="33"/>
      <c r="GT109" s="33"/>
      <c r="GU109" s="33"/>
      <c r="GV109" s="33"/>
      <c r="GW109" s="33"/>
      <c r="GX109" s="33"/>
    </row>
    <row r="110" spans="178:236" x14ac:dyDescent="0.2">
      <c r="FV110" s="29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</row>
    <row r="111" spans="178:236" x14ac:dyDescent="0.2">
      <c r="FV111" s="29"/>
      <c r="FW111" s="33"/>
      <c r="FX111" s="33"/>
      <c r="FY111" s="33"/>
      <c r="FZ111" s="33"/>
      <c r="GA111" s="33"/>
      <c r="GB111" s="33"/>
      <c r="GC111" s="33"/>
      <c r="GD111" s="33"/>
      <c r="GE111" s="33"/>
      <c r="GF111" s="33"/>
      <c r="GG111" s="33"/>
      <c r="GH111" s="33"/>
      <c r="GI111" s="33"/>
      <c r="GJ111" s="33"/>
      <c r="GK111" s="33"/>
      <c r="GL111" s="33"/>
      <c r="GM111" s="33"/>
      <c r="GN111" s="33"/>
      <c r="GO111" s="33"/>
      <c r="GP111" s="33"/>
      <c r="GQ111" s="33"/>
      <c r="GR111" s="33"/>
      <c r="GS111" s="33"/>
      <c r="GT111" s="33"/>
      <c r="GU111" s="33"/>
      <c r="GV111" s="33"/>
      <c r="GW111" s="33"/>
      <c r="GX111" s="33"/>
    </row>
    <row r="112" spans="178:236" x14ac:dyDescent="0.2">
      <c r="FV112" s="29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</row>
    <row r="113" spans="178:206" x14ac:dyDescent="0.2">
      <c r="FV113" s="29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</row>
    <row r="114" spans="178:206" x14ac:dyDescent="0.2">
      <c r="FV114" s="29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</row>
    <row r="115" spans="178:206" x14ac:dyDescent="0.2">
      <c r="FV115" s="29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</row>
    <row r="116" spans="178:206" x14ac:dyDescent="0.2">
      <c r="FV116" s="29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33"/>
    </row>
    <row r="117" spans="178:206" x14ac:dyDescent="0.2">
      <c r="FV117" s="29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</row>
    <row r="118" spans="178:206" x14ac:dyDescent="0.2">
      <c r="FV118" s="29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</row>
    <row r="119" spans="178:206" x14ac:dyDescent="0.2">
      <c r="FV119" s="29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</row>
    <row r="120" spans="178:206" x14ac:dyDescent="0.2">
      <c r="FV120" s="29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</row>
    <row r="121" spans="178:206" x14ac:dyDescent="0.2">
      <c r="FV121" s="29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</row>
    <row r="122" spans="178:206" x14ac:dyDescent="0.2">
      <c r="FV122" s="29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</row>
    <row r="123" spans="178:206" x14ac:dyDescent="0.2">
      <c r="FV123" s="29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</row>
    <row r="124" spans="178:206" x14ac:dyDescent="0.2">
      <c r="FV124" s="29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</row>
    <row r="125" spans="178:206" x14ac:dyDescent="0.2">
      <c r="FV125" s="29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</row>
    <row r="126" spans="178:206" x14ac:dyDescent="0.2">
      <c r="FV126" s="29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  <c r="GX126" s="33"/>
    </row>
    <row r="127" spans="178:206" x14ac:dyDescent="0.2">
      <c r="FV127" s="29"/>
      <c r="FW127" s="33"/>
      <c r="FX127" s="33"/>
      <c r="FY127" s="33"/>
      <c r="FZ127" s="33"/>
      <c r="GA127" s="33"/>
      <c r="GB127" s="33"/>
      <c r="GC127" s="33"/>
      <c r="GD127" s="33"/>
      <c r="GE127" s="33"/>
      <c r="GF127" s="33"/>
      <c r="GG127" s="33"/>
      <c r="GH127" s="33"/>
      <c r="GI127" s="33"/>
      <c r="GJ127" s="33"/>
      <c r="GK127" s="33"/>
      <c r="GL127" s="33"/>
      <c r="GM127" s="33"/>
      <c r="GN127" s="33"/>
      <c r="GO127" s="33"/>
      <c r="GP127" s="33"/>
      <c r="GQ127" s="33"/>
      <c r="GR127" s="33"/>
      <c r="GS127" s="33"/>
      <c r="GT127" s="33"/>
      <c r="GU127" s="33"/>
      <c r="GV127" s="33"/>
      <c r="GW127" s="33"/>
      <c r="GX127" s="33"/>
    </row>
    <row r="128" spans="178:206" x14ac:dyDescent="0.2">
      <c r="FV128" s="29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</row>
    <row r="129" spans="178:206" x14ac:dyDescent="0.2">
      <c r="FV129" s="29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  <c r="GH129" s="33"/>
      <c r="GI129" s="33"/>
      <c r="GJ129" s="33"/>
      <c r="GK129" s="33"/>
      <c r="GL129" s="33"/>
      <c r="GM129" s="33"/>
      <c r="GN129" s="33"/>
      <c r="GO129" s="33"/>
      <c r="GP129" s="33"/>
      <c r="GQ129" s="33"/>
      <c r="GR129" s="33"/>
      <c r="GS129" s="33"/>
      <c r="GT129" s="33"/>
      <c r="GU129" s="33"/>
      <c r="GV129" s="33"/>
      <c r="GW129" s="33"/>
      <c r="GX129" s="33"/>
    </row>
    <row r="130" spans="178:206" x14ac:dyDescent="0.2">
      <c r="FV130" s="29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  <c r="GX130" s="33"/>
    </row>
    <row r="131" spans="178:206" x14ac:dyDescent="0.2">
      <c r="FV131" s="29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</row>
    <row r="132" spans="178:206" x14ac:dyDescent="0.2">
      <c r="FV132" s="29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  <c r="GH132" s="33"/>
      <c r="GI132" s="33"/>
      <c r="GJ132" s="33"/>
      <c r="GK132" s="33"/>
      <c r="GL132" s="33"/>
      <c r="GM132" s="33"/>
      <c r="GN132" s="33"/>
      <c r="GO132" s="33"/>
      <c r="GP132" s="33"/>
      <c r="GQ132" s="33"/>
      <c r="GR132" s="33"/>
      <c r="GS132" s="33"/>
      <c r="GT132" s="33"/>
      <c r="GU132" s="33"/>
      <c r="GV132" s="33"/>
      <c r="GW132" s="33"/>
      <c r="GX132" s="33"/>
    </row>
    <row r="133" spans="178:206" x14ac:dyDescent="0.2">
      <c r="FV133" s="29"/>
      <c r="FW133" s="33"/>
      <c r="FX133" s="33"/>
      <c r="FY133" s="33"/>
      <c r="FZ133" s="33"/>
      <c r="GA133" s="33"/>
      <c r="GB133" s="33"/>
      <c r="GC133" s="33"/>
      <c r="GD133" s="33"/>
      <c r="GE133" s="33"/>
      <c r="GF133" s="33"/>
      <c r="GG133" s="33"/>
      <c r="GH133" s="33"/>
      <c r="GI133" s="33"/>
      <c r="GJ133" s="33"/>
      <c r="GK133" s="33"/>
      <c r="GL133" s="33"/>
      <c r="GM133" s="33"/>
      <c r="GN133" s="33"/>
      <c r="GO133" s="33"/>
      <c r="GP133" s="33"/>
      <c r="GQ133" s="33"/>
      <c r="GR133" s="33"/>
      <c r="GS133" s="33"/>
      <c r="GT133" s="33"/>
      <c r="GU133" s="33"/>
      <c r="GV133" s="33"/>
      <c r="GW133" s="33"/>
      <c r="GX133" s="33"/>
    </row>
    <row r="134" spans="178:206" x14ac:dyDescent="0.2">
      <c r="FV134" s="29"/>
      <c r="FW134" s="33"/>
      <c r="FX134" s="33"/>
      <c r="FY134" s="33"/>
      <c r="FZ134" s="33"/>
      <c r="GA134" s="33"/>
      <c r="GB134" s="33"/>
      <c r="GC134" s="33"/>
      <c r="GD134" s="33"/>
      <c r="GE134" s="33"/>
      <c r="GF134" s="33"/>
      <c r="GG134" s="33"/>
      <c r="GH134" s="33"/>
      <c r="GI134" s="33"/>
      <c r="GJ134" s="33"/>
      <c r="GK134" s="33"/>
      <c r="GL134" s="33"/>
      <c r="GM134" s="33"/>
      <c r="GN134" s="33"/>
      <c r="GO134" s="33"/>
      <c r="GP134" s="33"/>
      <c r="GQ134" s="33"/>
      <c r="GR134" s="33"/>
      <c r="GS134" s="33"/>
      <c r="GT134" s="33"/>
      <c r="GU134" s="33"/>
      <c r="GV134" s="33"/>
      <c r="GW134" s="33"/>
      <c r="GX134" s="33"/>
    </row>
    <row r="135" spans="178:206" x14ac:dyDescent="0.2">
      <c r="FV135" s="29"/>
      <c r="FW135" s="33"/>
      <c r="FX135" s="33"/>
      <c r="FY135" s="33"/>
      <c r="FZ135" s="33"/>
      <c r="GA135" s="33"/>
      <c r="GB135" s="33"/>
      <c r="GC135" s="33"/>
      <c r="GD135" s="33"/>
      <c r="GE135" s="33"/>
      <c r="GF135" s="33"/>
      <c r="GG135" s="33"/>
      <c r="GH135" s="33"/>
      <c r="GI135" s="33"/>
      <c r="GJ135" s="33"/>
      <c r="GK135" s="33"/>
      <c r="GL135" s="33"/>
      <c r="GM135" s="33"/>
      <c r="GN135" s="33"/>
      <c r="GO135" s="33"/>
      <c r="GP135" s="33"/>
      <c r="GQ135" s="33"/>
      <c r="GR135" s="33"/>
      <c r="GS135" s="33"/>
      <c r="GT135" s="33"/>
      <c r="GU135" s="33"/>
      <c r="GV135" s="33"/>
      <c r="GW135" s="33"/>
      <c r="GX135" s="33"/>
    </row>
    <row r="136" spans="178:206" x14ac:dyDescent="0.2">
      <c r="FV136" s="29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  <c r="GN136" s="33"/>
      <c r="GO136" s="33"/>
      <c r="GP136" s="33"/>
      <c r="GQ136" s="33"/>
      <c r="GR136" s="33"/>
      <c r="GS136" s="33"/>
      <c r="GT136" s="33"/>
      <c r="GU136" s="33"/>
      <c r="GV136" s="33"/>
      <c r="GW136" s="33"/>
      <c r="GX136" s="33"/>
    </row>
    <row r="137" spans="178:206" x14ac:dyDescent="0.2">
      <c r="FV137" s="29"/>
      <c r="FW137" s="33"/>
      <c r="FX137" s="33"/>
      <c r="FY137" s="33"/>
      <c r="FZ137" s="33"/>
      <c r="GA137" s="33"/>
      <c r="GB137" s="33"/>
      <c r="GC137" s="33"/>
      <c r="GD137" s="33"/>
      <c r="GE137" s="33"/>
      <c r="GF137" s="33"/>
      <c r="GG137" s="33"/>
      <c r="GH137" s="33"/>
      <c r="GI137" s="33"/>
      <c r="GJ137" s="33"/>
      <c r="GK137" s="33"/>
      <c r="GL137" s="33"/>
      <c r="GM137" s="33"/>
      <c r="GN137" s="33"/>
      <c r="GO137" s="33"/>
      <c r="GP137" s="33"/>
      <c r="GQ137" s="33"/>
      <c r="GR137" s="33"/>
      <c r="GS137" s="33"/>
      <c r="GT137" s="33"/>
      <c r="GU137" s="33"/>
      <c r="GV137" s="33"/>
      <c r="GW137" s="33"/>
      <c r="GX137" s="33"/>
    </row>
    <row r="138" spans="178:206" x14ac:dyDescent="0.2">
      <c r="FV138" s="29"/>
      <c r="FW138" s="33"/>
      <c r="FX138" s="33"/>
      <c r="FY138" s="33"/>
      <c r="FZ138" s="33"/>
      <c r="GA138" s="33"/>
      <c r="GB138" s="33"/>
      <c r="GC138" s="33"/>
      <c r="GD138" s="33"/>
      <c r="GE138" s="33"/>
      <c r="GF138" s="33"/>
      <c r="GG138" s="33"/>
      <c r="GH138" s="33"/>
      <c r="GI138" s="33"/>
      <c r="GJ138" s="33"/>
      <c r="GK138" s="33"/>
      <c r="GL138" s="33"/>
      <c r="GM138" s="33"/>
      <c r="GN138" s="33"/>
      <c r="GO138" s="33"/>
      <c r="GP138" s="33"/>
      <c r="GQ138" s="33"/>
      <c r="GR138" s="33"/>
      <c r="GS138" s="33"/>
      <c r="GT138" s="33"/>
      <c r="GU138" s="33"/>
      <c r="GV138" s="33"/>
      <c r="GW138" s="33"/>
      <c r="GX138" s="33"/>
    </row>
    <row r="139" spans="178:206" x14ac:dyDescent="0.2">
      <c r="FV139" s="29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</row>
    <row r="140" spans="178:206" x14ac:dyDescent="0.2">
      <c r="FV140" s="29"/>
      <c r="FW140" s="33"/>
      <c r="FX140" s="33"/>
      <c r="FY140" s="33"/>
      <c r="FZ140" s="33"/>
      <c r="GA140" s="33"/>
      <c r="GB140" s="33"/>
      <c r="GC140" s="33"/>
      <c r="GD140" s="33"/>
      <c r="GE140" s="33"/>
      <c r="GF140" s="33"/>
      <c r="GG140" s="33"/>
      <c r="GH140" s="33"/>
      <c r="GI140" s="33"/>
      <c r="GJ140" s="33"/>
      <c r="GK140" s="33"/>
      <c r="GL140" s="33"/>
      <c r="GM140" s="33"/>
      <c r="GN140" s="33"/>
      <c r="GO140" s="33"/>
      <c r="GP140" s="33"/>
      <c r="GQ140" s="33"/>
      <c r="GR140" s="33"/>
      <c r="GS140" s="33"/>
      <c r="GT140" s="33"/>
      <c r="GU140" s="33"/>
      <c r="GV140" s="33"/>
      <c r="GW140" s="33"/>
      <c r="GX140" s="33"/>
    </row>
    <row r="141" spans="178:206" x14ac:dyDescent="0.2">
      <c r="FV141" s="29"/>
      <c r="FW141" s="33"/>
      <c r="FX141" s="33"/>
      <c r="FY141" s="33"/>
      <c r="FZ141" s="33"/>
      <c r="GA141" s="33"/>
      <c r="GB141" s="33"/>
      <c r="GC141" s="33"/>
      <c r="GD141" s="33"/>
      <c r="GE141" s="33"/>
      <c r="GF141" s="33"/>
      <c r="GG141" s="33"/>
      <c r="GH141" s="33"/>
      <c r="GI141" s="33"/>
      <c r="GJ141" s="33"/>
      <c r="GK141" s="33"/>
      <c r="GL141" s="33"/>
      <c r="GM141" s="33"/>
      <c r="GN141" s="33"/>
      <c r="GO141" s="33"/>
      <c r="GP141" s="33"/>
      <c r="GQ141" s="33"/>
      <c r="GR141" s="33"/>
      <c r="GS141" s="33"/>
      <c r="GT141" s="33"/>
      <c r="GU141" s="33"/>
      <c r="GV141" s="33"/>
      <c r="GW141" s="33"/>
      <c r="GX141" s="33"/>
    </row>
    <row r="142" spans="178:206" x14ac:dyDescent="0.2">
      <c r="FV142" s="29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  <c r="GO142" s="33"/>
      <c r="GP142" s="33"/>
      <c r="GQ142" s="33"/>
      <c r="GR142" s="33"/>
      <c r="GS142" s="33"/>
      <c r="GT142" s="33"/>
      <c r="GU142" s="33"/>
      <c r="GV142" s="33"/>
      <c r="GW142" s="33"/>
      <c r="GX142" s="33"/>
    </row>
    <row r="143" spans="178:206" x14ac:dyDescent="0.2">
      <c r="FV143" s="29"/>
      <c r="FW143" s="33"/>
      <c r="FX143" s="33"/>
      <c r="FY143" s="33"/>
      <c r="FZ143" s="33"/>
      <c r="GA143" s="33"/>
      <c r="GB143" s="33"/>
      <c r="GC143" s="33"/>
      <c r="GD143" s="33"/>
      <c r="GE143" s="33"/>
      <c r="GF143" s="33"/>
      <c r="GG143" s="33"/>
      <c r="GH143" s="33"/>
      <c r="GI143" s="33"/>
      <c r="GJ143" s="33"/>
      <c r="GK143" s="33"/>
      <c r="GL143" s="33"/>
      <c r="GM143" s="33"/>
      <c r="GN143" s="33"/>
      <c r="GO143" s="33"/>
      <c r="GP143" s="33"/>
      <c r="GQ143" s="33"/>
      <c r="GR143" s="33"/>
      <c r="GS143" s="33"/>
      <c r="GT143" s="33"/>
      <c r="GU143" s="33"/>
      <c r="GV143" s="33"/>
      <c r="GW143" s="33"/>
      <c r="GX143" s="33"/>
    </row>
    <row r="144" spans="178:206" x14ac:dyDescent="0.2">
      <c r="FV144" s="29"/>
      <c r="FW144" s="33"/>
      <c r="FX144" s="33"/>
      <c r="FY144" s="33"/>
      <c r="FZ144" s="33"/>
      <c r="GA144" s="33"/>
      <c r="GB144" s="33"/>
      <c r="GC144" s="33"/>
      <c r="GD144" s="33"/>
      <c r="GE144" s="33"/>
      <c r="GF144" s="33"/>
      <c r="GG144" s="33"/>
      <c r="GH144" s="33"/>
      <c r="GI144" s="33"/>
      <c r="GJ144" s="33"/>
      <c r="GK144" s="33"/>
      <c r="GL144" s="33"/>
      <c r="GM144" s="33"/>
      <c r="GN144" s="33"/>
      <c r="GO144" s="33"/>
      <c r="GP144" s="33"/>
      <c r="GQ144" s="33"/>
      <c r="GR144" s="33"/>
      <c r="GS144" s="33"/>
      <c r="GT144" s="33"/>
      <c r="GU144" s="33"/>
      <c r="GV144" s="33"/>
      <c r="GW144" s="33"/>
      <c r="GX144" s="33"/>
    </row>
    <row r="145" spans="178:206" x14ac:dyDescent="0.2">
      <c r="FV145" s="29"/>
      <c r="FW145" s="33"/>
      <c r="FX145" s="33"/>
      <c r="FY145" s="33"/>
      <c r="FZ145" s="33"/>
      <c r="GA145" s="33"/>
      <c r="GB145" s="33"/>
      <c r="GC145" s="33"/>
      <c r="GD145" s="33"/>
      <c r="GE145" s="33"/>
      <c r="GF145" s="33"/>
      <c r="GG145" s="33"/>
      <c r="GH145" s="33"/>
      <c r="GI145" s="33"/>
      <c r="GJ145" s="33"/>
      <c r="GK145" s="33"/>
      <c r="GL145" s="33"/>
      <c r="GM145" s="33"/>
      <c r="GN145" s="33"/>
      <c r="GO145" s="33"/>
      <c r="GP145" s="33"/>
      <c r="GQ145" s="33"/>
      <c r="GR145" s="33"/>
      <c r="GS145" s="33"/>
      <c r="GT145" s="33"/>
      <c r="GU145" s="33"/>
      <c r="GV145" s="33"/>
      <c r="GW145" s="33"/>
      <c r="GX145" s="33"/>
    </row>
    <row r="146" spans="178:206" x14ac:dyDescent="0.2">
      <c r="FV146" s="29"/>
      <c r="FW146" s="33"/>
      <c r="FX146" s="33"/>
      <c r="FY146" s="33"/>
      <c r="FZ146" s="33"/>
      <c r="GA146" s="33"/>
      <c r="GB146" s="33"/>
      <c r="GC146" s="33"/>
      <c r="GD146" s="33"/>
      <c r="GE146" s="33"/>
      <c r="GF146" s="33"/>
      <c r="GG146" s="33"/>
      <c r="GH146" s="33"/>
      <c r="GI146" s="33"/>
      <c r="GJ146" s="33"/>
      <c r="GK146" s="33"/>
      <c r="GL146" s="33"/>
      <c r="GM146" s="33"/>
      <c r="GN146" s="33"/>
      <c r="GO146" s="33"/>
      <c r="GP146" s="33"/>
      <c r="GQ146" s="33"/>
      <c r="GR146" s="33"/>
      <c r="GS146" s="33"/>
      <c r="GT146" s="33"/>
      <c r="GU146" s="33"/>
      <c r="GV146" s="33"/>
      <c r="GW146" s="33"/>
      <c r="GX146" s="33"/>
    </row>
    <row r="147" spans="178:206" x14ac:dyDescent="0.2">
      <c r="FV147" s="29"/>
      <c r="FW147" s="33"/>
      <c r="FX147" s="33"/>
      <c r="FY147" s="33"/>
      <c r="FZ147" s="33"/>
      <c r="GA147" s="33"/>
      <c r="GB147" s="33"/>
      <c r="GC147" s="33"/>
      <c r="GD147" s="33"/>
      <c r="GE147" s="33"/>
      <c r="GF147" s="33"/>
      <c r="GG147" s="33"/>
      <c r="GH147" s="33"/>
      <c r="GI147" s="33"/>
      <c r="GJ147" s="33"/>
      <c r="GK147" s="33"/>
      <c r="GL147" s="33"/>
      <c r="GM147" s="33"/>
      <c r="GN147" s="33"/>
      <c r="GO147" s="33"/>
      <c r="GP147" s="33"/>
      <c r="GQ147" s="33"/>
      <c r="GR147" s="33"/>
      <c r="GS147" s="33"/>
      <c r="GT147" s="33"/>
      <c r="GU147" s="33"/>
      <c r="GV147" s="33"/>
      <c r="GW147" s="33"/>
      <c r="GX147" s="33"/>
    </row>
    <row r="148" spans="178:206" x14ac:dyDescent="0.2">
      <c r="FV148" s="29"/>
      <c r="FW148" s="33"/>
      <c r="FX148" s="33"/>
      <c r="FY148" s="33"/>
      <c r="FZ148" s="33"/>
      <c r="GA148" s="33"/>
      <c r="GB148" s="33"/>
      <c r="GC148" s="33"/>
      <c r="GD148" s="33"/>
      <c r="GE148" s="33"/>
      <c r="GF148" s="33"/>
      <c r="GG148" s="33"/>
      <c r="GH148" s="33"/>
      <c r="GI148" s="33"/>
      <c r="GJ148" s="33"/>
      <c r="GK148" s="33"/>
      <c r="GL148" s="33"/>
      <c r="GM148" s="33"/>
      <c r="GN148" s="33"/>
      <c r="GO148" s="33"/>
      <c r="GP148" s="33"/>
      <c r="GQ148" s="33"/>
      <c r="GR148" s="33"/>
      <c r="GS148" s="33"/>
      <c r="GT148" s="33"/>
      <c r="GU148" s="33"/>
      <c r="GV148" s="33"/>
      <c r="GW148" s="33"/>
      <c r="GX148" s="33"/>
    </row>
    <row r="149" spans="178:206" x14ac:dyDescent="0.2">
      <c r="FV149" s="29"/>
      <c r="FW149" s="33"/>
      <c r="FX149" s="33"/>
      <c r="FY149" s="33"/>
      <c r="FZ149" s="33"/>
      <c r="GA149" s="33"/>
      <c r="GB149" s="33"/>
      <c r="GC149" s="33"/>
      <c r="GD149" s="33"/>
      <c r="GE149" s="33"/>
      <c r="GF149" s="33"/>
      <c r="GG149" s="33"/>
      <c r="GH149" s="33"/>
      <c r="GI149" s="33"/>
      <c r="GJ149" s="33"/>
      <c r="GK149" s="33"/>
      <c r="GL149" s="33"/>
      <c r="GM149" s="33"/>
      <c r="GN149" s="33"/>
      <c r="GO149" s="33"/>
      <c r="GP149" s="33"/>
      <c r="GQ149" s="33"/>
      <c r="GR149" s="33"/>
      <c r="GS149" s="33"/>
      <c r="GT149" s="33"/>
      <c r="GU149" s="33"/>
      <c r="GV149" s="33"/>
      <c r="GW149" s="33"/>
      <c r="GX149" s="33"/>
    </row>
    <row r="150" spans="178:206" x14ac:dyDescent="0.2">
      <c r="FV150" s="29"/>
      <c r="FW150" s="33"/>
      <c r="FX150" s="33"/>
      <c r="FY150" s="33"/>
      <c r="FZ150" s="33"/>
      <c r="GA150" s="33"/>
      <c r="GB150" s="33"/>
      <c r="GC150" s="33"/>
      <c r="GD150" s="33"/>
      <c r="GE150" s="33"/>
      <c r="GF150" s="33"/>
      <c r="GG150" s="33"/>
      <c r="GH150" s="33"/>
      <c r="GI150" s="33"/>
      <c r="GJ150" s="33"/>
      <c r="GK150" s="33"/>
      <c r="GL150" s="33"/>
      <c r="GM150" s="33"/>
      <c r="GN150" s="33"/>
      <c r="GO150" s="33"/>
      <c r="GP150" s="33"/>
      <c r="GQ150" s="33"/>
      <c r="GR150" s="33"/>
      <c r="GS150" s="33"/>
      <c r="GT150" s="33"/>
      <c r="GU150" s="33"/>
      <c r="GV150" s="33"/>
      <c r="GW150" s="33"/>
      <c r="GX150" s="33"/>
    </row>
    <row r="151" spans="178:206" x14ac:dyDescent="0.2">
      <c r="FV151" s="29"/>
      <c r="FW151" s="33"/>
      <c r="FX151" s="33"/>
      <c r="FY151" s="33"/>
      <c r="FZ151" s="33"/>
      <c r="GA151" s="33"/>
      <c r="GB151" s="33"/>
      <c r="GC151" s="33"/>
      <c r="GD151" s="33"/>
      <c r="GE151" s="33"/>
      <c r="GF151" s="33"/>
      <c r="GG151" s="33"/>
      <c r="GH151" s="33"/>
      <c r="GI151" s="33"/>
      <c r="GJ151" s="33"/>
      <c r="GK151" s="33"/>
      <c r="GL151" s="33"/>
      <c r="GM151" s="33"/>
      <c r="GN151" s="33"/>
      <c r="GO151" s="33"/>
      <c r="GP151" s="33"/>
      <c r="GQ151" s="33"/>
      <c r="GR151" s="33"/>
      <c r="GS151" s="33"/>
      <c r="GT151" s="33"/>
      <c r="GU151" s="33"/>
      <c r="GV151" s="33"/>
      <c r="GW151" s="33"/>
      <c r="GX151" s="33"/>
    </row>
    <row r="152" spans="178:206" x14ac:dyDescent="0.2">
      <c r="FV152" s="29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  <c r="GG152" s="33"/>
      <c r="GH152" s="33"/>
      <c r="GI152" s="33"/>
      <c r="GJ152" s="33"/>
      <c r="GK152" s="33"/>
      <c r="GL152" s="33"/>
      <c r="GM152" s="33"/>
      <c r="GN152" s="33"/>
      <c r="GO152" s="33"/>
      <c r="GP152" s="33"/>
      <c r="GQ152" s="33"/>
      <c r="GR152" s="33"/>
      <c r="GS152" s="33"/>
      <c r="GT152" s="33"/>
      <c r="GU152" s="33"/>
      <c r="GV152" s="33"/>
      <c r="GW152" s="33"/>
      <c r="GX152" s="33"/>
    </row>
    <row r="153" spans="178:206" x14ac:dyDescent="0.2">
      <c r="FV153" s="29"/>
      <c r="FW153" s="33"/>
      <c r="FX153" s="33"/>
      <c r="FY153" s="33"/>
      <c r="FZ153" s="33"/>
      <c r="GA153" s="33"/>
      <c r="GB153" s="33"/>
      <c r="GC153" s="33"/>
      <c r="GD153" s="33"/>
      <c r="GE153" s="33"/>
      <c r="GF153" s="33"/>
      <c r="GG153" s="33"/>
      <c r="GH153" s="33"/>
      <c r="GI153" s="33"/>
      <c r="GJ153" s="33"/>
      <c r="GK153" s="33"/>
      <c r="GL153" s="33"/>
      <c r="GM153" s="33"/>
      <c r="GN153" s="33"/>
      <c r="GO153" s="33"/>
      <c r="GP153" s="33"/>
      <c r="GQ153" s="33"/>
      <c r="GR153" s="33"/>
      <c r="GS153" s="33"/>
      <c r="GT153" s="33"/>
      <c r="GU153" s="33"/>
      <c r="GV153" s="33"/>
      <c r="GW153" s="33"/>
      <c r="GX153" s="33"/>
    </row>
    <row r="154" spans="178:206" x14ac:dyDescent="0.2">
      <c r="FV154" s="29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/>
      <c r="GK154" s="33"/>
      <c r="GL154" s="33"/>
      <c r="GM154" s="33"/>
      <c r="GN154" s="33"/>
      <c r="GO154" s="33"/>
      <c r="GP154" s="33"/>
      <c r="GQ154" s="33"/>
      <c r="GR154" s="33"/>
      <c r="GS154" s="33"/>
      <c r="GT154" s="33"/>
      <c r="GU154" s="33"/>
      <c r="GV154" s="33"/>
      <c r="GW154" s="33"/>
      <c r="GX154" s="33"/>
    </row>
    <row r="155" spans="178:206" x14ac:dyDescent="0.2">
      <c r="FV155" s="29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  <c r="GG155" s="33"/>
      <c r="GH155" s="33"/>
      <c r="GI155" s="33"/>
      <c r="GJ155" s="33"/>
      <c r="GK155" s="33"/>
      <c r="GL155" s="33"/>
      <c r="GM155" s="33"/>
      <c r="GN155" s="33"/>
      <c r="GO155" s="33"/>
      <c r="GP155" s="33"/>
      <c r="GQ155" s="33"/>
      <c r="GR155" s="33"/>
      <c r="GS155" s="33"/>
      <c r="GT155" s="33"/>
      <c r="GU155" s="33"/>
      <c r="GV155" s="33"/>
      <c r="GW155" s="33"/>
      <c r="GX155" s="33"/>
    </row>
    <row r="156" spans="178:206" x14ac:dyDescent="0.2">
      <c r="FV156" s="29"/>
      <c r="FW156" s="33"/>
      <c r="FX156" s="33"/>
      <c r="FY156" s="33"/>
      <c r="FZ156" s="33"/>
      <c r="GA156" s="33"/>
      <c r="GB156" s="33"/>
      <c r="GC156" s="33"/>
      <c r="GD156" s="33"/>
      <c r="GE156" s="33"/>
      <c r="GF156" s="33"/>
      <c r="GG156" s="33"/>
      <c r="GH156" s="33"/>
      <c r="GI156" s="33"/>
      <c r="GJ156" s="33"/>
      <c r="GK156" s="33"/>
      <c r="GL156" s="33"/>
      <c r="GM156" s="33"/>
      <c r="GN156" s="33"/>
      <c r="GO156" s="33"/>
      <c r="GP156" s="33"/>
      <c r="GQ156" s="33"/>
      <c r="GR156" s="33"/>
      <c r="GS156" s="33"/>
      <c r="GT156" s="33"/>
      <c r="GU156" s="33"/>
      <c r="GV156" s="33"/>
      <c r="GW156" s="33"/>
      <c r="GX156" s="33"/>
    </row>
    <row r="157" spans="178:206" x14ac:dyDescent="0.2">
      <c r="FV157" s="29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  <c r="GN157" s="33"/>
      <c r="GO157" s="33"/>
      <c r="GP157" s="33"/>
      <c r="GQ157" s="33"/>
      <c r="GR157" s="33"/>
      <c r="GS157" s="33"/>
      <c r="GT157" s="33"/>
      <c r="GU157" s="33"/>
      <c r="GV157" s="33"/>
      <c r="GW157" s="33"/>
      <c r="GX157" s="33"/>
    </row>
    <row r="158" spans="178:206" x14ac:dyDescent="0.2">
      <c r="FV158" s="29"/>
      <c r="FW158" s="33"/>
      <c r="FX158" s="33"/>
      <c r="FY158" s="33"/>
      <c r="FZ158" s="33"/>
      <c r="GA158" s="33"/>
      <c r="GB158" s="33"/>
      <c r="GC158" s="33"/>
      <c r="GD158" s="33"/>
      <c r="GE158" s="33"/>
      <c r="GF158" s="33"/>
      <c r="GG158" s="33"/>
      <c r="GH158" s="33"/>
      <c r="GI158" s="33"/>
      <c r="GJ158" s="33"/>
      <c r="GK158" s="33"/>
      <c r="GL158" s="33"/>
      <c r="GM158" s="33"/>
      <c r="GN158" s="33"/>
      <c r="GO158" s="33"/>
      <c r="GP158" s="33"/>
      <c r="GQ158" s="33"/>
      <c r="GR158" s="33"/>
      <c r="GS158" s="33"/>
      <c r="GT158" s="33"/>
      <c r="GU158" s="33"/>
      <c r="GV158" s="33"/>
      <c r="GW158" s="33"/>
      <c r="GX158" s="33"/>
    </row>
    <row r="159" spans="178:206" x14ac:dyDescent="0.2">
      <c r="FV159" s="29"/>
      <c r="FW159" s="33"/>
      <c r="FX159" s="33"/>
      <c r="FY159" s="33"/>
      <c r="FZ159" s="33"/>
      <c r="GA159" s="33"/>
      <c r="GB159" s="33"/>
      <c r="GC159" s="33"/>
      <c r="GD159" s="33"/>
      <c r="GE159" s="33"/>
      <c r="GF159" s="33"/>
      <c r="GG159" s="33"/>
      <c r="GH159" s="33"/>
      <c r="GI159" s="33"/>
      <c r="GJ159" s="33"/>
      <c r="GK159" s="33"/>
      <c r="GL159" s="33"/>
      <c r="GM159" s="33"/>
      <c r="GN159" s="33"/>
      <c r="GO159" s="33"/>
      <c r="GP159" s="33"/>
      <c r="GQ159" s="33"/>
      <c r="GR159" s="33"/>
      <c r="GS159" s="33"/>
      <c r="GT159" s="33"/>
      <c r="GU159" s="33"/>
      <c r="GV159" s="33"/>
      <c r="GW159" s="33"/>
      <c r="GX159" s="33"/>
    </row>
    <row r="160" spans="178:206" x14ac:dyDescent="0.2">
      <c r="FV160" s="29"/>
      <c r="FW160" s="33"/>
      <c r="FX160" s="33"/>
      <c r="FY160" s="33"/>
      <c r="FZ160" s="33"/>
      <c r="GA160" s="33"/>
      <c r="GB160" s="33"/>
      <c r="GC160" s="33"/>
      <c r="GD160" s="33"/>
      <c r="GE160" s="33"/>
      <c r="GF160" s="33"/>
      <c r="GG160" s="33"/>
      <c r="GH160" s="33"/>
      <c r="GI160" s="33"/>
      <c r="GJ160" s="33"/>
      <c r="GK160" s="33"/>
      <c r="GL160" s="33"/>
      <c r="GM160" s="33"/>
      <c r="GN160" s="33"/>
      <c r="GO160" s="33"/>
      <c r="GP160" s="33"/>
      <c r="GQ160" s="33"/>
      <c r="GR160" s="33"/>
      <c r="GS160" s="33"/>
      <c r="GT160" s="33"/>
      <c r="GU160" s="33"/>
      <c r="GV160" s="33"/>
      <c r="GW160" s="33"/>
      <c r="GX160" s="33"/>
    </row>
    <row r="161" spans="178:206" x14ac:dyDescent="0.2">
      <c r="FV161" s="29"/>
      <c r="FW161" s="33"/>
      <c r="FX161" s="33"/>
      <c r="FY161" s="33"/>
      <c r="FZ161" s="33"/>
      <c r="GA161" s="33"/>
      <c r="GB161" s="33"/>
      <c r="GC161" s="33"/>
      <c r="GD161" s="33"/>
      <c r="GE161" s="33"/>
      <c r="GF161" s="33"/>
      <c r="GG161" s="33"/>
      <c r="GH161" s="33"/>
      <c r="GI161" s="33"/>
      <c r="GJ161" s="33"/>
      <c r="GK161" s="33"/>
      <c r="GL161" s="33"/>
      <c r="GM161" s="33"/>
      <c r="GN161" s="33"/>
      <c r="GO161" s="33"/>
      <c r="GP161" s="33"/>
      <c r="GQ161" s="33"/>
      <c r="GR161" s="33"/>
      <c r="GS161" s="33"/>
      <c r="GT161" s="33"/>
      <c r="GU161" s="33"/>
      <c r="GV161" s="33"/>
      <c r="GW161" s="33"/>
      <c r="GX161" s="33"/>
    </row>
    <row r="162" spans="178:206" x14ac:dyDescent="0.2">
      <c r="FV162" s="29"/>
      <c r="FW162" s="33"/>
      <c r="FX162" s="33"/>
      <c r="FY162" s="33"/>
      <c r="FZ162" s="33"/>
      <c r="GA162" s="33"/>
      <c r="GB162" s="33"/>
      <c r="GC162" s="33"/>
      <c r="GD162" s="33"/>
      <c r="GE162" s="33"/>
      <c r="GF162" s="33"/>
      <c r="GG162" s="33"/>
      <c r="GH162" s="33"/>
      <c r="GI162" s="33"/>
      <c r="GJ162" s="33"/>
      <c r="GK162" s="33"/>
      <c r="GL162" s="33"/>
      <c r="GM162" s="33"/>
      <c r="GN162" s="33"/>
      <c r="GO162" s="33"/>
      <c r="GP162" s="33"/>
      <c r="GQ162" s="33"/>
      <c r="GR162" s="33"/>
      <c r="GS162" s="33"/>
      <c r="GT162" s="33"/>
      <c r="GU162" s="33"/>
      <c r="GV162" s="33"/>
      <c r="GW162" s="33"/>
      <c r="GX162" s="33"/>
    </row>
    <row r="163" spans="178:206" x14ac:dyDescent="0.2">
      <c r="FV163" s="29"/>
      <c r="FW163" s="33"/>
      <c r="FX163" s="33"/>
      <c r="FY163" s="33"/>
      <c r="FZ163" s="33"/>
      <c r="GA163" s="33"/>
      <c r="GB163" s="33"/>
      <c r="GC163" s="33"/>
      <c r="GD163" s="33"/>
      <c r="GE163" s="33"/>
      <c r="GF163" s="33"/>
      <c r="GG163" s="33"/>
      <c r="GH163" s="33"/>
      <c r="GI163" s="33"/>
      <c r="GJ163" s="33"/>
      <c r="GK163" s="33"/>
      <c r="GL163" s="33"/>
      <c r="GM163" s="33"/>
      <c r="GN163" s="33"/>
      <c r="GO163" s="33"/>
      <c r="GP163" s="33"/>
      <c r="GQ163" s="33"/>
      <c r="GR163" s="33"/>
      <c r="GS163" s="33"/>
      <c r="GT163" s="33"/>
      <c r="GU163" s="33"/>
      <c r="GV163" s="33"/>
      <c r="GW163" s="33"/>
      <c r="GX163" s="33"/>
    </row>
    <row r="164" spans="178:206" x14ac:dyDescent="0.2">
      <c r="FV164" s="29"/>
      <c r="FW164" s="33"/>
      <c r="FX164" s="33"/>
      <c r="FY164" s="33"/>
      <c r="FZ164" s="33"/>
      <c r="GA164" s="33"/>
      <c r="GB164" s="33"/>
      <c r="GC164" s="33"/>
      <c r="GD164" s="33"/>
      <c r="GE164" s="33"/>
      <c r="GF164" s="33"/>
      <c r="GG164" s="33"/>
      <c r="GH164" s="33"/>
      <c r="GI164" s="33"/>
      <c r="GJ164" s="33"/>
      <c r="GK164" s="33"/>
      <c r="GL164" s="33"/>
      <c r="GM164" s="33"/>
      <c r="GN164" s="33"/>
      <c r="GO164" s="33"/>
      <c r="GP164" s="33"/>
      <c r="GQ164" s="33"/>
      <c r="GR164" s="33"/>
      <c r="GS164" s="33"/>
      <c r="GT164" s="33"/>
      <c r="GU164" s="33"/>
      <c r="GV164" s="33"/>
      <c r="GW164" s="33"/>
      <c r="GX164" s="33"/>
    </row>
    <row r="165" spans="178:206" x14ac:dyDescent="0.2">
      <c r="FV165" s="29"/>
      <c r="FW165" s="33"/>
      <c r="FX165" s="33"/>
      <c r="FY165" s="33"/>
      <c r="FZ165" s="33"/>
      <c r="GA165" s="33"/>
      <c r="GB165" s="33"/>
      <c r="GC165" s="33"/>
      <c r="GD165" s="33"/>
      <c r="GE165" s="33"/>
      <c r="GF165" s="33"/>
      <c r="GG165" s="33"/>
      <c r="GH165" s="33"/>
      <c r="GI165" s="33"/>
      <c r="GJ165" s="33"/>
      <c r="GK165" s="33"/>
      <c r="GL165" s="33"/>
      <c r="GM165" s="33"/>
      <c r="GN165" s="33"/>
      <c r="GO165" s="33"/>
      <c r="GP165" s="33"/>
      <c r="GQ165" s="33"/>
      <c r="GR165" s="33"/>
      <c r="GS165" s="33"/>
      <c r="GT165" s="33"/>
      <c r="GU165" s="33"/>
      <c r="GV165" s="33"/>
      <c r="GW165" s="33"/>
      <c r="GX165" s="33"/>
    </row>
    <row r="166" spans="178:206" x14ac:dyDescent="0.2">
      <c r="FV166" s="29"/>
      <c r="FW166" s="33"/>
      <c r="FX166" s="33"/>
      <c r="FY166" s="33"/>
      <c r="FZ166" s="33"/>
      <c r="GA166" s="33"/>
      <c r="GB166" s="33"/>
      <c r="GC166" s="33"/>
      <c r="GD166" s="33"/>
      <c r="GE166" s="33"/>
      <c r="GF166" s="33"/>
      <c r="GG166" s="33"/>
      <c r="GH166" s="33"/>
      <c r="GI166" s="33"/>
      <c r="GJ166" s="33"/>
      <c r="GK166" s="33"/>
      <c r="GL166" s="33"/>
      <c r="GM166" s="33"/>
      <c r="GN166" s="33"/>
      <c r="GO166" s="33"/>
      <c r="GP166" s="33"/>
      <c r="GQ166" s="33"/>
      <c r="GR166" s="33"/>
      <c r="GS166" s="33"/>
      <c r="GT166" s="33"/>
      <c r="GU166" s="33"/>
      <c r="GV166" s="33"/>
      <c r="GW166" s="33"/>
      <c r="GX166" s="33"/>
    </row>
    <row r="167" spans="178:206" x14ac:dyDescent="0.2">
      <c r="FV167" s="29"/>
      <c r="FW167" s="33"/>
      <c r="FX167" s="33"/>
      <c r="FY167" s="33"/>
      <c r="FZ167" s="33"/>
      <c r="GA167" s="33"/>
      <c r="GB167" s="33"/>
      <c r="GC167" s="33"/>
      <c r="GD167" s="33"/>
      <c r="GE167" s="33"/>
      <c r="GF167" s="33"/>
      <c r="GG167" s="33"/>
      <c r="GH167" s="33"/>
      <c r="GI167" s="33"/>
      <c r="GJ167" s="33"/>
      <c r="GK167" s="33"/>
      <c r="GL167" s="33"/>
      <c r="GM167" s="33"/>
      <c r="GN167" s="33"/>
      <c r="GO167" s="33"/>
      <c r="GP167" s="33"/>
      <c r="GQ167" s="33"/>
      <c r="GR167" s="33"/>
      <c r="GS167" s="33"/>
      <c r="GT167" s="33"/>
      <c r="GU167" s="33"/>
      <c r="GV167" s="33"/>
      <c r="GW167" s="33"/>
      <c r="GX167" s="33"/>
    </row>
    <row r="168" spans="178:206" x14ac:dyDescent="0.2">
      <c r="FV168" s="29"/>
      <c r="FW168" s="33"/>
      <c r="FX168" s="33"/>
      <c r="FY168" s="33"/>
      <c r="FZ168" s="33"/>
      <c r="GA168" s="33"/>
      <c r="GB168" s="33"/>
      <c r="GC168" s="33"/>
      <c r="GD168" s="33"/>
      <c r="GE168" s="33"/>
      <c r="GF168" s="33"/>
      <c r="GG168" s="33"/>
      <c r="GH168" s="33"/>
      <c r="GI168" s="33"/>
      <c r="GJ168" s="33"/>
      <c r="GK168" s="33"/>
      <c r="GL168" s="33"/>
      <c r="GM168" s="33"/>
      <c r="GN168" s="33"/>
      <c r="GO168" s="33"/>
      <c r="GP168" s="33"/>
      <c r="GQ168" s="33"/>
      <c r="GR168" s="33"/>
      <c r="GS168" s="33"/>
      <c r="GT168" s="33"/>
      <c r="GU168" s="33"/>
      <c r="GV168" s="33"/>
      <c r="GW168" s="33"/>
      <c r="GX168" s="33"/>
    </row>
    <row r="169" spans="178:206" x14ac:dyDescent="0.2">
      <c r="FV169" s="29"/>
      <c r="FW169" s="33"/>
      <c r="FX169" s="33"/>
      <c r="FY169" s="33"/>
      <c r="FZ169" s="33"/>
      <c r="GA169" s="33"/>
      <c r="GB169" s="33"/>
      <c r="GC169" s="33"/>
      <c r="GD169" s="33"/>
      <c r="GE169" s="33"/>
      <c r="GF169" s="33"/>
      <c r="GG169" s="33"/>
      <c r="GH169" s="33"/>
      <c r="GI169" s="33"/>
      <c r="GJ169" s="33"/>
      <c r="GK169" s="33"/>
      <c r="GL169" s="33"/>
      <c r="GM169" s="33"/>
      <c r="GN169" s="33"/>
      <c r="GO169" s="33"/>
      <c r="GP169" s="33"/>
      <c r="GQ169" s="33"/>
      <c r="GR169" s="33"/>
      <c r="GS169" s="33"/>
      <c r="GT169" s="33"/>
      <c r="GU169" s="33"/>
      <c r="GV169" s="33"/>
      <c r="GW169" s="33"/>
      <c r="GX169" s="33"/>
    </row>
    <row r="170" spans="178:206" x14ac:dyDescent="0.2">
      <c r="FV170" s="29"/>
      <c r="FW170" s="33"/>
      <c r="FX170" s="33"/>
      <c r="FY170" s="33"/>
      <c r="FZ170" s="33"/>
      <c r="GA170" s="33"/>
      <c r="GB170" s="33"/>
      <c r="GC170" s="33"/>
      <c r="GD170" s="33"/>
      <c r="GE170" s="33"/>
      <c r="GF170" s="33"/>
      <c r="GG170" s="33"/>
      <c r="GH170" s="33"/>
      <c r="GI170" s="33"/>
      <c r="GJ170" s="33"/>
      <c r="GK170" s="33"/>
      <c r="GL170" s="33"/>
      <c r="GM170" s="33"/>
      <c r="GN170" s="33"/>
      <c r="GO170" s="33"/>
      <c r="GP170" s="33"/>
      <c r="GQ170" s="33"/>
      <c r="GR170" s="33"/>
      <c r="GS170" s="33"/>
      <c r="GT170" s="33"/>
      <c r="GU170" s="33"/>
      <c r="GV170" s="33"/>
      <c r="GW170" s="33"/>
      <c r="GX170" s="33"/>
    </row>
    <row r="171" spans="178:206" x14ac:dyDescent="0.2">
      <c r="FV171" s="29"/>
      <c r="FW171" s="33"/>
      <c r="FX171" s="33"/>
      <c r="FY171" s="33"/>
      <c r="FZ171" s="33"/>
      <c r="GA171" s="33"/>
      <c r="GB171" s="33"/>
      <c r="GC171" s="33"/>
      <c r="GD171" s="33"/>
      <c r="GE171" s="33"/>
      <c r="GF171" s="33"/>
      <c r="GG171" s="33"/>
      <c r="GH171" s="33"/>
      <c r="GI171" s="33"/>
      <c r="GJ171" s="33"/>
      <c r="GK171" s="33"/>
      <c r="GL171" s="33"/>
      <c r="GM171" s="33"/>
      <c r="GN171" s="33"/>
      <c r="GO171" s="33"/>
      <c r="GP171" s="33"/>
      <c r="GQ171" s="33"/>
      <c r="GR171" s="33"/>
      <c r="GS171" s="33"/>
      <c r="GT171" s="33"/>
      <c r="GU171" s="33"/>
      <c r="GV171" s="33"/>
      <c r="GW171" s="33"/>
      <c r="GX171" s="33"/>
    </row>
    <row r="172" spans="178:206" x14ac:dyDescent="0.2">
      <c r="FV172" s="29"/>
      <c r="FW172" s="33"/>
      <c r="FX172" s="33"/>
      <c r="FY172" s="33"/>
      <c r="FZ172" s="33"/>
      <c r="GA172" s="33"/>
      <c r="GB172" s="33"/>
      <c r="GC172" s="33"/>
      <c r="GD172" s="33"/>
      <c r="GE172" s="33"/>
      <c r="GF172" s="33"/>
      <c r="GG172" s="33"/>
      <c r="GH172" s="33"/>
      <c r="GI172" s="33"/>
      <c r="GJ172" s="33"/>
      <c r="GK172" s="33"/>
      <c r="GL172" s="33"/>
      <c r="GM172" s="33"/>
      <c r="GN172" s="33"/>
      <c r="GO172" s="33"/>
      <c r="GP172" s="33"/>
      <c r="GQ172" s="33"/>
      <c r="GR172" s="33"/>
      <c r="GS172" s="33"/>
      <c r="GT172" s="33"/>
      <c r="GU172" s="33"/>
      <c r="GV172" s="33"/>
      <c r="GW172" s="33"/>
      <c r="GX172" s="33"/>
    </row>
    <row r="173" spans="178:206" x14ac:dyDescent="0.2">
      <c r="FV173" s="29"/>
      <c r="FW173" s="33"/>
      <c r="FX173" s="33"/>
      <c r="FY173" s="33"/>
      <c r="FZ173" s="33"/>
      <c r="GA173" s="33"/>
      <c r="GB173" s="33"/>
      <c r="GC173" s="33"/>
      <c r="GD173" s="33"/>
      <c r="GE173" s="33"/>
      <c r="GF173" s="33"/>
      <c r="GG173" s="33"/>
      <c r="GH173" s="33"/>
      <c r="GI173" s="33"/>
      <c r="GJ173" s="33"/>
      <c r="GK173" s="33"/>
      <c r="GL173" s="33"/>
      <c r="GM173" s="33"/>
      <c r="GN173" s="33"/>
      <c r="GO173" s="33"/>
      <c r="GP173" s="33"/>
      <c r="GQ173" s="33"/>
      <c r="GR173" s="33"/>
      <c r="GS173" s="33"/>
      <c r="GT173" s="33"/>
      <c r="GU173" s="33"/>
      <c r="GV173" s="33"/>
      <c r="GW173" s="33"/>
      <c r="GX173" s="33"/>
    </row>
    <row r="174" spans="178:206" x14ac:dyDescent="0.2">
      <c r="FV174" s="29"/>
      <c r="FW174" s="33"/>
      <c r="FX174" s="33"/>
      <c r="FY174" s="33"/>
      <c r="FZ174" s="33"/>
      <c r="GA174" s="33"/>
      <c r="GB174" s="33"/>
      <c r="GC174" s="33"/>
      <c r="GD174" s="33"/>
      <c r="GE174" s="33"/>
      <c r="GF174" s="33"/>
      <c r="GG174" s="33"/>
      <c r="GH174" s="33"/>
      <c r="GI174" s="33"/>
      <c r="GJ174" s="33"/>
      <c r="GK174" s="33"/>
      <c r="GL174" s="33"/>
      <c r="GM174" s="33"/>
      <c r="GN174" s="33"/>
      <c r="GO174" s="33"/>
      <c r="GP174" s="33"/>
      <c r="GQ174" s="33"/>
      <c r="GR174" s="33"/>
      <c r="GS174" s="33"/>
      <c r="GT174" s="33"/>
      <c r="GU174" s="33"/>
      <c r="GV174" s="33"/>
      <c r="GW174" s="33"/>
      <c r="GX174" s="33"/>
    </row>
    <row r="175" spans="178:206" x14ac:dyDescent="0.2">
      <c r="FV175" s="29"/>
      <c r="FW175" s="33"/>
      <c r="FX175" s="33"/>
      <c r="FY175" s="33"/>
      <c r="FZ175" s="33"/>
      <c r="GA175" s="33"/>
      <c r="GB175" s="33"/>
      <c r="GC175" s="33"/>
      <c r="GD175" s="33"/>
      <c r="GE175" s="33"/>
      <c r="GF175" s="33"/>
      <c r="GG175" s="33"/>
      <c r="GH175" s="33"/>
      <c r="GI175" s="33"/>
      <c r="GJ175" s="33"/>
      <c r="GK175" s="33"/>
      <c r="GL175" s="33"/>
      <c r="GM175" s="33"/>
      <c r="GN175" s="33"/>
      <c r="GO175" s="33"/>
      <c r="GP175" s="33"/>
      <c r="GQ175" s="33"/>
      <c r="GR175" s="33"/>
      <c r="GS175" s="33"/>
      <c r="GT175" s="33"/>
      <c r="GU175" s="33"/>
      <c r="GV175" s="33"/>
      <c r="GW175" s="33"/>
      <c r="GX175" s="33"/>
    </row>
    <row r="176" spans="178:206" x14ac:dyDescent="0.2">
      <c r="FV176" s="29"/>
      <c r="FW176" s="33"/>
      <c r="FX176" s="33"/>
      <c r="FY176" s="33"/>
      <c r="FZ176" s="33"/>
      <c r="GA176" s="33"/>
      <c r="GB176" s="33"/>
      <c r="GC176" s="33"/>
      <c r="GD176" s="33"/>
      <c r="GE176" s="33"/>
      <c r="GF176" s="33"/>
      <c r="GG176" s="33"/>
      <c r="GH176" s="33"/>
      <c r="GI176" s="33"/>
      <c r="GJ176" s="33"/>
      <c r="GK176" s="33"/>
      <c r="GL176" s="33"/>
      <c r="GM176" s="33"/>
      <c r="GN176" s="33"/>
      <c r="GO176" s="33"/>
      <c r="GP176" s="33"/>
      <c r="GQ176" s="33"/>
      <c r="GR176" s="33"/>
      <c r="GS176" s="33"/>
      <c r="GT176" s="33"/>
      <c r="GU176" s="33"/>
      <c r="GV176" s="33"/>
      <c r="GW176" s="33"/>
      <c r="GX176" s="33"/>
    </row>
    <row r="177" spans="178:206" x14ac:dyDescent="0.2">
      <c r="FV177" s="29"/>
      <c r="FW177" s="33"/>
      <c r="FX177" s="33"/>
      <c r="FY177" s="33"/>
      <c r="FZ177" s="33"/>
      <c r="GA177" s="33"/>
      <c r="GB177" s="33"/>
      <c r="GC177" s="33"/>
      <c r="GD177" s="33"/>
      <c r="GE177" s="33"/>
      <c r="GF177" s="33"/>
      <c r="GG177" s="33"/>
      <c r="GH177" s="33"/>
      <c r="GI177" s="33"/>
      <c r="GJ177" s="33"/>
      <c r="GK177" s="33"/>
      <c r="GL177" s="33"/>
      <c r="GM177" s="33"/>
      <c r="GN177" s="33"/>
      <c r="GO177" s="33"/>
      <c r="GP177" s="33"/>
      <c r="GQ177" s="33"/>
      <c r="GR177" s="33"/>
      <c r="GS177" s="33"/>
      <c r="GT177" s="33"/>
      <c r="GU177" s="33"/>
      <c r="GV177" s="33"/>
      <c r="GW177" s="33"/>
      <c r="GX177" s="33"/>
    </row>
    <row r="178" spans="178:206" x14ac:dyDescent="0.2">
      <c r="FV178" s="29"/>
      <c r="FW178" s="33"/>
      <c r="FX178" s="33"/>
      <c r="FY178" s="33"/>
      <c r="FZ178" s="33"/>
      <c r="GA178" s="33"/>
      <c r="GB178" s="33"/>
      <c r="GC178" s="33"/>
      <c r="GD178" s="33"/>
      <c r="GE178" s="33"/>
      <c r="GF178" s="33"/>
      <c r="GG178" s="33"/>
      <c r="GH178" s="33"/>
      <c r="GI178" s="33"/>
      <c r="GJ178" s="33"/>
      <c r="GK178" s="33"/>
      <c r="GL178" s="33"/>
      <c r="GM178" s="33"/>
      <c r="GN178" s="33"/>
      <c r="GO178" s="33"/>
      <c r="GP178" s="33"/>
      <c r="GQ178" s="33"/>
      <c r="GR178" s="33"/>
      <c r="GS178" s="33"/>
      <c r="GT178" s="33"/>
      <c r="GU178" s="33"/>
      <c r="GV178" s="33"/>
      <c r="GW178" s="33"/>
      <c r="GX178" s="33"/>
    </row>
    <row r="179" spans="178:206" x14ac:dyDescent="0.2">
      <c r="FV179" s="29"/>
      <c r="FW179" s="33"/>
      <c r="FX179" s="33"/>
      <c r="FY179" s="33"/>
      <c r="FZ179" s="33"/>
      <c r="GA179" s="33"/>
      <c r="GB179" s="33"/>
      <c r="GC179" s="33"/>
      <c r="GD179" s="33"/>
      <c r="GE179" s="33"/>
      <c r="GF179" s="33"/>
      <c r="GG179" s="33"/>
      <c r="GH179" s="33"/>
      <c r="GI179" s="33"/>
      <c r="GJ179" s="33"/>
      <c r="GK179" s="33"/>
      <c r="GL179" s="33"/>
      <c r="GM179" s="33"/>
      <c r="GN179" s="33"/>
      <c r="GO179" s="33"/>
      <c r="GP179" s="33"/>
      <c r="GQ179" s="33"/>
      <c r="GR179" s="33"/>
      <c r="GS179" s="33"/>
      <c r="GT179" s="33"/>
      <c r="GU179" s="33"/>
      <c r="GV179" s="33"/>
      <c r="GW179" s="33"/>
      <c r="GX179" s="33"/>
    </row>
    <row r="180" spans="178:206" x14ac:dyDescent="0.2">
      <c r="FV180" s="29"/>
      <c r="FW180" s="33"/>
      <c r="FX180" s="33"/>
      <c r="FY180" s="33"/>
      <c r="FZ180" s="33"/>
      <c r="GA180" s="33"/>
      <c r="GB180" s="33"/>
      <c r="GC180" s="33"/>
      <c r="GD180" s="33"/>
      <c r="GE180" s="33"/>
      <c r="GF180" s="33"/>
      <c r="GG180" s="33"/>
      <c r="GH180" s="33"/>
      <c r="GI180" s="33"/>
      <c r="GJ180" s="33"/>
      <c r="GK180" s="33"/>
      <c r="GL180" s="33"/>
      <c r="GM180" s="33"/>
      <c r="GN180" s="33"/>
      <c r="GO180" s="33"/>
      <c r="GP180" s="33"/>
      <c r="GQ180" s="33"/>
      <c r="GR180" s="33"/>
      <c r="GS180" s="33"/>
      <c r="GT180" s="33"/>
      <c r="GU180" s="33"/>
      <c r="GV180" s="33"/>
      <c r="GW180" s="33"/>
      <c r="GX180" s="33"/>
    </row>
    <row r="181" spans="178:206" x14ac:dyDescent="0.2">
      <c r="FV181" s="29"/>
      <c r="FW181" s="33"/>
      <c r="FX181" s="33"/>
      <c r="FY181" s="33"/>
      <c r="FZ181" s="33"/>
      <c r="GA181" s="33"/>
      <c r="GB181" s="33"/>
      <c r="GC181" s="33"/>
      <c r="GD181" s="33"/>
      <c r="GE181" s="33"/>
      <c r="GF181" s="33"/>
      <c r="GG181" s="33"/>
      <c r="GH181" s="33"/>
      <c r="GI181" s="33"/>
      <c r="GJ181" s="33"/>
      <c r="GK181" s="33"/>
      <c r="GL181" s="33"/>
      <c r="GM181" s="33"/>
      <c r="GN181" s="33"/>
      <c r="GO181" s="33"/>
      <c r="GP181" s="33"/>
      <c r="GQ181" s="33"/>
      <c r="GR181" s="33"/>
      <c r="GS181" s="33"/>
      <c r="GT181" s="33"/>
      <c r="GU181" s="33"/>
      <c r="GV181" s="33"/>
      <c r="GW181" s="33"/>
      <c r="GX181" s="33"/>
    </row>
    <row r="182" spans="178:206" x14ac:dyDescent="0.2">
      <c r="FV182" s="29"/>
      <c r="FW182" s="33"/>
      <c r="FX182" s="33"/>
      <c r="FY182" s="33"/>
      <c r="FZ182" s="33"/>
      <c r="GA182" s="33"/>
      <c r="GB182" s="33"/>
      <c r="GC182" s="33"/>
      <c r="GD182" s="33"/>
      <c r="GE182" s="33"/>
      <c r="GF182" s="33"/>
      <c r="GG182" s="33"/>
      <c r="GH182" s="33"/>
      <c r="GI182" s="33"/>
      <c r="GJ182" s="33"/>
      <c r="GK182" s="33"/>
      <c r="GL182" s="33"/>
      <c r="GM182" s="33"/>
      <c r="GN182" s="33"/>
      <c r="GO182" s="33"/>
      <c r="GP182" s="33"/>
      <c r="GQ182" s="33"/>
      <c r="GR182" s="33"/>
      <c r="GS182" s="33"/>
      <c r="GT182" s="33"/>
      <c r="GU182" s="33"/>
      <c r="GV182" s="33"/>
      <c r="GW182" s="33"/>
      <c r="GX182" s="33"/>
    </row>
    <row r="183" spans="178:206" x14ac:dyDescent="0.2">
      <c r="FV183" s="29"/>
      <c r="FW183" s="33"/>
      <c r="FX183" s="33"/>
      <c r="FY183" s="33"/>
      <c r="FZ183" s="33"/>
      <c r="GA183" s="33"/>
      <c r="GB183" s="33"/>
      <c r="GC183" s="33"/>
      <c r="GD183" s="33"/>
      <c r="GE183" s="33"/>
      <c r="GF183" s="33"/>
      <c r="GG183" s="33"/>
      <c r="GH183" s="33"/>
      <c r="GI183" s="33"/>
      <c r="GJ183" s="33"/>
      <c r="GK183" s="33"/>
      <c r="GL183" s="33"/>
      <c r="GM183" s="33"/>
      <c r="GN183" s="33"/>
      <c r="GO183" s="33"/>
      <c r="GP183" s="33"/>
      <c r="GQ183" s="33"/>
      <c r="GR183" s="33"/>
      <c r="GS183" s="33"/>
      <c r="GT183" s="33"/>
      <c r="GU183" s="33"/>
      <c r="GV183" s="33"/>
      <c r="GW183" s="33"/>
      <c r="GX183" s="33"/>
    </row>
    <row r="184" spans="178:206" x14ac:dyDescent="0.2">
      <c r="FV184" s="29"/>
      <c r="FW184" s="33"/>
      <c r="FX184" s="33"/>
      <c r="FY184" s="33"/>
      <c r="FZ184" s="33"/>
      <c r="GA184" s="33"/>
      <c r="GB184" s="33"/>
      <c r="GC184" s="33"/>
      <c r="GD184" s="33"/>
      <c r="GE184" s="33"/>
      <c r="GF184" s="33"/>
      <c r="GG184" s="33"/>
      <c r="GH184" s="33"/>
      <c r="GI184" s="33"/>
      <c r="GJ184" s="33"/>
      <c r="GK184" s="33"/>
      <c r="GL184" s="33"/>
      <c r="GM184" s="33"/>
      <c r="GN184" s="33"/>
      <c r="GO184" s="33"/>
      <c r="GP184" s="33"/>
      <c r="GQ184" s="33"/>
      <c r="GR184" s="33"/>
      <c r="GS184" s="33"/>
      <c r="GT184" s="33"/>
      <c r="GU184" s="33"/>
      <c r="GV184" s="33"/>
      <c r="GW184" s="33"/>
      <c r="GX184" s="33"/>
    </row>
    <row r="185" spans="178:206" x14ac:dyDescent="0.2">
      <c r="FV185" s="29"/>
      <c r="FW185" s="33"/>
      <c r="FX185" s="33"/>
      <c r="FY185" s="33"/>
      <c r="FZ185" s="33"/>
      <c r="GA185" s="33"/>
      <c r="GB185" s="33"/>
      <c r="GC185" s="33"/>
      <c r="GD185" s="33"/>
      <c r="GE185" s="33"/>
      <c r="GF185" s="33"/>
      <c r="GG185" s="33"/>
      <c r="GH185" s="33"/>
      <c r="GI185" s="33"/>
      <c r="GJ185" s="33"/>
      <c r="GK185" s="33"/>
      <c r="GL185" s="33"/>
      <c r="GM185" s="33"/>
      <c r="GN185" s="33"/>
      <c r="GO185" s="33"/>
      <c r="GP185" s="33"/>
      <c r="GQ185" s="33"/>
      <c r="GR185" s="33"/>
      <c r="GS185" s="33"/>
      <c r="GT185" s="33"/>
      <c r="GU185" s="33"/>
      <c r="GV185" s="33"/>
      <c r="GW185" s="33"/>
      <c r="GX185" s="33"/>
    </row>
    <row r="186" spans="178:206" x14ac:dyDescent="0.2">
      <c r="FV186" s="29"/>
      <c r="FW186" s="33"/>
      <c r="FX186" s="33"/>
      <c r="FY186" s="33"/>
      <c r="FZ186" s="33"/>
      <c r="GA186" s="33"/>
      <c r="GB186" s="33"/>
      <c r="GC186" s="33"/>
      <c r="GD186" s="33"/>
      <c r="GE186" s="33"/>
      <c r="GF186" s="33"/>
      <c r="GG186" s="33"/>
      <c r="GH186" s="33"/>
      <c r="GI186" s="33"/>
      <c r="GJ186" s="33"/>
      <c r="GK186" s="33"/>
      <c r="GL186" s="33"/>
      <c r="GM186" s="33"/>
      <c r="GN186" s="33"/>
      <c r="GO186" s="33"/>
      <c r="GP186" s="33"/>
      <c r="GQ186" s="33"/>
      <c r="GR186" s="33"/>
      <c r="GS186" s="33"/>
      <c r="GT186" s="33"/>
      <c r="GU186" s="33"/>
      <c r="GV186" s="33"/>
      <c r="GW186" s="33"/>
      <c r="GX186" s="33"/>
    </row>
    <row r="187" spans="178:206" x14ac:dyDescent="0.2">
      <c r="FV187" s="29"/>
      <c r="FW187" s="33"/>
      <c r="FX187" s="33"/>
      <c r="FY187" s="33"/>
      <c r="FZ187" s="33"/>
      <c r="GA187" s="33"/>
      <c r="GB187" s="33"/>
      <c r="GC187" s="33"/>
      <c r="GD187" s="33"/>
      <c r="GE187" s="33"/>
      <c r="GF187" s="33"/>
      <c r="GG187" s="33"/>
      <c r="GH187" s="33"/>
      <c r="GI187" s="33"/>
      <c r="GJ187" s="33"/>
      <c r="GK187" s="33"/>
      <c r="GL187" s="33"/>
      <c r="GM187" s="33"/>
      <c r="GN187" s="33"/>
      <c r="GO187" s="33"/>
      <c r="GP187" s="33"/>
      <c r="GQ187" s="33"/>
      <c r="GR187" s="33"/>
      <c r="GS187" s="33"/>
      <c r="GT187" s="33"/>
      <c r="GU187" s="33"/>
      <c r="GV187" s="33"/>
      <c r="GW187" s="33"/>
      <c r="GX187" s="33"/>
    </row>
    <row r="188" spans="178:206" x14ac:dyDescent="0.2">
      <c r="FV188" s="29"/>
      <c r="FW188" s="33"/>
      <c r="FX188" s="33"/>
      <c r="FY188" s="33"/>
      <c r="FZ188" s="33"/>
      <c r="GA188" s="33"/>
      <c r="GB188" s="33"/>
      <c r="GC188" s="33"/>
      <c r="GD188" s="33"/>
      <c r="GE188" s="33"/>
      <c r="GF188" s="33"/>
      <c r="GG188" s="33"/>
      <c r="GH188" s="33"/>
      <c r="GI188" s="33"/>
      <c r="GJ188" s="33"/>
      <c r="GK188" s="33"/>
      <c r="GL188" s="33"/>
      <c r="GM188" s="33"/>
      <c r="GN188" s="33"/>
      <c r="GO188" s="33"/>
      <c r="GP188" s="33"/>
      <c r="GQ188" s="33"/>
      <c r="GR188" s="33"/>
      <c r="GS188" s="33"/>
      <c r="GT188" s="33"/>
      <c r="GU188" s="33"/>
      <c r="GV188" s="33"/>
      <c r="GW188" s="33"/>
      <c r="GX188" s="33"/>
    </row>
    <row r="189" spans="178:206" x14ac:dyDescent="0.2">
      <c r="FV189" s="29"/>
      <c r="FW189" s="33"/>
      <c r="FX189" s="33"/>
      <c r="FY189" s="33"/>
      <c r="FZ189" s="33"/>
      <c r="GA189" s="33"/>
      <c r="GB189" s="33"/>
      <c r="GC189" s="33"/>
      <c r="GD189" s="33"/>
      <c r="GE189" s="33"/>
      <c r="GF189" s="33"/>
      <c r="GG189" s="33"/>
      <c r="GH189" s="33"/>
      <c r="GI189" s="33"/>
      <c r="GJ189" s="33"/>
      <c r="GK189" s="33"/>
      <c r="GL189" s="33"/>
      <c r="GM189" s="33"/>
      <c r="GN189" s="33"/>
      <c r="GO189" s="33"/>
      <c r="GP189" s="33"/>
      <c r="GQ189" s="33"/>
      <c r="GR189" s="33"/>
      <c r="GS189" s="33"/>
      <c r="GT189" s="33"/>
      <c r="GU189" s="33"/>
      <c r="GV189" s="33"/>
      <c r="GW189" s="33"/>
      <c r="GX189" s="33"/>
    </row>
    <row r="190" spans="178:206" x14ac:dyDescent="0.2">
      <c r="FV190" s="29"/>
      <c r="FW190" s="33"/>
      <c r="FX190" s="33"/>
      <c r="FY190" s="33"/>
      <c r="FZ190" s="33"/>
      <c r="GA190" s="33"/>
      <c r="GB190" s="33"/>
      <c r="GC190" s="33"/>
      <c r="GD190" s="33"/>
      <c r="GE190" s="33"/>
      <c r="GF190" s="33"/>
      <c r="GG190" s="33"/>
      <c r="GH190" s="33"/>
      <c r="GI190" s="33"/>
      <c r="GJ190" s="33"/>
      <c r="GK190" s="33"/>
      <c r="GL190" s="33"/>
      <c r="GM190" s="33"/>
      <c r="GN190" s="33"/>
      <c r="GO190" s="33"/>
      <c r="GP190" s="33"/>
      <c r="GQ190" s="33"/>
      <c r="GR190" s="33"/>
      <c r="GS190" s="33"/>
      <c r="GT190" s="33"/>
      <c r="GU190" s="33"/>
      <c r="GV190" s="33"/>
      <c r="GW190" s="33"/>
      <c r="GX190" s="33"/>
    </row>
    <row r="191" spans="178:206" x14ac:dyDescent="0.2">
      <c r="FV191" s="29"/>
      <c r="FW191" s="33"/>
      <c r="FX191" s="33"/>
      <c r="FY191" s="33"/>
      <c r="FZ191" s="33"/>
      <c r="GA191" s="33"/>
      <c r="GB191" s="33"/>
      <c r="GC191" s="33"/>
      <c r="GD191" s="33"/>
      <c r="GE191" s="33"/>
      <c r="GF191" s="33"/>
      <c r="GG191" s="33"/>
      <c r="GH191" s="33"/>
      <c r="GI191" s="33"/>
      <c r="GJ191" s="33"/>
      <c r="GK191" s="33"/>
      <c r="GL191" s="33"/>
      <c r="GM191" s="33"/>
      <c r="GN191" s="33"/>
      <c r="GO191" s="33"/>
      <c r="GP191" s="33"/>
      <c r="GQ191" s="33"/>
      <c r="GR191" s="33"/>
      <c r="GS191" s="33"/>
      <c r="GT191" s="33"/>
      <c r="GU191" s="33"/>
      <c r="GV191" s="33"/>
      <c r="GW191" s="33"/>
      <c r="GX191" s="33"/>
    </row>
    <row r="192" spans="178:206" x14ac:dyDescent="0.2">
      <c r="FV192" s="29"/>
      <c r="FW192" s="33"/>
      <c r="FX192" s="33"/>
      <c r="FY192" s="33"/>
      <c r="FZ192" s="33"/>
      <c r="GA192" s="33"/>
      <c r="GB192" s="33"/>
      <c r="GC192" s="33"/>
      <c r="GD192" s="33"/>
      <c r="GE192" s="33"/>
      <c r="GF192" s="33"/>
      <c r="GG192" s="33"/>
      <c r="GH192" s="33"/>
      <c r="GI192" s="33"/>
      <c r="GJ192" s="33"/>
      <c r="GK192" s="33"/>
      <c r="GL192" s="33"/>
      <c r="GM192" s="33"/>
      <c r="GN192" s="33"/>
      <c r="GO192" s="33"/>
      <c r="GP192" s="33"/>
      <c r="GQ192" s="33"/>
      <c r="GR192" s="33"/>
      <c r="GS192" s="33"/>
      <c r="GT192" s="33"/>
      <c r="GU192" s="33"/>
      <c r="GV192" s="33"/>
      <c r="GW192" s="33"/>
      <c r="GX192" s="33"/>
    </row>
    <row r="193" spans="178:206" x14ac:dyDescent="0.2">
      <c r="FV193" s="29"/>
      <c r="FW193" s="33"/>
      <c r="FX193" s="33"/>
      <c r="FY193" s="33"/>
      <c r="FZ193" s="33"/>
      <c r="GA193" s="33"/>
      <c r="GB193" s="33"/>
      <c r="GC193" s="33"/>
      <c r="GD193" s="33"/>
      <c r="GE193" s="33"/>
      <c r="GF193" s="33"/>
      <c r="GG193" s="33"/>
      <c r="GH193" s="33"/>
      <c r="GI193" s="33"/>
      <c r="GJ193" s="33"/>
      <c r="GK193" s="33"/>
      <c r="GL193" s="33"/>
      <c r="GM193" s="33"/>
      <c r="GN193" s="33"/>
      <c r="GO193" s="33"/>
      <c r="GP193" s="33"/>
      <c r="GQ193" s="33"/>
      <c r="GR193" s="33"/>
      <c r="GS193" s="33"/>
      <c r="GT193" s="33"/>
      <c r="GU193" s="33"/>
      <c r="GV193" s="33"/>
      <c r="GW193" s="33"/>
      <c r="GX193" s="33"/>
    </row>
    <row r="194" spans="178:206" x14ac:dyDescent="0.2">
      <c r="FV194" s="29"/>
      <c r="FW194" s="33"/>
      <c r="FX194" s="33"/>
      <c r="FY194" s="33"/>
      <c r="FZ194" s="33"/>
      <c r="GA194" s="33"/>
      <c r="GB194" s="33"/>
      <c r="GC194" s="33"/>
      <c r="GD194" s="33"/>
      <c r="GE194" s="33"/>
      <c r="GF194" s="33"/>
      <c r="GG194" s="33"/>
      <c r="GH194" s="33"/>
      <c r="GI194" s="33"/>
      <c r="GJ194" s="33"/>
      <c r="GK194" s="33"/>
      <c r="GL194" s="33"/>
      <c r="GM194" s="33"/>
      <c r="GN194" s="33"/>
      <c r="GO194" s="33"/>
      <c r="GP194" s="33"/>
      <c r="GQ194" s="33"/>
      <c r="GR194" s="33"/>
      <c r="GS194" s="33"/>
      <c r="GT194" s="33"/>
      <c r="GU194" s="33"/>
      <c r="GV194" s="33"/>
      <c r="GW194" s="33"/>
      <c r="GX194" s="33"/>
    </row>
    <row r="195" spans="178:206" x14ac:dyDescent="0.2">
      <c r="FV195" s="29"/>
      <c r="FW195" s="33"/>
      <c r="FX195" s="33"/>
      <c r="FY195" s="33"/>
      <c r="FZ195" s="33"/>
      <c r="GA195" s="33"/>
      <c r="GB195" s="33"/>
      <c r="GC195" s="33"/>
      <c r="GD195" s="33"/>
      <c r="GE195" s="33"/>
      <c r="GF195" s="33"/>
      <c r="GG195" s="33"/>
      <c r="GH195" s="33"/>
      <c r="GI195" s="33"/>
      <c r="GJ195" s="33"/>
      <c r="GK195" s="33"/>
      <c r="GL195" s="33"/>
      <c r="GM195" s="33"/>
      <c r="GN195" s="33"/>
      <c r="GO195" s="33"/>
      <c r="GP195" s="33"/>
      <c r="GQ195" s="33"/>
      <c r="GR195" s="33"/>
      <c r="GS195" s="33"/>
      <c r="GT195" s="33"/>
      <c r="GU195" s="33"/>
      <c r="GV195" s="33"/>
      <c r="GW195" s="33"/>
      <c r="GX195" s="33"/>
    </row>
    <row r="196" spans="178:206" x14ac:dyDescent="0.2">
      <c r="FV196" s="29"/>
      <c r="FW196" s="33"/>
      <c r="FX196" s="33"/>
      <c r="FY196" s="33"/>
      <c r="FZ196" s="33"/>
      <c r="GA196" s="33"/>
      <c r="GB196" s="33"/>
      <c r="GC196" s="33"/>
      <c r="GD196" s="33"/>
      <c r="GE196" s="33"/>
      <c r="GF196" s="33"/>
      <c r="GG196" s="33"/>
      <c r="GH196" s="33"/>
      <c r="GI196" s="33"/>
      <c r="GJ196" s="33"/>
      <c r="GK196" s="33"/>
      <c r="GL196" s="33"/>
      <c r="GM196" s="33"/>
      <c r="GN196" s="33"/>
      <c r="GO196" s="33"/>
      <c r="GP196" s="33"/>
      <c r="GQ196" s="33"/>
      <c r="GR196" s="33"/>
      <c r="GS196" s="33"/>
      <c r="GT196" s="33"/>
      <c r="GU196" s="33"/>
      <c r="GV196" s="33"/>
      <c r="GW196" s="33"/>
      <c r="GX196" s="33"/>
    </row>
    <row r="197" spans="178:206" x14ac:dyDescent="0.2">
      <c r="FV197" s="29"/>
      <c r="FW197" s="33"/>
      <c r="FX197" s="33"/>
      <c r="FY197" s="33"/>
      <c r="FZ197" s="33"/>
      <c r="GA197" s="33"/>
      <c r="GB197" s="33"/>
      <c r="GC197" s="33"/>
      <c r="GD197" s="33"/>
      <c r="GE197" s="33"/>
      <c r="GF197" s="33"/>
      <c r="GG197" s="33"/>
      <c r="GH197" s="33"/>
      <c r="GI197" s="33"/>
      <c r="GJ197" s="33"/>
      <c r="GK197" s="33"/>
      <c r="GL197" s="33"/>
      <c r="GM197" s="33"/>
      <c r="GN197" s="33"/>
      <c r="GO197" s="33"/>
      <c r="GP197" s="33"/>
      <c r="GQ197" s="33"/>
      <c r="GR197" s="33"/>
      <c r="GS197" s="33"/>
      <c r="GT197" s="33"/>
      <c r="GU197" s="33"/>
      <c r="GV197" s="33"/>
      <c r="GW197" s="33"/>
      <c r="GX197" s="33"/>
    </row>
    <row r="198" spans="178:206" x14ac:dyDescent="0.2">
      <c r="FV198" s="29"/>
      <c r="FW198" s="33"/>
      <c r="FX198" s="33"/>
      <c r="FY198" s="33"/>
      <c r="FZ198" s="33"/>
      <c r="GA198" s="33"/>
      <c r="GB198" s="33"/>
      <c r="GC198" s="33"/>
      <c r="GD198" s="33"/>
      <c r="GE198" s="33"/>
      <c r="GF198" s="33"/>
      <c r="GG198" s="33"/>
      <c r="GH198" s="33"/>
      <c r="GI198" s="33"/>
      <c r="GJ198" s="33"/>
      <c r="GK198" s="33"/>
      <c r="GL198" s="33"/>
      <c r="GM198" s="33"/>
      <c r="GN198" s="33"/>
      <c r="GO198" s="33"/>
      <c r="GP198" s="33"/>
      <c r="GQ198" s="33"/>
      <c r="GR198" s="33"/>
      <c r="GS198" s="33"/>
      <c r="GT198" s="33"/>
      <c r="GU198" s="33"/>
      <c r="GV198" s="33"/>
      <c r="GW198" s="33"/>
      <c r="GX198" s="33"/>
    </row>
    <row r="199" spans="178:206" x14ac:dyDescent="0.2">
      <c r="FV199" s="29"/>
      <c r="FW199" s="33"/>
      <c r="FX199" s="33"/>
      <c r="FY199" s="33"/>
      <c r="FZ199" s="33"/>
      <c r="GA199" s="33"/>
      <c r="GB199" s="33"/>
      <c r="GC199" s="33"/>
      <c r="GD199" s="33"/>
      <c r="GE199" s="33"/>
      <c r="GF199" s="33"/>
      <c r="GG199" s="33"/>
      <c r="GH199" s="33"/>
      <c r="GI199" s="33"/>
      <c r="GJ199" s="33"/>
      <c r="GK199" s="33"/>
      <c r="GL199" s="33"/>
      <c r="GM199" s="33"/>
      <c r="GN199" s="33"/>
      <c r="GO199" s="33"/>
      <c r="GP199" s="33"/>
      <c r="GQ199" s="33"/>
      <c r="GR199" s="33"/>
      <c r="GS199" s="33"/>
      <c r="GT199" s="33"/>
      <c r="GU199" s="33"/>
      <c r="GV199" s="33"/>
      <c r="GW199" s="33"/>
      <c r="GX199" s="33"/>
    </row>
    <row r="200" spans="178:206" x14ac:dyDescent="0.2">
      <c r="FV200" s="29"/>
      <c r="FW200" s="33"/>
      <c r="FX200" s="33"/>
      <c r="FY200" s="33"/>
      <c r="FZ200" s="33"/>
      <c r="GA200" s="33"/>
      <c r="GB200" s="33"/>
      <c r="GC200" s="33"/>
      <c r="GD200" s="33"/>
      <c r="GE200" s="33"/>
      <c r="GF200" s="33"/>
      <c r="GG200" s="33"/>
      <c r="GH200" s="33"/>
      <c r="GI200" s="33"/>
      <c r="GJ200" s="33"/>
      <c r="GK200" s="33"/>
      <c r="GL200" s="33"/>
      <c r="GM200" s="33"/>
      <c r="GN200" s="33"/>
      <c r="GO200" s="33"/>
      <c r="GP200" s="33"/>
      <c r="GQ200" s="33"/>
      <c r="GR200" s="33"/>
      <c r="GS200" s="33"/>
      <c r="GT200" s="33"/>
      <c r="GU200" s="33"/>
      <c r="GV200" s="33"/>
      <c r="GW200" s="33"/>
      <c r="GX200" s="33"/>
    </row>
    <row r="201" spans="178:206" x14ac:dyDescent="0.2">
      <c r="FV201" s="29"/>
      <c r="FW201" s="33"/>
      <c r="FX201" s="33"/>
      <c r="FY201" s="33"/>
      <c r="FZ201" s="33"/>
      <c r="GA201" s="33"/>
      <c r="GB201" s="33"/>
      <c r="GC201" s="33"/>
      <c r="GD201" s="33"/>
      <c r="GE201" s="33"/>
      <c r="GF201" s="33"/>
      <c r="GG201" s="33"/>
      <c r="GH201" s="33"/>
      <c r="GI201" s="33"/>
      <c r="GJ201" s="33"/>
      <c r="GK201" s="33"/>
      <c r="GL201" s="33"/>
      <c r="GM201" s="33"/>
      <c r="GN201" s="33"/>
      <c r="GO201" s="33"/>
      <c r="GP201" s="33"/>
      <c r="GQ201" s="33"/>
      <c r="GR201" s="33"/>
      <c r="GS201" s="33"/>
      <c r="GT201" s="33"/>
      <c r="GU201" s="33"/>
      <c r="GV201" s="33"/>
      <c r="GW201" s="33"/>
      <c r="GX201" s="33"/>
    </row>
    <row r="202" spans="178:206" x14ac:dyDescent="0.2">
      <c r="FV202" s="29"/>
      <c r="FW202" s="33"/>
      <c r="FX202" s="33"/>
      <c r="FY202" s="33"/>
      <c r="FZ202" s="33"/>
      <c r="GA202" s="33"/>
      <c r="GB202" s="33"/>
      <c r="GC202" s="33"/>
      <c r="GD202" s="33"/>
      <c r="GE202" s="33"/>
      <c r="GF202" s="33"/>
      <c r="GG202" s="33"/>
      <c r="GH202" s="33"/>
      <c r="GI202" s="33"/>
      <c r="GJ202" s="33"/>
      <c r="GK202" s="33"/>
      <c r="GL202" s="33"/>
      <c r="GM202" s="33"/>
      <c r="GN202" s="33"/>
      <c r="GO202" s="33"/>
      <c r="GP202" s="33"/>
      <c r="GQ202" s="33"/>
      <c r="GR202" s="33"/>
      <c r="GS202" s="33"/>
      <c r="GT202" s="33"/>
      <c r="GU202" s="33"/>
      <c r="GV202" s="33"/>
      <c r="GW202" s="33"/>
      <c r="GX202" s="33"/>
    </row>
    <row r="203" spans="178:206" x14ac:dyDescent="0.2">
      <c r="FV203" s="29"/>
      <c r="FW203" s="33"/>
      <c r="FX203" s="33"/>
      <c r="FY203" s="33"/>
      <c r="FZ203" s="33"/>
      <c r="GA203" s="33"/>
      <c r="GB203" s="33"/>
      <c r="GC203" s="33"/>
      <c r="GD203" s="33"/>
      <c r="GE203" s="33"/>
      <c r="GF203" s="33"/>
      <c r="GG203" s="33"/>
      <c r="GH203" s="33"/>
      <c r="GI203" s="33"/>
      <c r="GJ203" s="33"/>
      <c r="GK203" s="33"/>
      <c r="GL203" s="33"/>
      <c r="GM203" s="33"/>
      <c r="GN203" s="33"/>
      <c r="GO203" s="33"/>
      <c r="GP203" s="33"/>
      <c r="GQ203" s="33"/>
      <c r="GR203" s="33"/>
      <c r="GS203" s="33"/>
      <c r="GT203" s="33"/>
      <c r="GU203" s="33"/>
      <c r="GV203" s="33"/>
      <c r="GW203" s="33"/>
      <c r="GX203" s="33"/>
    </row>
    <row r="204" spans="178:206" x14ac:dyDescent="0.2">
      <c r="FV204" s="29"/>
      <c r="FW204" s="33"/>
      <c r="FX204" s="33"/>
      <c r="FY204" s="33"/>
      <c r="FZ204" s="33"/>
      <c r="GA204" s="33"/>
      <c r="GB204" s="33"/>
      <c r="GC204" s="33"/>
      <c r="GD204" s="33"/>
      <c r="GE204" s="33"/>
      <c r="GF204" s="33"/>
      <c r="GG204" s="33"/>
      <c r="GH204" s="33"/>
      <c r="GI204" s="33"/>
      <c r="GJ204" s="33"/>
      <c r="GK204" s="33"/>
      <c r="GL204" s="33"/>
      <c r="GM204" s="33"/>
      <c r="GN204" s="33"/>
      <c r="GO204" s="33"/>
      <c r="GP204" s="33"/>
      <c r="GQ204" s="33"/>
      <c r="GR204" s="33"/>
      <c r="GS204" s="33"/>
      <c r="GT204" s="33"/>
      <c r="GU204" s="33"/>
      <c r="GV204" s="33"/>
      <c r="GW204" s="33"/>
      <c r="GX204" s="33"/>
    </row>
    <row r="205" spans="178:206" x14ac:dyDescent="0.2">
      <c r="FV205" s="29"/>
      <c r="FW205" s="33"/>
      <c r="FX205" s="33"/>
      <c r="FY205" s="33"/>
      <c r="FZ205" s="33"/>
      <c r="GA205" s="33"/>
      <c r="GB205" s="33"/>
      <c r="GC205" s="33"/>
      <c r="GD205" s="33"/>
      <c r="GE205" s="33"/>
      <c r="GF205" s="33"/>
      <c r="GG205" s="33"/>
      <c r="GH205" s="33"/>
      <c r="GI205" s="33"/>
      <c r="GJ205" s="33"/>
      <c r="GK205" s="33"/>
      <c r="GL205" s="33"/>
      <c r="GM205" s="33"/>
      <c r="GN205" s="33"/>
      <c r="GO205" s="33"/>
      <c r="GP205" s="33"/>
      <c r="GQ205" s="33"/>
      <c r="GR205" s="33"/>
      <c r="GS205" s="33"/>
      <c r="GT205" s="33"/>
      <c r="GU205" s="33"/>
      <c r="GV205" s="33"/>
      <c r="GW205" s="33"/>
      <c r="GX205" s="33"/>
    </row>
    <row r="206" spans="178:206" x14ac:dyDescent="0.2">
      <c r="FV206" s="29"/>
      <c r="FW206" s="33"/>
      <c r="FX206" s="33"/>
      <c r="FY206" s="33"/>
      <c r="FZ206" s="33"/>
      <c r="GA206" s="33"/>
      <c r="GB206" s="33"/>
      <c r="GC206" s="33"/>
      <c r="GD206" s="33"/>
      <c r="GE206" s="33"/>
      <c r="GF206" s="33"/>
      <c r="GG206" s="33"/>
      <c r="GH206" s="33"/>
      <c r="GI206" s="33"/>
      <c r="GJ206" s="33"/>
      <c r="GK206" s="33"/>
      <c r="GL206" s="33"/>
      <c r="GM206" s="33"/>
      <c r="GN206" s="33"/>
      <c r="GO206" s="33"/>
      <c r="GP206" s="33"/>
      <c r="GQ206" s="33"/>
      <c r="GR206" s="33"/>
      <c r="GS206" s="33"/>
      <c r="GT206" s="33"/>
      <c r="GU206" s="33"/>
      <c r="GV206" s="33"/>
      <c r="GW206" s="33"/>
      <c r="GX206" s="33"/>
    </row>
    <row r="207" spans="178:206" x14ac:dyDescent="0.2">
      <c r="FV207" s="29"/>
      <c r="FW207" s="33"/>
      <c r="FX207" s="33"/>
      <c r="FY207" s="33"/>
      <c r="FZ207" s="33"/>
      <c r="GA207" s="33"/>
      <c r="GB207" s="33"/>
      <c r="GC207" s="33"/>
      <c r="GD207" s="33"/>
      <c r="GE207" s="33"/>
      <c r="GF207" s="33"/>
      <c r="GG207" s="33"/>
      <c r="GH207" s="33"/>
      <c r="GI207" s="33"/>
      <c r="GJ207" s="33"/>
      <c r="GK207" s="33"/>
      <c r="GL207" s="33"/>
      <c r="GM207" s="33"/>
      <c r="GN207" s="33"/>
      <c r="GO207" s="33"/>
      <c r="GP207" s="33"/>
      <c r="GQ207" s="33"/>
      <c r="GR207" s="33"/>
      <c r="GS207" s="33"/>
      <c r="GT207" s="33"/>
      <c r="GU207" s="33"/>
      <c r="GV207" s="33"/>
      <c r="GW207" s="33"/>
      <c r="GX207" s="33"/>
    </row>
    <row r="208" spans="178:206" x14ac:dyDescent="0.2">
      <c r="FV208" s="29"/>
      <c r="FW208" s="33"/>
      <c r="FX208" s="33"/>
      <c r="FY208" s="33"/>
      <c r="FZ208" s="33"/>
      <c r="GA208" s="33"/>
      <c r="GB208" s="33"/>
      <c r="GC208" s="33"/>
      <c r="GD208" s="33"/>
      <c r="GE208" s="33"/>
      <c r="GF208" s="33"/>
      <c r="GG208" s="33"/>
      <c r="GH208" s="33"/>
      <c r="GI208" s="33"/>
      <c r="GJ208" s="33"/>
      <c r="GK208" s="33"/>
      <c r="GL208" s="33"/>
      <c r="GM208" s="33"/>
      <c r="GN208" s="33"/>
      <c r="GO208" s="33"/>
      <c r="GP208" s="33"/>
      <c r="GQ208" s="33"/>
      <c r="GR208" s="33"/>
      <c r="GS208" s="33"/>
      <c r="GT208" s="33"/>
      <c r="GU208" s="33"/>
      <c r="GV208" s="33"/>
      <c r="GW208" s="33"/>
      <c r="GX208" s="33"/>
    </row>
    <row r="209" spans="178:206" x14ac:dyDescent="0.2">
      <c r="FV209" s="29"/>
      <c r="FW209" s="33"/>
      <c r="FX209" s="33"/>
      <c r="FY209" s="33"/>
      <c r="FZ209" s="33"/>
      <c r="GA209" s="33"/>
      <c r="GB209" s="33"/>
      <c r="GC209" s="33"/>
      <c r="GD209" s="33"/>
      <c r="GE209" s="33"/>
      <c r="GF209" s="33"/>
      <c r="GG209" s="33"/>
      <c r="GH209" s="33"/>
      <c r="GI209" s="33"/>
      <c r="GJ209" s="33"/>
      <c r="GK209" s="33"/>
      <c r="GL209" s="33"/>
      <c r="GM209" s="33"/>
      <c r="GN209" s="33"/>
      <c r="GO209" s="33"/>
      <c r="GP209" s="33"/>
      <c r="GQ209" s="33"/>
      <c r="GR209" s="33"/>
      <c r="GS209" s="33"/>
      <c r="GT209" s="33"/>
      <c r="GU209" s="33"/>
      <c r="GV209" s="33"/>
      <c r="GW209" s="33"/>
      <c r="GX209" s="33"/>
    </row>
    <row r="210" spans="178:206" x14ac:dyDescent="0.2">
      <c r="FV210" s="29"/>
      <c r="FW210" s="33"/>
      <c r="FX210" s="33"/>
      <c r="FY210" s="33"/>
      <c r="FZ210" s="33"/>
      <c r="GA210" s="33"/>
      <c r="GB210" s="33"/>
      <c r="GC210" s="33"/>
      <c r="GD210" s="33"/>
      <c r="GE210" s="33"/>
      <c r="GF210" s="33"/>
      <c r="GG210" s="33"/>
      <c r="GH210" s="33"/>
      <c r="GI210" s="33"/>
      <c r="GJ210" s="33"/>
      <c r="GK210" s="33"/>
      <c r="GL210" s="33"/>
      <c r="GM210" s="33"/>
      <c r="GN210" s="33"/>
      <c r="GO210" s="33"/>
      <c r="GP210" s="33"/>
      <c r="GQ210" s="33"/>
      <c r="GR210" s="33"/>
      <c r="GS210" s="33"/>
      <c r="GT210" s="33"/>
      <c r="GU210" s="33"/>
      <c r="GV210" s="33"/>
      <c r="GW210" s="33"/>
      <c r="GX210" s="33"/>
    </row>
    <row r="211" spans="178:206" x14ac:dyDescent="0.2">
      <c r="FV211" s="29"/>
      <c r="FW211" s="33"/>
      <c r="FX211" s="33"/>
      <c r="FY211" s="33"/>
      <c r="FZ211" s="33"/>
      <c r="GA211" s="33"/>
      <c r="GB211" s="33"/>
      <c r="GC211" s="33"/>
      <c r="GD211" s="33"/>
      <c r="GE211" s="33"/>
      <c r="GF211" s="33"/>
      <c r="GG211" s="33"/>
      <c r="GH211" s="33"/>
      <c r="GI211" s="33"/>
      <c r="GJ211" s="33"/>
      <c r="GK211" s="33"/>
      <c r="GL211" s="33"/>
      <c r="GM211" s="33"/>
      <c r="GN211" s="33"/>
      <c r="GO211" s="33"/>
      <c r="GP211" s="33"/>
      <c r="GQ211" s="33"/>
      <c r="GR211" s="33"/>
      <c r="GS211" s="33"/>
      <c r="GT211" s="33"/>
      <c r="GU211" s="33"/>
      <c r="GV211" s="33"/>
      <c r="GW211" s="33"/>
      <c r="GX211" s="33"/>
    </row>
    <row r="212" spans="178:206" x14ac:dyDescent="0.2">
      <c r="FV212" s="29"/>
      <c r="FW212" s="33"/>
      <c r="FX212" s="33"/>
      <c r="FY212" s="33"/>
      <c r="FZ212" s="33"/>
      <c r="GA212" s="33"/>
      <c r="GB212" s="33"/>
      <c r="GC212" s="33"/>
      <c r="GD212" s="33"/>
      <c r="GE212" s="33"/>
      <c r="GF212" s="33"/>
      <c r="GG212" s="33"/>
      <c r="GH212" s="33"/>
      <c r="GI212" s="33"/>
      <c r="GJ212" s="33"/>
      <c r="GK212" s="33"/>
      <c r="GL212" s="33"/>
      <c r="GM212" s="33"/>
      <c r="GN212" s="33"/>
      <c r="GO212" s="33"/>
      <c r="GP212" s="33"/>
      <c r="GQ212" s="33"/>
      <c r="GR212" s="33"/>
      <c r="GS212" s="33"/>
      <c r="GT212" s="33"/>
      <c r="GU212" s="33"/>
      <c r="GV212" s="33"/>
      <c r="GW212" s="33"/>
      <c r="GX212" s="33"/>
    </row>
    <row r="213" spans="178:206" x14ac:dyDescent="0.2">
      <c r="FV213" s="29"/>
      <c r="FW213" s="33"/>
      <c r="FX213" s="33"/>
      <c r="FY213" s="33"/>
      <c r="FZ213" s="33"/>
      <c r="GA213" s="33"/>
      <c r="GB213" s="33"/>
      <c r="GC213" s="33"/>
      <c r="GD213" s="33"/>
      <c r="GE213" s="33"/>
      <c r="GF213" s="33"/>
      <c r="GG213" s="33"/>
      <c r="GH213" s="33"/>
      <c r="GI213" s="33"/>
      <c r="GJ213" s="33"/>
      <c r="GK213" s="33"/>
      <c r="GL213" s="33"/>
      <c r="GM213" s="33"/>
      <c r="GN213" s="33"/>
      <c r="GO213" s="33"/>
      <c r="GP213" s="33"/>
      <c r="GQ213" s="33"/>
      <c r="GR213" s="33"/>
      <c r="GS213" s="33"/>
      <c r="GT213" s="33"/>
      <c r="GU213" s="33"/>
      <c r="GV213" s="33"/>
      <c r="GW213" s="33"/>
      <c r="GX213" s="33"/>
    </row>
    <row r="214" spans="178:206" x14ac:dyDescent="0.2">
      <c r="FV214" s="29"/>
      <c r="FW214" s="33"/>
      <c r="FX214" s="33"/>
      <c r="FY214" s="33"/>
      <c r="FZ214" s="33"/>
      <c r="GA214" s="33"/>
      <c r="GB214" s="33"/>
      <c r="GC214" s="33"/>
      <c r="GD214" s="33"/>
      <c r="GE214" s="33"/>
      <c r="GF214" s="33"/>
      <c r="GG214" s="33"/>
      <c r="GH214" s="33"/>
      <c r="GI214" s="33"/>
      <c r="GJ214" s="33"/>
      <c r="GK214" s="33"/>
      <c r="GL214" s="33"/>
      <c r="GM214" s="33"/>
      <c r="GN214" s="33"/>
      <c r="GO214" s="33"/>
      <c r="GP214" s="33"/>
      <c r="GQ214" s="33"/>
      <c r="GR214" s="33"/>
      <c r="GS214" s="33"/>
      <c r="GT214" s="33"/>
      <c r="GU214" s="33"/>
      <c r="GV214" s="33"/>
      <c r="GW214" s="33"/>
      <c r="GX214" s="33"/>
    </row>
    <row r="215" spans="178:206" x14ac:dyDescent="0.2">
      <c r="FV215" s="29"/>
      <c r="FW215" s="33"/>
      <c r="FX215" s="33"/>
      <c r="FY215" s="33"/>
      <c r="FZ215" s="33"/>
      <c r="GA215" s="33"/>
      <c r="GB215" s="33"/>
      <c r="GC215" s="33"/>
      <c r="GD215" s="33"/>
      <c r="GE215" s="33"/>
      <c r="GF215" s="33"/>
      <c r="GG215" s="33"/>
      <c r="GH215" s="33"/>
      <c r="GI215" s="33"/>
      <c r="GJ215" s="33"/>
      <c r="GK215" s="33"/>
      <c r="GL215" s="33"/>
      <c r="GM215" s="33"/>
      <c r="GN215" s="33"/>
      <c r="GO215" s="33"/>
      <c r="GP215" s="33"/>
      <c r="GQ215" s="33"/>
      <c r="GR215" s="33"/>
      <c r="GS215" s="33"/>
      <c r="GT215" s="33"/>
      <c r="GU215" s="33"/>
      <c r="GV215" s="33"/>
      <c r="GW215" s="33"/>
      <c r="GX215" s="33"/>
    </row>
    <row r="216" spans="178:206" x14ac:dyDescent="0.2">
      <c r="FV216" s="29"/>
      <c r="FW216" s="33"/>
      <c r="FX216" s="33"/>
      <c r="FY216" s="33"/>
      <c r="FZ216" s="33"/>
      <c r="GA216" s="33"/>
      <c r="GB216" s="33"/>
      <c r="GC216" s="33"/>
      <c r="GD216" s="33"/>
      <c r="GE216" s="33"/>
      <c r="GF216" s="33"/>
      <c r="GG216" s="33"/>
      <c r="GH216" s="33"/>
      <c r="GI216" s="33"/>
      <c r="GJ216" s="33"/>
      <c r="GK216" s="33"/>
      <c r="GL216" s="33"/>
      <c r="GM216" s="33"/>
      <c r="GN216" s="33"/>
      <c r="GO216" s="33"/>
      <c r="GP216" s="33"/>
      <c r="GQ216" s="33"/>
      <c r="GR216" s="33"/>
      <c r="GS216" s="33"/>
      <c r="GT216" s="33"/>
      <c r="GU216" s="33"/>
      <c r="GV216" s="33"/>
      <c r="GW216" s="33"/>
      <c r="GX216" s="33"/>
    </row>
    <row r="217" spans="178:206" x14ac:dyDescent="0.2">
      <c r="FV217" s="29"/>
      <c r="FW217" s="33"/>
      <c r="FX217" s="33"/>
      <c r="FY217" s="33"/>
      <c r="FZ217" s="33"/>
      <c r="GA217" s="33"/>
      <c r="GB217" s="33"/>
      <c r="GC217" s="33"/>
      <c r="GD217" s="33"/>
      <c r="GE217" s="33"/>
      <c r="GF217" s="33"/>
      <c r="GG217" s="33"/>
      <c r="GH217" s="33"/>
      <c r="GI217" s="33"/>
      <c r="GJ217" s="33"/>
      <c r="GK217" s="33"/>
      <c r="GL217" s="33"/>
      <c r="GM217" s="33"/>
      <c r="GN217" s="33"/>
      <c r="GO217" s="33"/>
      <c r="GP217" s="33"/>
      <c r="GQ217" s="33"/>
      <c r="GR217" s="33"/>
      <c r="GS217" s="33"/>
      <c r="GT217" s="33"/>
      <c r="GU217" s="33"/>
      <c r="GV217" s="33"/>
      <c r="GW217" s="33"/>
      <c r="GX217" s="33"/>
    </row>
    <row r="218" spans="178:206" x14ac:dyDescent="0.2">
      <c r="FV218" s="29"/>
      <c r="FW218" s="33"/>
      <c r="FX218" s="33"/>
      <c r="FY218" s="33"/>
      <c r="FZ218" s="33"/>
      <c r="GA218" s="33"/>
      <c r="GB218" s="33"/>
      <c r="GC218" s="33"/>
      <c r="GD218" s="33"/>
      <c r="GE218" s="33"/>
      <c r="GF218" s="33"/>
      <c r="GG218" s="33"/>
      <c r="GH218" s="33"/>
      <c r="GI218" s="33"/>
      <c r="GJ218" s="33"/>
      <c r="GK218" s="33"/>
      <c r="GL218" s="33"/>
      <c r="GM218" s="33"/>
      <c r="GN218" s="33"/>
      <c r="GO218" s="33"/>
      <c r="GP218" s="33"/>
      <c r="GQ218" s="33"/>
      <c r="GR218" s="33"/>
      <c r="GS218" s="33"/>
      <c r="GT218" s="33"/>
      <c r="GU218" s="33"/>
      <c r="GV218" s="33"/>
      <c r="GW218" s="33"/>
      <c r="GX218" s="33"/>
    </row>
    <row r="219" spans="178:206" x14ac:dyDescent="0.2">
      <c r="FV219" s="29"/>
      <c r="FW219" s="33"/>
      <c r="FX219" s="33"/>
      <c r="FY219" s="33"/>
      <c r="FZ219" s="33"/>
      <c r="GA219" s="33"/>
      <c r="GB219" s="33"/>
      <c r="GC219" s="33"/>
      <c r="GD219" s="33"/>
      <c r="GE219" s="33"/>
      <c r="GF219" s="33"/>
      <c r="GG219" s="33"/>
      <c r="GH219" s="33"/>
      <c r="GI219" s="33"/>
      <c r="GJ219" s="33"/>
      <c r="GK219" s="33"/>
      <c r="GL219" s="33"/>
      <c r="GM219" s="33"/>
      <c r="GN219" s="33"/>
      <c r="GO219" s="33"/>
      <c r="GP219" s="33"/>
      <c r="GQ219" s="33"/>
      <c r="GR219" s="33"/>
      <c r="GS219" s="33"/>
      <c r="GT219" s="33"/>
      <c r="GU219" s="33"/>
      <c r="GV219" s="33"/>
      <c r="GW219" s="33"/>
      <c r="GX219" s="33"/>
    </row>
    <row r="220" spans="178:206" x14ac:dyDescent="0.2">
      <c r="FV220" s="29"/>
      <c r="FW220" s="33"/>
      <c r="FX220" s="33"/>
      <c r="FY220" s="33"/>
      <c r="FZ220" s="33"/>
      <c r="GA220" s="33"/>
      <c r="GB220" s="33"/>
      <c r="GC220" s="33"/>
      <c r="GD220" s="33"/>
      <c r="GE220" s="33"/>
      <c r="GF220" s="33"/>
      <c r="GG220" s="33"/>
      <c r="GH220" s="33"/>
      <c r="GI220" s="33"/>
      <c r="GJ220" s="33"/>
      <c r="GK220" s="33"/>
      <c r="GL220" s="33"/>
      <c r="GM220" s="33"/>
      <c r="GN220" s="33"/>
      <c r="GO220" s="33"/>
      <c r="GP220" s="33"/>
      <c r="GQ220" s="33"/>
      <c r="GR220" s="33"/>
      <c r="GS220" s="33"/>
      <c r="GT220" s="33"/>
      <c r="GU220" s="33"/>
      <c r="GV220" s="33"/>
      <c r="GW220" s="33"/>
      <c r="GX220" s="33"/>
    </row>
    <row r="221" spans="178:206" x14ac:dyDescent="0.2">
      <c r="FV221" s="29"/>
      <c r="FW221" s="33"/>
      <c r="FX221" s="33"/>
      <c r="FY221" s="33"/>
      <c r="FZ221" s="33"/>
      <c r="GA221" s="33"/>
      <c r="GB221" s="33"/>
      <c r="GC221" s="33"/>
      <c r="GD221" s="33"/>
      <c r="GE221" s="33"/>
      <c r="GF221" s="33"/>
      <c r="GG221" s="33"/>
      <c r="GH221" s="33"/>
      <c r="GI221" s="33"/>
      <c r="GJ221" s="33"/>
      <c r="GK221" s="33"/>
      <c r="GL221" s="33"/>
      <c r="GM221" s="33"/>
      <c r="GN221" s="33"/>
      <c r="GO221" s="33"/>
      <c r="GP221" s="33"/>
      <c r="GQ221" s="33"/>
      <c r="GR221" s="33"/>
      <c r="GS221" s="33"/>
      <c r="GT221" s="33"/>
      <c r="GU221" s="33"/>
      <c r="GV221" s="33"/>
      <c r="GW221" s="33"/>
      <c r="GX221" s="33"/>
    </row>
    <row r="222" spans="178:206" x14ac:dyDescent="0.2">
      <c r="FV222" s="29"/>
      <c r="FW222" s="33"/>
      <c r="FX222" s="33"/>
      <c r="FY222" s="33"/>
      <c r="FZ222" s="33"/>
      <c r="GA222" s="33"/>
      <c r="GB222" s="33"/>
      <c r="GC222" s="33"/>
      <c r="GD222" s="33"/>
      <c r="GE222" s="33"/>
      <c r="GF222" s="33"/>
      <c r="GG222" s="33"/>
      <c r="GH222" s="33"/>
      <c r="GI222" s="33"/>
      <c r="GJ222" s="33"/>
      <c r="GK222" s="33"/>
      <c r="GL222" s="33"/>
      <c r="GM222" s="33"/>
      <c r="GN222" s="33"/>
      <c r="GO222" s="33"/>
      <c r="GP222" s="33"/>
      <c r="GQ222" s="33"/>
      <c r="GR222" s="33"/>
      <c r="GS222" s="33"/>
      <c r="GT222" s="33"/>
      <c r="GU222" s="33"/>
      <c r="GV222" s="33"/>
      <c r="GW222" s="33"/>
      <c r="GX222" s="33"/>
    </row>
    <row r="223" spans="178:206" x14ac:dyDescent="0.2">
      <c r="FV223" s="29"/>
      <c r="FW223" s="33"/>
      <c r="FX223" s="33"/>
      <c r="FY223" s="33"/>
      <c r="FZ223" s="33"/>
      <c r="GA223" s="33"/>
      <c r="GB223" s="33"/>
      <c r="GC223" s="33"/>
      <c r="GD223" s="33"/>
      <c r="GE223" s="33"/>
      <c r="GF223" s="33"/>
      <c r="GG223" s="33"/>
      <c r="GH223" s="33"/>
      <c r="GI223" s="33"/>
      <c r="GJ223" s="33"/>
      <c r="GK223" s="33"/>
      <c r="GL223" s="33"/>
      <c r="GM223" s="33"/>
      <c r="GN223" s="33"/>
      <c r="GO223" s="33"/>
      <c r="GP223" s="33"/>
      <c r="GQ223" s="33"/>
      <c r="GR223" s="33"/>
      <c r="GS223" s="33"/>
      <c r="GT223" s="33"/>
      <c r="GU223" s="33"/>
      <c r="GV223" s="33"/>
      <c r="GW223" s="33"/>
      <c r="GX223" s="33"/>
    </row>
    <row r="224" spans="178:206" x14ac:dyDescent="0.2">
      <c r="FV224" s="29"/>
      <c r="FW224" s="33"/>
      <c r="FX224" s="33"/>
      <c r="FY224" s="33"/>
      <c r="FZ224" s="33"/>
      <c r="GA224" s="33"/>
      <c r="GB224" s="33"/>
      <c r="GC224" s="33"/>
      <c r="GD224" s="33"/>
      <c r="GE224" s="33"/>
      <c r="GF224" s="33"/>
      <c r="GG224" s="33"/>
      <c r="GH224" s="33"/>
      <c r="GI224" s="33"/>
      <c r="GJ224" s="33"/>
      <c r="GK224" s="33"/>
      <c r="GL224" s="33"/>
      <c r="GM224" s="33"/>
      <c r="GN224" s="33"/>
      <c r="GO224" s="33"/>
      <c r="GP224" s="33"/>
      <c r="GQ224" s="33"/>
      <c r="GR224" s="33"/>
      <c r="GS224" s="33"/>
      <c r="GT224" s="33"/>
      <c r="GU224" s="33"/>
      <c r="GV224" s="33"/>
      <c r="GW224" s="33"/>
      <c r="GX224" s="33"/>
    </row>
    <row r="225" spans="178:206" x14ac:dyDescent="0.2">
      <c r="FV225" s="29"/>
      <c r="FW225" s="33"/>
      <c r="FX225" s="33"/>
      <c r="FY225" s="33"/>
      <c r="FZ225" s="33"/>
      <c r="GA225" s="33"/>
      <c r="GB225" s="33"/>
      <c r="GC225" s="33"/>
      <c r="GD225" s="33"/>
      <c r="GE225" s="33"/>
      <c r="GF225" s="33"/>
      <c r="GG225" s="33"/>
      <c r="GH225" s="33"/>
      <c r="GI225" s="33"/>
      <c r="GJ225" s="33"/>
      <c r="GK225" s="33"/>
      <c r="GL225" s="33"/>
      <c r="GM225" s="33"/>
      <c r="GN225" s="33"/>
      <c r="GO225" s="33"/>
      <c r="GP225" s="33"/>
      <c r="GQ225" s="33"/>
      <c r="GR225" s="33"/>
      <c r="GS225" s="33"/>
      <c r="GT225" s="33"/>
      <c r="GU225" s="33"/>
      <c r="GV225" s="33"/>
      <c r="GW225" s="33"/>
      <c r="GX225" s="33"/>
    </row>
    <row r="226" spans="178:206" x14ac:dyDescent="0.2">
      <c r="FV226" s="29"/>
      <c r="FW226" s="33"/>
      <c r="FX226" s="33"/>
      <c r="FY226" s="33"/>
      <c r="FZ226" s="33"/>
      <c r="GA226" s="33"/>
      <c r="GB226" s="33"/>
      <c r="GC226" s="33"/>
      <c r="GD226" s="33"/>
      <c r="GE226" s="33"/>
      <c r="GF226" s="33"/>
      <c r="GG226" s="33"/>
      <c r="GH226" s="33"/>
      <c r="GI226" s="33"/>
      <c r="GJ226" s="33"/>
      <c r="GK226" s="33"/>
      <c r="GL226" s="33"/>
      <c r="GM226" s="33"/>
      <c r="GN226" s="33"/>
      <c r="GO226" s="33"/>
      <c r="GP226" s="33"/>
      <c r="GQ226" s="33"/>
      <c r="GR226" s="33"/>
      <c r="GS226" s="33"/>
      <c r="GT226" s="33"/>
      <c r="GU226" s="33"/>
      <c r="GV226" s="33"/>
      <c r="GW226" s="33"/>
      <c r="GX226" s="33"/>
    </row>
    <row r="227" spans="178:206" x14ac:dyDescent="0.2">
      <c r="FV227" s="29"/>
      <c r="FW227" s="33"/>
      <c r="FX227" s="33"/>
      <c r="FY227" s="33"/>
      <c r="FZ227" s="33"/>
      <c r="GA227" s="33"/>
      <c r="GB227" s="33"/>
      <c r="GC227" s="33"/>
      <c r="GD227" s="33"/>
      <c r="GE227" s="33"/>
      <c r="GF227" s="33"/>
      <c r="GG227" s="33"/>
      <c r="GH227" s="33"/>
      <c r="GI227" s="33"/>
      <c r="GJ227" s="33"/>
      <c r="GK227" s="33"/>
      <c r="GL227" s="33"/>
      <c r="GM227" s="33"/>
      <c r="GN227" s="33"/>
      <c r="GO227" s="33"/>
      <c r="GP227" s="33"/>
      <c r="GQ227" s="33"/>
      <c r="GR227" s="33"/>
      <c r="GS227" s="33"/>
      <c r="GT227" s="33"/>
      <c r="GU227" s="33"/>
      <c r="GV227" s="33"/>
      <c r="GW227" s="33"/>
      <c r="GX227" s="33"/>
    </row>
    <row r="228" spans="178:206" x14ac:dyDescent="0.2">
      <c r="FV228" s="29"/>
      <c r="FW228" s="33"/>
      <c r="FX228" s="33"/>
      <c r="FY228" s="33"/>
      <c r="FZ228" s="33"/>
      <c r="GA228" s="33"/>
      <c r="GB228" s="33"/>
      <c r="GC228" s="33"/>
      <c r="GD228" s="33"/>
      <c r="GE228" s="33"/>
      <c r="GF228" s="33"/>
      <c r="GG228" s="33"/>
      <c r="GH228" s="33"/>
      <c r="GI228" s="33"/>
      <c r="GJ228" s="33"/>
      <c r="GK228" s="33"/>
      <c r="GL228" s="33"/>
      <c r="GM228" s="33"/>
      <c r="GN228" s="33"/>
      <c r="GO228" s="33"/>
      <c r="GP228" s="33"/>
      <c r="GQ228" s="33"/>
      <c r="GR228" s="33"/>
      <c r="GS228" s="33"/>
      <c r="GT228" s="33"/>
      <c r="GU228" s="33"/>
      <c r="GV228" s="33"/>
      <c r="GW228" s="33"/>
      <c r="GX228" s="33"/>
    </row>
    <row r="229" spans="178:206" x14ac:dyDescent="0.2">
      <c r="FV229" s="29"/>
      <c r="FW229" s="33"/>
      <c r="FX229" s="33"/>
      <c r="FY229" s="33"/>
      <c r="FZ229" s="33"/>
      <c r="GA229" s="33"/>
      <c r="GB229" s="33"/>
      <c r="GC229" s="33"/>
      <c r="GD229" s="33"/>
      <c r="GE229" s="33"/>
      <c r="GF229" s="33"/>
      <c r="GG229" s="33"/>
      <c r="GH229" s="33"/>
      <c r="GI229" s="33"/>
      <c r="GJ229" s="33"/>
      <c r="GK229" s="33"/>
      <c r="GL229" s="33"/>
      <c r="GM229" s="33"/>
      <c r="GN229" s="33"/>
      <c r="GO229" s="33"/>
      <c r="GP229" s="33"/>
      <c r="GQ229" s="33"/>
      <c r="GR229" s="33"/>
      <c r="GS229" s="33"/>
      <c r="GT229" s="33"/>
      <c r="GU229" s="33"/>
      <c r="GV229" s="33"/>
      <c r="GW229" s="33"/>
      <c r="GX229" s="33"/>
    </row>
    <row r="230" spans="178:206" x14ac:dyDescent="0.2">
      <c r="FV230" s="29"/>
      <c r="FW230" s="33"/>
      <c r="FX230" s="33"/>
      <c r="FY230" s="33"/>
      <c r="FZ230" s="33"/>
      <c r="GA230" s="33"/>
      <c r="GB230" s="33"/>
      <c r="GC230" s="33"/>
      <c r="GD230" s="33"/>
      <c r="GE230" s="33"/>
      <c r="GF230" s="33"/>
      <c r="GG230" s="33"/>
      <c r="GH230" s="33"/>
      <c r="GI230" s="33"/>
      <c r="GJ230" s="33"/>
      <c r="GK230" s="33"/>
      <c r="GL230" s="33"/>
      <c r="GM230" s="33"/>
      <c r="GN230" s="33"/>
      <c r="GO230" s="33"/>
      <c r="GP230" s="33"/>
      <c r="GQ230" s="33"/>
      <c r="GR230" s="33"/>
      <c r="GS230" s="33"/>
      <c r="GT230" s="33"/>
      <c r="GU230" s="33"/>
      <c r="GV230" s="33"/>
      <c r="GW230" s="33"/>
      <c r="GX230" s="33"/>
    </row>
    <row r="231" spans="178:206" x14ac:dyDescent="0.2">
      <c r="FV231" s="29"/>
      <c r="FW231" s="33"/>
      <c r="FX231" s="33"/>
      <c r="FY231" s="33"/>
      <c r="FZ231" s="33"/>
      <c r="GA231" s="33"/>
      <c r="GB231" s="33"/>
      <c r="GC231" s="33"/>
      <c r="GD231" s="33"/>
      <c r="GE231" s="33"/>
      <c r="GF231" s="33"/>
      <c r="GG231" s="33"/>
      <c r="GH231" s="33"/>
      <c r="GI231" s="33"/>
      <c r="GJ231" s="33"/>
      <c r="GK231" s="33"/>
      <c r="GL231" s="33"/>
      <c r="GM231" s="33"/>
      <c r="GN231" s="33"/>
      <c r="GO231" s="33"/>
      <c r="GP231" s="33"/>
      <c r="GQ231" s="33"/>
      <c r="GR231" s="33"/>
      <c r="GS231" s="33"/>
      <c r="GT231" s="33"/>
      <c r="GU231" s="33"/>
      <c r="GV231" s="33"/>
      <c r="GW231" s="33"/>
      <c r="GX231" s="33"/>
    </row>
    <row r="232" spans="178:206" x14ac:dyDescent="0.2">
      <c r="FV232" s="29"/>
      <c r="FW232" s="33"/>
      <c r="FX232" s="33"/>
      <c r="FY232" s="33"/>
      <c r="FZ232" s="33"/>
      <c r="GA232" s="33"/>
      <c r="GB232" s="33"/>
      <c r="GC232" s="33"/>
      <c r="GD232" s="33"/>
      <c r="GE232" s="33"/>
      <c r="GF232" s="33"/>
      <c r="GG232" s="33"/>
      <c r="GH232" s="33"/>
      <c r="GI232" s="33"/>
      <c r="GJ232" s="33"/>
      <c r="GK232" s="33"/>
      <c r="GL232" s="33"/>
      <c r="GM232" s="33"/>
      <c r="GN232" s="33"/>
      <c r="GO232" s="33"/>
      <c r="GP232" s="33"/>
      <c r="GQ232" s="33"/>
      <c r="GR232" s="33"/>
      <c r="GS232" s="33"/>
      <c r="GT232" s="33"/>
      <c r="GU232" s="33"/>
      <c r="GV232" s="33"/>
      <c r="GW232" s="33"/>
      <c r="GX232" s="33"/>
    </row>
    <row r="233" spans="178:206" x14ac:dyDescent="0.2">
      <c r="FV233" s="29"/>
      <c r="FW233" s="33"/>
      <c r="FX233" s="33"/>
      <c r="FY233" s="33"/>
      <c r="FZ233" s="33"/>
      <c r="GA233" s="33"/>
      <c r="GB233" s="33"/>
      <c r="GC233" s="33"/>
      <c r="GD233" s="33"/>
      <c r="GE233" s="33"/>
      <c r="GF233" s="33"/>
      <c r="GG233" s="33"/>
      <c r="GH233" s="33"/>
      <c r="GI233" s="33"/>
      <c r="GJ233" s="33"/>
      <c r="GK233" s="33"/>
      <c r="GL233" s="33"/>
      <c r="GM233" s="33"/>
      <c r="GN233" s="33"/>
      <c r="GO233" s="33"/>
      <c r="GP233" s="33"/>
      <c r="GQ233" s="33"/>
      <c r="GR233" s="33"/>
      <c r="GS233" s="33"/>
      <c r="GT233" s="33"/>
      <c r="GU233" s="33"/>
      <c r="GV233" s="33"/>
      <c r="GW233" s="33"/>
      <c r="GX233" s="33"/>
    </row>
    <row r="234" spans="178:206" x14ac:dyDescent="0.2">
      <c r="FV234" s="29"/>
      <c r="FW234" s="33"/>
      <c r="FX234" s="33"/>
      <c r="FY234" s="33"/>
      <c r="FZ234" s="33"/>
      <c r="GA234" s="33"/>
      <c r="GB234" s="33"/>
      <c r="GC234" s="33"/>
      <c r="GD234" s="33"/>
      <c r="GE234" s="33"/>
      <c r="GF234" s="33"/>
      <c r="GG234" s="33"/>
      <c r="GH234" s="33"/>
      <c r="GI234" s="33"/>
      <c r="GJ234" s="33"/>
      <c r="GK234" s="33"/>
      <c r="GL234" s="33"/>
      <c r="GM234" s="33"/>
      <c r="GN234" s="33"/>
      <c r="GO234" s="33"/>
      <c r="GP234" s="33"/>
      <c r="GQ234" s="33"/>
      <c r="GR234" s="33"/>
      <c r="GS234" s="33"/>
      <c r="GT234" s="33"/>
      <c r="GU234" s="33"/>
      <c r="GV234" s="33"/>
      <c r="GW234" s="33"/>
      <c r="GX234" s="33"/>
    </row>
    <row r="235" spans="178:206" x14ac:dyDescent="0.2">
      <c r="FV235" s="29"/>
      <c r="FW235" s="33"/>
      <c r="FX235" s="33"/>
      <c r="FY235" s="33"/>
      <c r="FZ235" s="33"/>
      <c r="GA235" s="33"/>
      <c r="GB235" s="33"/>
      <c r="GC235" s="33"/>
      <c r="GD235" s="33"/>
      <c r="GE235" s="33"/>
      <c r="GF235" s="33"/>
      <c r="GG235" s="33"/>
      <c r="GH235" s="33"/>
      <c r="GI235" s="33"/>
      <c r="GJ235" s="33"/>
      <c r="GK235" s="33"/>
      <c r="GL235" s="33"/>
      <c r="GM235" s="33"/>
      <c r="GN235" s="33"/>
      <c r="GO235" s="33"/>
      <c r="GP235" s="33"/>
      <c r="GQ235" s="33"/>
      <c r="GR235" s="33"/>
      <c r="GS235" s="33"/>
      <c r="GT235" s="33"/>
      <c r="GU235" s="33"/>
      <c r="GV235" s="33"/>
      <c r="GW235" s="33"/>
      <c r="GX235" s="33"/>
    </row>
    <row r="236" spans="178:206" x14ac:dyDescent="0.2">
      <c r="FV236" s="29"/>
      <c r="FW236" s="33"/>
      <c r="FX236" s="33"/>
      <c r="FY236" s="33"/>
      <c r="FZ236" s="33"/>
      <c r="GA236" s="33"/>
      <c r="GB236" s="33"/>
      <c r="GC236" s="33"/>
      <c r="GD236" s="33"/>
      <c r="GE236" s="33"/>
      <c r="GF236" s="33"/>
      <c r="GG236" s="33"/>
      <c r="GH236" s="33"/>
      <c r="GI236" s="33"/>
      <c r="GJ236" s="33"/>
      <c r="GK236" s="33"/>
      <c r="GL236" s="33"/>
      <c r="GM236" s="33"/>
      <c r="GN236" s="33"/>
      <c r="GO236" s="33"/>
      <c r="GP236" s="33"/>
      <c r="GQ236" s="33"/>
      <c r="GR236" s="33"/>
      <c r="GS236" s="33"/>
      <c r="GT236" s="33"/>
      <c r="GU236" s="33"/>
      <c r="GV236" s="33"/>
      <c r="GW236" s="33"/>
      <c r="GX236" s="33"/>
    </row>
    <row r="237" spans="178:206" x14ac:dyDescent="0.2">
      <c r="FV237" s="29"/>
      <c r="FW237" s="33"/>
      <c r="FX237" s="33"/>
      <c r="FY237" s="33"/>
      <c r="FZ237" s="33"/>
      <c r="GA237" s="33"/>
      <c r="GB237" s="33"/>
      <c r="GC237" s="33"/>
      <c r="GD237" s="33"/>
      <c r="GE237" s="33"/>
      <c r="GF237" s="33"/>
      <c r="GG237" s="33"/>
      <c r="GH237" s="33"/>
      <c r="GI237" s="33"/>
      <c r="GJ237" s="33"/>
      <c r="GK237" s="33"/>
      <c r="GL237" s="33"/>
      <c r="GM237" s="33"/>
      <c r="GN237" s="33"/>
      <c r="GO237" s="33"/>
      <c r="GP237" s="33"/>
      <c r="GQ237" s="33"/>
      <c r="GR237" s="33"/>
      <c r="GS237" s="33"/>
      <c r="GT237" s="33"/>
      <c r="GU237" s="33"/>
      <c r="GV237" s="33"/>
      <c r="GW237" s="33"/>
      <c r="GX237" s="33"/>
    </row>
    <row r="238" spans="178:206" x14ac:dyDescent="0.2">
      <c r="FV238" s="29"/>
      <c r="FW238" s="33"/>
      <c r="FX238" s="33"/>
      <c r="FY238" s="33"/>
      <c r="FZ238" s="33"/>
      <c r="GA238" s="33"/>
      <c r="GB238" s="33"/>
      <c r="GC238" s="33"/>
      <c r="GD238" s="33"/>
      <c r="GE238" s="33"/>
      <c r="GF238" s="33"/>
      <c r="GG238" s="33"/>
      <c r="GH238" s="33"/>
      <c r="GI238" s="33"/>
      <c r="GJ238" s="33"/>
      <c r="GK238" s="33"/>
      <c r="GL238" s="33"/>
      <c r="GM238" s="33"/>
      <c r="GN238" s="33"/>
      <c r="GO238" s="33"/>
      <c r="GP238" s="33"/>
      <c r="GQ238" s="33"/>
      <c r="GR238" s="33"/>
      <c r="GS238" s="33"/>
      <c r="GT238" s="33"/>
      <c r="GU238" s="33"/>
      <c r="GV238" s="33"/>
      <c r="GW238" s="33"/>
      <c r="GX238" s="33"/>
    </row>
    <row r="239" spans="178:206" x14ac:dyDescent="0.2">
      <c r="FV239" s="29"/>
      <c r="FW239" s="33"/>
      <c r="FX239" s="33"/>
      <c r="FY239" s="33"/>
      <c r="FZ239" s="33"/>
      <c r="GA239" s="33"/>
      <c r="GB239" s="33"/>
      <c r="GC239" s="33"/>
      <c r="GD239" s="33"/>
      <c r="GE239" s="33"/>
      <c r="GF239" s="33"/>
      <c r="GG239" s="33"/>
      <c r="GH239" s="33"/>
      <c r="GI239" s="33"/>
      <c r="GJ239" s="33"/>
      <c r="GK239" s="33"/>
      <c r="GL239" s="33"/>
      <c r="GM239" s="33"/>
      <c r="GN239" s="33"/>
      <c r="GO239" s="33"/>
      <c r="GP239" s="33"/>
      <c r="GQ239" s="33"/>
      <c r="GR239" s="33"/>
      <c r="GS239" s="33"/>
      <c r="GT239" s="33"/>
      <c r="GU239" s="33"/>
      <c r="GV239" s="33"/>
      <c r="GW239" s="33"/>
      <c r="GX239" s="33"/>
    </row>
    <row r="240" spans="178:206" x14ac:dyDescent="0.2">
      <c r="FV240" s="29"/>
      <c r="FW240" s="33"/>
      <c r="FX240" s="33"/>
      <c r="FY240" s="33"/>
      <c r="FZ240" s="33"/>
      <c r="GA240" s="33"/>
      <c r="GB240" s="33"/>
      <c r="GC240" s="33"/>
      <c r="GD240" s="33"/>
      <c r="GE240" s="33"/>
      <c r="GF240" s="33"/>
      <c r="GG240" s="33"/>
      <c r="GH240" s="33"/>
      <c r="GI240" s="33"/>
      <c r="GJ240" s="33"/>
      <c r="GK240" s="33"/>
      <c r="GL240" s="33"/>
      <c r="GM240" s="33"/>
      <c r="GN240" s="33"/>
      <c r="GO240" s="33"/>
      <c r="GP240" s="33"/>
      <c r="GQ240" s="33"/>
      <c r="GR240" s="33"/>
      <c r="GS240" s="33"/>
      <c r="GT240" s="33"/>
      <c r="GU240" s="33"/>
      <c r="GV240" s="33"/>
      <c r="GW240" s="33"/>
      <c r="GX240" s="33"/>
    </row>
    <row r="241" spans="178:206" x14ac:dyDescent="0.2">
      <c r="FV241" s="29"/>
      <c r="FW241" s="33"/>
      <c r="FX241" s="33"/>
      <c r="FY241" s="33"/>
      <c r="FZ241" s="33"/>
      <c r="GA241" s="33"/>
      <c r="GB241" s="33"/>
      <c r="GC241" s="33"/>
      <c r="GD241" s="33"/>
      <c r="GE241" s="33"/>
      <c r="GF241" s="33"/>
      <c r="GG241" s="33"/>
      <c r="GH241" s="33"/>
      <c r="GI241" s="33"/>
      <c r="GJ241" s="33"/>
      <c r="GK241" s="33"/>
      <c r="GL241" s="33"/>
      <c r="GM241" s="33"/>
      <c r="GN241" s="33"/>
      <c r="GO241" s="33"/>
      <c r="GP241" s="33"/>
      <c r="GQ241" s="33"/>
      <c r="GR241" s="33"/>
      <c r="GS241" s="33"/>
      <c r="GT241" s="33"/>
      <c r="GU241" s="33"/>
      <c r="GV241" s="33"/>
      <c r="GW241" s="33"/>
      <c r="GX241" s="33"/>
    </row>
    <row r="242" spans="178:206" x14ac:dyDescent="0.2">
      <c r="FV242" s="29"/>
      <c r="FW242" s="33"/>
      <c r="FX242" s="33"/>
      <c r="FY242" s="33"/>
      <c r="FZ242" s="33"/>
      <c r="GA242" s="33"/>
      <c r="GB242" s="33"/>
      <c r="GC242" s="33"/>
      <c r="GD242" s="33"/>
      <c r="GE242" s="33"/>
      <c r="GF242" s="33"/>
      <c r="GG242" s="33"/>
      <c r="GH242" s="33"/>
      <c r="GI242" s="33"/>
      <c r="GJ242" s="33"/>
      <c r="GK242" s="33"/>
      <c r="GL242" s="33"/>
      <c r="GM242" s="33"/>
      <c r="GN242" s="33"/>
      <c r="GO242" s="33"/>
      <c r="GP242" s="33"/>
      <c r="GQ242" s="33"/>
      <c r="GR242" s="33"/>
      <c r="GS242" s="33"/>
      <c r="GT242" s="33"/>
      <c r="GU242" s="33"/>
      <c r="GV242" s="33"/>
      <c r="GW242" s="33"/>
      <c r="GX242" s="33"/>
    </row>
    <row r="243" spans="178:206" x14ac:dyDescent="0.2">
      <c r="FV243" s="29"/>
      <c r="FW243" s="33"/>
      <c r="FX243" s="33"/>
      <c r="FY243" s="33"/>
      <c r="FZ243" s="33"/>
      <c r="GA243" s="33"/>
      <c r="GB243" s="33"/>
      <c r="GC243" s="33"/>
      <c r="GD243" s="33"/>
      <c r="GE243" s="33"/>
      <c r="GF243" s="33"/>
      <c r="GG243" s="33"/>
      <c r="GH243" s="33"/>
      <c r="GI243" s="33"/>
      <c r="GJ243" s="33"/>
      <c r="GK243" s="33"/>
      <c r="GL243" s="33"/>
      <c r="GM243" s="33"/>
      <c r="GN243" s="33"/>
      <c r="GO243" s="33"/>
      <c r="GP243" s="33"/>
      <c r="GQ243" s="33"/>
      <c r="GR243" s="33"/>
      <c r="GS243" s="33"/>
      <c r="GT243" s="33"/>
      <c r="GU243" s="33"/>
      <c r="GV243" s="33"/>
      <c r="GW243" s="33"/>
      <c r="GX243" s="33"/>
    </row>
    <row r="244" spans="178:206" x14ac:dyDescent="0.2">
      <c r="FV244" s="29"/>
      <c r="FW244" s="33"/>
      <c r="FX244" s="33"/>
      <c r="FY244" s="33"/>
      <c r="FZ244" s="33"/>
      <c r="GA244" s="33"/>
      <c r="GB244" s="33"/>
      <c r="GC244" s="33"/>
      <c r="GD244" s="33"/>
      <c r="GE244" s="33"/>
      <c r="GF244" s="33"/>
      <c r="GG244" s="33"/>
      <c r="GH244" s="33"/>
      <c r="GI244" s="33"/>
      <c r="GJ244" s="33"/>
      <c r="GK244" s="33"/>
      <c r="GL244" s="33"/>
      <c r="GM244" s="33"/>
      <c r="GN244" s="33"/>
      <c r="GO244" s="33"/>
      <c r="GP244" s="33"/>
      <c r="GQ244" s="33"/>
      <c r="GR244" s="33"/>
      <c r="GS244" s="33"/>
      <c r="GT244" s="33"/>
      <c r="GU244" s="33"/>
      <c r="GV244" s="33"/>
      <c r="GW244" s="33"/>
      <c r="GX244" s="33"/>
    </row>
    <row r="245" spans="178:206" x14ac:dyDescent="0.2">
      <c r="FV245" s="29"/>
      <c r="FW245" s="33"/>
      <c r="FX245" s="33"/>
      <c r="FY245" s="33"/>
      <c r="FZ245" s="33"/>
      <c r="GA245" s="33"/>
      <c r="GB245" s="33"/>
      <c r="GC245" s="33"/>
      <c r="GD245" s="33"/>
      <c r="GE245" s="33"/>
      <c r="GF245" s="33"/>
      <c r="GG245" s="33"/>
      <c r="GH245" s="33"/>
      <c r="GI245" s="33"/>
      <c r="GJ245" s="33"/>
      <c r="GK245" s="33"/>
      <c r="GL245" s="33"/>
      <c r="GM245" s="33"/>
      <c r="GN245" s="33"/>
      <c r="GO245" s="33"/>
      <c r="GP245" s="33"/>
      <c r="GQ245" s="33"/>
      <c r="GR245" s="33"/>
      <c r="GS245" s="33"/>
      <c r="GT245" s="33"/>
      <c r="GU245" s="33"/>
      <c r="GV245" s="33"/>
      <c r="GW245" s="33"/>
      <c r="GX245" s="33"/>
    </row>
    <row r="246" spans="178:206" x14ac:dyDescent="0.2">
      <c r="FV246" s="29"/>
      <c r="FW246" s="33"/>
      <c r="FX246" s="33"/>
      <c r="FY246" s="33"/>
      <c r="FZ246" s="33"/>
      <c r="GA246" s="33"/>
      <c r="GB246" s="33"/>
      <c r="GC246" s="33"/>
      <c r="GD246" s="33"/>
      <c r="GE246" s="33"/>
      <c r="GF246" s="33"/>
      <c r="GG246" s="33"/>
      <c r="GH246" s="33"/>
      <c r="GI246" s="33"/>
      <c r="GJ246" s="33"/>
      <c r="GK246" s="33"/>
      <c r="GL246" s="33"/>
      <c r="GM246" s="33"/>
      <c r="GN246" s="33"/>
      <c r="GO246" s="33"/>
      <c r="GP246" s="33"/>
      <c r="GQ246" s="33"/>
      <c r="GR246" s="33"/>
      <c r="GS246" s="33"/>
      <c r="GT246" s="33"/>
      <c r="GU246" s="33"/>
      <c r="GV246" s="33"/>
      <c r="GW246" s="33"/>
      <c r="GX246" s="33"/>
    </row>
    <row r="247" spans="178:206" x14ac:dyDescent="0.2">
      <c r="FV247" s="29"/>
      <c r="FW247" s="33"/>
      <c r="FX247" s="33"/>
      <c r="FY247" s="33"/>
      <c r="FZ247" s="33"/>
      <c r="GA247" s="33"/>
      <c r="GB247" s="33"/>
      <c r="GC247" s="33"/>
      <c r="GD247" s="33"/>
      <c r="GE247" s="33"/>
      <c r="GF247" s="33"/>
      <c r="GG247" s="33"/>
      <c r="GH247" s="33"/>
      <c r="GI247" s="33"/>
      <c r="GJ247" s="33"/>
      <c r="GK247" s="33"/>
      <c r="GL247" s="33"/>
      <c r="GM247" s="33"/>
      <c r="GN247" s="33"/>
      <c r="GO247" s="33"/>
      <c r="GP247" s="33"/>
      <c r="GQ247" s="33"/>
      <c r="GR247" s="33"/>
      <c r="GS247" s="33"/>
      <c r="GT247" s="33"/>
      <c r="GU247" s="33"/>
      <c r="GV247" s="33"/>
      <c r="GW247" s="33"/>
      <c r="GX247" s="33"/>
    </row>
    <row r="248" spans="178:206" x14ac:dyDescent="0.2">
      <c r="FV248" s="29"/>
      <c r="FW248" s="33"/>
      <c r="FX248" s="33"/>
      <c r="FY248" s="33"/>
      <c r="FZ248" s="33"/>
      <c r="GA248" s="33"/>
      <c r="GB248" s="33"/>
      <c r="GC248" s="33"/>
      <c r="GD248" s="33"/>
      <c r="GE248" s="33"/>
      <c r="GF248" s="33"/>
      <c r="GG248" s="33"/>
      <c r="GH248" s="33"/>
      <c r="GI248" s="33"/>
      <c r="GJ248" s="33"/>
      <c r="GK248" s="33"/>
      <c r="GL248" s="33"/>
      <c r="GM248" s="33"/>
      <c r="GN248" s="33"/>
      <c r="GO248" s="33"/>
      <c r="GP248" s="33"/>
      <c r="GQ248" s="33"/>
      <c r="GR248" s="33"/>
      <c r="GS248" s="33"/>
      <c r="GT248" s="33"/>
      <c r="GU248" s="33"/>
      <c r="GV248" s="33"/>
      <c r="GW248" s="33"/>
      <c r="GX248" s="33"/>
    </row>
    <row r="249" spans="178:206" x14ac:dyDescent="0.2">
      <c r="FV249" s="29"/>
      <c r="FW249" s="33"/>
      <c r="FX249" s="33"/>
      <c r="FY249" s="33"/>
      <c r="FZ249" s="33"/>
      <c r="GA249" s="33"/>
      <c r="GB249" s="33"/>
      <c r="GC249" s="33"/>
      <c r="GD249" s="33"/>
      <c r="GE249" s="33"/>
      <c r="GF249" s="33"/>
      <c r="GG249" s="33"/>
      <c r="GH249" s="33"/>
      <c r="GI249" s="33"/>
      <c r="GJ249" s="33"/>
      <c r="GK249" s="33"/>
      <c r="GL249" s="33"/>
      <c r="GM249" s="33"/>
      <c r="GN249" s="33"/>
      <c r="GO249" s="33"/>
      <c r="GP249" s="33"/>
      <c r="GQ249" s="33"/>
      <c r="GR249" s="33"/>
      <c r="GS249" s="33"/>
      <c r="GT249" s="33"/>
      <c r="GU249" s="33"/>
      <c r="GV249" s="33"/>
      <c r="GW249" s="33"/>
      <c r="GX249" s="33"/>
    </row>
    <row r="250" spans="178:206" x14ac:dyDescent="0.2">
      <c r="FV250" s="29"/>
      <c r="FW250" s="33"/>
      <c r="FX250" s="33"/>
      <c r="FY250" s="33"/>
      <c r="FZ250" s="33"/>
      <c r="GA250" s="33"/>
      <c r="GB250" s="33"/>
      <c r="GC250" s="33"/>
      <c r="GD250" s="33"/>
      <c r="GE250" s="33"/>
      <c r="GF250" s="33"/>
      <c r="GG250" s="33"/>
      <c r="GH250" s="33"/>
      <c r="GI250" s="33"/>
      <c r="GJ250" s="33"/>
      <c r="GK250" s="33"/>
      <c r="GL250" s="33"/>
      <c r="GM250" s="33"/>
      <c r="GN250" s="33"/>
      <c r="GO250" s="33"/>
      <c r="GP250" s="33"/>
      <c r="GQ250" s="33"/>
      <c r="GR250" s="33"/>
      <c r="GS250" s="33"/>
      <c r="GT250" s="33"/>
      <c r="GU250" s="33"/>
      <c r="GV250" s="33"/>
      <c r="GW250" s="33"/>
      <c r="GX250" s="33"/>
    </row>
    <row r="251" spans="178:206" x14ac:dyDescent="0.2">
      <c r="FV251" s="29"/>
      <c r="FW251" s="33"/>
      <c r="FX251" s="33"/>
      <c r="FY251" s="33"/>
      <c r="FZ251" s="33"/>
      <c r="GA251" s="33"/>
      <c r="GB251" s="33"/>
      <c r="GC251" s="33"/>
      <c r="GD251" s="33"/>
      <c r="GE251" s="33"/>
      <c r="GF251" s="33"/>
      <c r="GG251" s="33"/>
      <c r="GH251" s="33"/>
      <c r="GI251" s="33"/>
      <c r="GJ251" s="33"/>
      <c r="GK251" s="33"/>
      <c r="GL251" s="33"/>
      <c r="GM251" s="33"/>
      <c r="GN251" s="33"/>
      <c r="GO251" s="33"/>
      <c r="GP251" s="33"/>
      <c r="GQ251" s="33"/>
      <c r="GR251" s="33"/>
      <c r="GS251" s="33"/>
      <c r="GT251" s="33"/>
      <c r="GU251" s="33"/>
      <c r="GV251" s="33"/>
      <c r="GW251" s="33"/>
      <c r="GX251" s="33"/>
    </row>
    <row r="252" spans="178:206" x14ac:dyDescent="0.2">
      <c r="FV252" s="29"/>
      <c r="FW252" s="33"/>
      <c r="FX252" s="33"/>
      <c r="FY252" s="33"/>
      <c r="FZ252" s="33"/>
      <c r="GA252" s="33"/>
      <c r="GB252" s="33"/>
      <c r="GC252" s="33"/>
      <c r="GD252" s="33"/>
      <c r="GE252" s="33"/>
      <c r="GF252" s="33"/>
      <c r="GG252" s="33"/>
      <c r="GH252" s="33"/>
      <c r="GI252" s="33"/>
      <c r="GJ252" s="33"/>
      <c r="GK252" s="33"/>
      <c r="GL252" s="33"/>
      <c r="GM252" s="33"/>
      <c r="GN252" s="33"/>
      <c r="GO252" s="33"/>
      <c r="GP252" s="33"/>
      <c r="GQ252" s="33"/>
      <c r="GR252" s="33"/>
      <c r="GS252" s="33"/>
      <c r="GT252" s="33"/>
      <c r="GU252" s="33"/>
      <c r="GV252" s="33"/>
      <c r="GW252" s="33"/>
      <c r="GX252" s="33"/>
    </row>
    <row r="253" spans="178:206" x14ac:dyDescent="0.2">
      <c r="FV253" s="29"/>
      <c r="FW253" s="33"/>
      <c r="FX253" s="33"/>
      <c r="FY253" s="33"/>
      <c r="FZ253" s="33"/>
      <c r="GA253" s="33"/>
      <c r="GB253" s="33"/>
      <c r="GC253" s="33"/>
      <c r="GD253" s="33"/>
      <c r="GE253" s="33"/>
      <c r="GF253" s="33"/>
      <c r="GG253" s="33"/>
      <c r="GH253" s="33"/>
      <c r="GI253" s="33"/>
      <c r="GJ253" s="33"/>
      <c r="GK253" s="33"/>
      <c r="GL253" s="33"/>
      <c r="GM253" s="33"/>
      <c r="GN253" s="33"/>
      <c r="GO253" s="33"/>
      <c r="GP253" s="33"/>
      <c r="GQ253" s="33"/>
      <c r="GR253" s="33"/>
      <c r="GS253" s="33"/>
      <c r="GT253" s="33"/>
      <c r="GU253" s="33"/>
      <c r="GV253" s="33"/>
      <c r="GW253" s="33"/>
      <c r="GX253" s="33"/>
    </row>
    <row r="254" spans="178:206" x14ac:dyDescent="0.2">
      <c r="FV254" s="29"/>
      <c r="FW254" s="33"/>
      <c r="FX254" s="33"/>
      <c r="FY254" s="33"/>
      <c r="FZ254" s="33"/>
      <c r="GA254" s="33"/>
      <c r="GB254" s="33"/>
      <c r="GC254" s="33"/>
      <c r="GD254" s="33"/>
      <c r="GE254" s="33"/>
      <c r="GF254" s="33"/>
      <c r="GG254" s="33"/>
      <c r="GH254" s="33"/>
      <c r="GI254" s="33"/>
      <c r="GJ254" s="33"/>
      <c r="GK254" s="33"/>
      <c r="GL254" s="33"/>
      <c r="GM254" s="33"/>
      <c r="GN254" s="33"/>
      <c r="GO254" s="33"/>
      <c r="GP254" s="33"/>
      <c r="GQ254" s="33"/>
      <c r="GR254" s="33"/>
      <c r="GS254" s="33"/>
      <c r="GT254" s="33"/>
      <c r="GU254" s="33"/>
      <c r="GV254" s="33"/>
      <c r="GW254" s="33"/>
      <c r="GX254" s="33"/>
    </row>
    <row r="255" spans="178:206" x14ac:dyDescent="0.2">
      <c r="FV255" s="29"/>
      <c r="FW255" s="33"/>
      <c r="FX255" s="33"/>
      <c r="FY255" s="33"/>
      <c r="FZ255" s="33"/>
      <c r="GA255" s="33"/>
      <c r="GB255" s="33"/>
      <c r="GC255" s="33"/>
      <c r="GD255" s="33"/>
      <c r="GE255" s="33"/>
      <c r="GF255" s="33"/>
      <c r="GG255" s="33"/>
      <c r="GH255" s="33"/>
      <c r="GI255" s="33"/>
      <c r="GJ255" s="33"/>
      <c r="GK255" s="33"/>
      <c r="GL255" s="33"/>
      <c r="GM255" s="33"/>
      <c r="GN255" s="33"/>
      <c r="GO255" s="33"/>
      <c r="GP255" s="33"/>
      <c r="GQ255" s="33"/>
      <c r="GR255" s="33"/>
      <c r="GS255" s="33"/>
      <c r="GT255" s="33"/>
      <c r="GU255" s="33"/>
      <c r="GV255" s="33"/>
      <c r="GW255" s="33"/>
      <c r="GX255" s="33"/>
    </row>
    <row r="256" spans="178:206" x14ac:dyDescent="0.2">
      <c r="FV256" s="29"/>
      <c r="FW256" s="33"/>
      <c r="FX256" s="33"/>
      <c r="FY256" s="33"/>
      <c r="FZ256" s="33"/>
      <c r="GA256" s="33"/>
      <c r="GB256" s="33"/>
      <c r="GC256" s="33"/>
      <c r="GD256" s="33"/>
      <c r="GE256" s="33"/>
      <c r="GF256" s="33"/>
      <c r="GG256" s="33"/>
      <c r="GH256" s="33"/>
      <c r="GI256" s="33"/>
      <c r="GJ256" s="33"/>
      <c r="GK256" s="33"/>
      <c r="GL256" s="33"/>
      <c r="GM256" s="33"/>
      <c r="GN256" s="33"/>
      <c r="GO256" s="33"/>
      <c r="GP256" s="33"/>
      <c r="GQ256" s="33"/>
      <c r="GR256" s="33"/>
      <c r="GS256" s="33"/>
      <c r="GT256" s="33"/>
      <c r="GU256" s="33"/>
      <c r="GV256" s="33"/>
      <c r="GW256" s="33"/>
      <c r="GX256" s="33"/>
    </row>
    <row r="257" spans="178:206" x14ac:dyDescent="0.2">
      <c r="FV257" s="29"/>
      <c r="FW257" s="33"/>
      <c r="FX257" s="33"/>
      <c r="FY257" s="33"/>
      <c r="FZ257" s="33"/>
      <c r="GA257" s="33"/>
      <c r="GB257" s="33"/>
      <c r="GC257" s="33"/>
      <c r="GD257" s="33"/>
      <c r="GE257" s="33"/>
      <c r="GF257" s="33"/>
      <c r="GG257" s="33"/>
      <c r="GH257" s="33"/>
      <c r="GI257" s="33"/>
      <c r="GJ257" s="33"/>
      <c r="GK257" s="33"/>
      <c r="GL257" s="33"/>
      <c r="GM257" s="33"/>
      <c r="GN257" s="33"/>
      <c r="GO257" s="33"/>
      <c r="GP257" s="33"/>
      <c r="GQ257" s="33"/>
      <c r="GR257" s="33"/>
      <c r="GS257" s="33"/>
      <c r="GT257" s="33"/>
      <c r="GU257" s="33"/>
      <c r="GV257" s="33"/>
      <c r="GW257" s="33"/>
      <c r="GX257" s="33"/>
    </row>
    <row r="258" spans="178:206" x14ac:dyDescent="0.2">
      <c r="FV258" s="29"/>
      <c r="FW258" s="33"/>
      <c r="FX258" s="33"/>
      <c r="FY258" s="33"/>
      <c r="FZ258" s="33"/>
      <c r="GA258" s="33"/>
      <c r="GB258" s="33"/>
      <c r="GC258" s="33"/>
      <c r="GD258" s="33"/>
      <c r="GE258" s="33"/>
      <c r="GF258" s="33"/>
      <c r="GG258" s="33"/>
      <c r="GH258" s="33"/>
      <c r="GI258" s="33"/>
      <c r="GJ258" s="33"/>
      <c r="GK258" s="33"/>
      <c r="GL258" s="33"/>
      <c r="GM258" s="33"/>
      <c r="GN258" s="33"/>
      <c r="GO258" s="33"/>
      <c r="GP258" s="33"/>
      <c r="GQ258" s="33"/>
      <c r="GR258" s="33"/>
      <c r="GS258" s="33"/>
      <c r="GT258" s="33"/>
      <c r="GU258" s="33"/>
      <c r="GV258" s="33"/>
      <c r="GW258" s="33"/>
      <c r="GX258" s="33"/>
    </row>
    <row r="259" spans="178:206" x14ac:dyDescent="0.2">
      <c r="FV259" s="29"/>
      <c r="FW259" s="33"/>
      <c r="FX259" s="33"/>
      <c r="FY259" s="33"/>
      <c r="FZ259" s="33"/>
      <c r="GA259" s="33"/>
      <c r="GB259" s="33"/>
      <c r="GC259" s="33"/>
      <c r="GD259" s="33"/>
      <c r="GE259" s="33"/>
      <c r="GF259" s="33"/>
      <c r="GG259" s="33"/>
      <c r="GH259" s="33"/>
      <c r="GI259" s="33"/>
      <c r="GJ259" s="33"/>
      <c r="GK259" s="33"/>
      <c r="GL259" s="33"/>
      <c r="GM259" s="33"/>
      <c r="GN259" s="33"/>
      <c r="GO259" s="33"/>
      <c r="GP259" s="33"/>
      <c r="GQ259" s="33"/>
      <c r="GR259" s="33"/>
      <c r="GS259" s="33"/>
      <c r="GT259" s="33"/>
      <c r="GU259" s="33"/>
      <c r="GV259" s="33"/>
      <c r="GW259" s="33"/>
      <c r="GX259" s="33"/>
    </row>
    <row r="260" spans="178:206" x14ac:dyDescent="0.2">
      <c r="FV260" s="29"/>
      <c r="FW260" s="33"/>
      <c r="FX260" s="33"/>
      <c r="FY260" s="33"/>
      <c r="FZ260" s="33"/>
      <c r="GA260" s="33"/>
      <c r="GB260" s="33"/>
      <c r="GC260" s="33"/>
      <c r="GD260" s="33"/>
      <c r="GE260" s="33"/>
      <c r="GF260" s="33"/>
      <c r="GG260" s="33"/>
      <c r="GH260" s="33"/>
      <c r="GI260" s="33"/>
      <c r="GJ260" s="33"/>
      <c r="GK260" s="33"/>
      <c r="GL260" s="33"/>
      <c r="GM260" s="33"/>
      <c r="GN260" s="33"/>
      <c r="GO260" s="33"/>
      <c r="GP260" s="33"/>
      <c r="GQ260" s="33"/>
      <c r="GR260" s="33"/>
      <c r="GS260" s="33"/>
      <c r="GT260" s="33"/>
      <c r="GU260" s="33"/>
      <c r="GV260" s="33"/>
      <c r="GW260" s="33"/>
      <c r="GX260" s="33"/>
    </row>
    <row r="261" spans="178:206" x14ac:dyDescent="0.2">
      <c r="FV261" s="29"/>
      <c r="FW261" s="33"/>
      <c r="FX261" s="33"/>
      <c r="FY261" s="33"/>
      <c r="FZ261" s="33"/>
      <c r="GA261" s="33"/>
      <c r="GB261" s="33"/>
      <c r="GC261" s="33"/>
      <c r="GD261" s="33"/>
      <c r="GE261" s="33"/>
      <c r="GF261" s="33"/>
      <c r="GG261" s="33"/>
      <c r="GH261" s="33"/>
      <c r="GI261" s="33"/>
      <c r="GJ261" s="33"/>
      <c r="GK261" s="33"/>
      <c r="GL261" s="33"/>
      <c r="GM261" s="33"/>
      <c r="GN261" s="33"/>
      <c r="GO261" s="33"/>
      <c r="GP261" s="33"/>
      <c r="GQ261" s="33"/>
      <c r="GR261" s="33"/>
      <c r="GS261" s="33"/>
      <c r="GT261" s="33"/>
      <c r="GU261" s="33"/>
      <c r="GV261" s="33"/>
      <c r="GW261" s="33"/>
      <c r="GX261" s="33"/>
    </row>
    <row r="262" spans="178:206" x14ac:dyDescent="0.2">
      <c r="FV262" s="29"/>
      <c r="FW262" s="33"/>
      <c r="FX262" s="33"/>
      <c r="FY262" s="33"/>
      <c r="FZ262" s="33"/>
      <c r="GA262" s="33"/>
      <c r="GB262" s="33"/>
      <c r="GC262" s="33"/>
      <c r="GD262" s="33"/>
      <c r="GE262" s="33"/>
      <c r="GF262" s="33"/>
      <c r="GG262" s="33"/>
      <c r="GH262" s="33"/>
      <c r="GI262" s="33"/>
      <c r="GJ262" s="33"/>
      <c r="GK262" s="33"/>
      <c r="GL262" s="33"/>
      <c r="GM262" s="33"/>
      <c r="GN262" s="33"/>
      <c r="GO262" s="33"/>
      <c r="GP262" s="33"/>
      <c r="GQ262" s="33"/>
      <c r="GR262" s="33"/>
      <c r="GS262" s="33"/>
      <c r="GT262" s="33"/>
      <c r="GU262" s="33"/>
      <c r="GV262" s="33"/>
      <c r="GW262" s="33"/>
      <c r="GX262" s="33"/>
    </row>
    <row r="263" spans="178:206" x14ac:dyDescent="0.2">
      <c r="FV263" s="29"/>
      <c r="FW263" s="33"/>
      <c r="FX263" s="33"/>
      <c r="FY263" s="33"/>
      <c r="FZ263" s="33"/>
      <c r="GA263" s="33"/>
      <c r="GB263" s="33"/>
      <c r="GC263" s="33"/>
      <c r="GD263" s="33"/>
      <c r="GE263" s="33"/>
      <c r="GF263" s="33"/>
      <c r="GG263" s="33"/>
      <c r="GH263" s="33"/>
      <c r="GI263" s="33"/>
      <c r="GJ263" s="33"/>
      <c r="GK263" s="33"/>
      <c r="GL263" s="33"/>
      <c r="GM263" s="33"/>
      <c r="GN263" s="33"/>
      <c r="GO263" s="33"/>
      <c r="GP263" s="33"/>
      <c r="GQ263" s="33"/>
      <c r="GR263" s="33"/>
      <c r="GS263" s="33"/>
      <c r="GT263" s="33"/>
      <c r="GU263" s="33"/>
      <c r="GV263" s="33"/>
      <c r="GW263" s="33"/>
      <c r="GX263" s="33"/>
    </row>
    <row r="264" spans="178:206" x14ac:dyDescent="0.2">
      <c r="FV264" s="29"/>
      <c r="FW264" s="33"/>
      <c r="FX264" s="33"/>
      <c r="FY264" s="33"/>
      <c r="FZ264" s="33"/>
      <c r="GA264" s="33"/>
      <c r="GB264" s="33"/>
      <c r="GC264" s="33"/>
      <c r="GD264" s="33"/>
      <c r="GE264" s="33"/>
      <c r="GF264" s="33"/>
      <c r="GG264" s="33"/>
      <c r="GH264" s="33"/>
      <c r="GI264" s="33"/>
      <c r="GJ264" s="33"/>
      <c r="GK264" s="33"/>
      <c r="GL264" s="33"/>
      <c r="GM264" s="33"/>
      <c r="GN264" s="33"/>
      <c r="GO264" s="33"/>
      <c r="GP264" s="33"/>
      <c r="GQ264" s="33"/>
      <c r="GR264" s="33"/>
      <c r="GS264" s="33"/>
      <c r="GT264" s="33"/>
      <c r="GU264" s="33"/>
      <c r="GV264" s="33"/>
      <c r="GW264" s="33"/>
      <c r="GX264" s="33"/>
    </row>
    <row r="265" spans="178:206" x14ac:dyDescent="0.2">
      <c r="FV265" s="29"/>
      <c r="FW265" s="33"/>
      <c r="FX265" s="33"/>
      <c r="FY265" s="33"/>
      <c r="FZ265" s="33"/>
      <c r="GA265" s="33"/>
      <c r="GB265" s="33"/>
      <c r="GC265" s="33"/>
      <c r="GD265" s="33"/>
      <c r="GE265" s="33"/>
      <c r="GF265" s="33"/>
      <c r="GG265" s="33"/>
      <c r="GH265" s="33"/>
      <c r="GI265" s="33"/>
      <c r="GJ265" s="33"/>
      <c r="GK265" s="33"/>
      <c r="GL265" s="33"/>
      <c r="GM265" s="33"/>
      <c r="GN265" s="33"/>
      <c r="GO265" s="33"/>
      <c r="GP265" s="33"/>
      <c r="GQ265" s="33"/>
      <c r="GR265" s="33"/>
      <c r="GS265" s="33"/>
      <c r="GT265" s="33"/>
      <c r="GU265" s="33"/>
      <c r="GV265" s="33"/>
      <c r="GW265" s="33"/>
      <c r="GX265" s="33"/>
    </row>
    <row r="266" spans="178:206" x14ac:dyDescent="0.2">
      <c r="FV266" s="29"/>
      <c r="FW266" s="33"/>
      <c r="FX266" s="33"/>
      <c r="FY266" s="33"/>
      <c r="FZ266" s="33"/>
      <c r="GA266" s="33"/>
      <c r="GB266" s="33"/>
      <c r="GC266" s="33"/>
      <c r="GD266" s="33"/>
      <c r="GE266" s="33"/>
      <c r="GF266" s="33"/>
      <c r="GG266" s="33"/>
      <c r="GH266" s="33"/>
      <c r="GI266" s="33"/>
      <c r="GJ266" s="33"/>
      <c r="GK266" s="33"/>
      <c r="GL266" s="33"/>
      <c r="GM266" s="33"/>
      <c r="GN266" s="33"/>
      <c r="GO266" s="33"/>
      <c r="GP266" s="33"/>
      <c r="GQ266" s="33"/>
      <c r="GR266" s="33"/>
      <c r="GS266" s="33"/>
      <c r="GT266" s="33"/>
      <c r="GU266" s="33"/>
      <c r="GV266" s="33"/>
      <c r="GW266" s="33"/>
      <c r="GX266" s="33"/>
    </row>
    <row r="267" spans="178:206" x14ac:dyDescent="0.2">
      <c r="FV267" s="29"/>
      <c r="FW267" s="33"/>
      <c r="FX267" s="33"/>
      <c r="FY267" s="33"/>
      <c r="FZ267" s="33"/>
      <c r="GA267" s="33"/>
      <c r="GB267" s="33"/>
      <c r="GC267" s="33"/>
      <c r="GD267" s="33"/>
      <c r="GE267" s="33"/>
      <c r="GF267" s="33"/>
      <c r="GG267" s="33"/>
      <c r="GH267" s="33"/>
      <c r="GI267" s="33"/>
      <c r="GJ267" s="33"/>
      <c r="GK267" s="33"/>
      <c r="GL267" s="33"/>
      <c r="GM267" s="33"/>
      <c r="GN267" s="33"/>
      <c r="GO267" s="33"/>
      <c r="GP267" s="33"/>
      <c r="GQ267" s="33"/>
      <c r="GR267" s="33"/>
      <c r="GS267" s="33"/>
      <c r="GT267" s="33"/>
      <c r="GU267" s="33"/>
      <c r="GV267" s="33"/>
      <c r="GW267" s="33"/>
      <c r="GX267" s="33"/>
    </row>
    <row r="268" spans="178:206" x14ac:dyDescent="0.2">
      <c r="FV268" s="29"/>
      <c r="FW268" s="33"/>
      <c r="FX268" s="33"/>
      <c r="FY268" s="33"/>
      <c r="FZ268" s="33"/>
      <c r="GA268" s="33"/>
      <c r="GB268" s="33"/>
      <c r="GC268" s="33"/>
      <c r="GD268" s="33"/>
      <c r="GE268" s="33"/>
      <c r="GF268" s="33"/>
      <c r="GG268" s="33"/>
      <c r="GH268" s="33"/>
      <c r="GI268" s="33"/>
      <c r="GJ268" s="33"/>
      <c r="GK268" s="33"/>
      <c r="GL268" s="33"/>
      <c r="GM268" s="33"/>
      <c r="GN268" s="33"/>
      <c r="GO268" s="33"/>
      <c r="GP268" s="33"/>
      <c r="GQ268" s="33"/>
      <c r="GR268" s="33"/>
      <c r="GS268" s="33"/>
      <c r="GT268" s="33"/>
      <c r="GU268" s="33"/>
      <c r="GV268" s="33"/>
      <c r="GW268" s="33"/>
      <c r="GX268" s="33"/>
    </row>
    <row r="269" spans="178:206" x14ac:dyDescent="0.2">
      <c r="FV269" s="29"/>
      <c r="FW269" s="33"/>
      <c r="FX269" s="33"/>
      <c r="FY269" s="33"/>
      <c r="FZ269" s="33"/>
      <c r="GA269" s="33"/>
      <c r="GB269" s="33"/>
      <c r="GC269" s="33"/>
      <c r="GD269" s="33"/>
      <c r="GE269" s="33"/>
      <c r="GF269" s="33"/>
      <c r="GG269" s="33"/>
      <c r="GH269" s="33"/>
      <c r="GI269" s="33"/>
      <c r="GJ269" s="33"/>
      <c r="GK269" s="33"/>
      <c r="GL269" s="33"/>
      <c r="GM269" s="33"/>
      <c r="GN269" s="33"/>
      <c r="GO269" s="33"/>
      <c r="GP269" s="33"/>
      <c r="GQ269" s="33"/>
      <c r="GR269" s="33"/>
      <c r="GS269" s="33"/>
      <c r="GT269" s="33"/>
      <c r="GU269" s="33"/>
      <c r="GV269" s="33"/>
      <c r="GW269" s="33"/>
      <c r="GX269" s="33"/>
    </row>
    <row r="270" spans="178:206" x14ac:dyDescent="0.2">
      <c r="FV270" s="29"/>
      <c r="FW270" s="33"/>
      <c r="FX270" s="33"/>
      <c r="FY270" s="33"/>
      <c r="FZ270" s="33"/>
      <c r="GA270" s="33"/>
      <c r="GB270" s="33"/>
      <c r="GC270" s="33"/>
      <c r="GD270" s="33"/>
      <c r="GE270" s="33"/>
      <c r="GF270" s="33"/>
      <c r="GG270" s="33"/>
      <c r="GH270" s="33"/>
      <c r="GI270" s="33"/>
      <c r="GJ270" s="33"/>
      <c r="GK270" s="33"/>
      <c r="GL270" s="33"/>
      <c r="GM270" s="33"/>
      <c r="GN270" s="33"/>
      <c r="GO270" s="33"/>
      <c r="GP270" s="33"/>
      <c r="GQ270" s="33"/>
      <c r="GR270" s="33"/>
      <c r="GS270" s="33"/>
      <c r="GT270" s="33"/>
      <c r="GU270" s="33"/>
      <c r="GV270" s="33"/>
      <c r="GW270" s="33"/>
      <c r="GX270" s="33"/>
    </row>
    <row r="271" spans="178:206" x14ac:dyDescent="0.2">
      <c r="FV271" s="29"/>
      <c r="FW271" s="33"/>
      <c r="FX271" s="33"/>
      <c r="FY271" s="33"/>
      <c r="FZ271" s="33"/>
      <c r="GA271" s="33"/>
      <c r="GB271" s="33"/>
      <c r="GC271" s="33"/>
      <c r="GD271" s="33"/>
      <c r="GE271" s="33"/>
      <c r="GF271" s="33"/>
      <c r="GG271" s="33"/>
      <c r="GH271" s="33"/>
      <c r="GI271" s="33"/>
      <c r="GJ271" s="33"/>
      <c r="GK271" s="33"/>
      <c r="GL271" s="33"/>
      <c r="GM271" s="33"/>
      <c r="GN271" s="33"/>
      <c r="GO271" s="33"/>
      <c r="GP271" s="33"/>
      <c r="GQ271" s="33"/>
      <c r="GR271" s="33"/>
      <c r="GS271" s="33"/>
      <c r="GT271" s="33"/>
      <c r="GU271" s="33"/>
      <c r="GV271" s="33"/>
      <c r="GW271" s="33"/>
      <c r="GX271" s="33"/>
    </row>
    <row r="272" spans="178:206" x14ac:dyDescent="0.2">
      <c r="FV272" s="29"/>
      <c r="FW272" s="33"/>
      <c r="FX272" s="33"/>
      <c r="FY272" s="33"/>
      <c r="FZ272" s="33"/>
      <c r="GA272" s="33"/>
      <c r="GB272" s="33"/>
      <c r="GC272" s="33"/>
      <c r="GD272" s="33"/>
      <c r="GE272" s="33"/>
      <c r="GF272" s="33"/>
      <c r="GG272" s="33"/>
      <c r="GH272" s="33"/>
      <c r="GI272" s="33"/>
      <c r="GJ272" s="33"/>
      <c r="GK272" s="33"/>
      <c r="GL272" s="33"/>
      <c r="GM272" s="33"/>
      <c r="GN272" s="33"/>
      <c r="GO272" s="33"/>
      <c r="GP272" s="33"/>
      <c r="GQ272" s="33"/>
      <c r="GR272" s="33"/>
      <c r="GS272" s="33"/>
      <c r="GT272" s="33"/>
      <c r="GU272" s="33"/>
      <c r="GV272" s="33"/>
      <c r="GW272" s="33"/>
      <c r="GX272" s="33"/>
    </row>
    <row r="273" spans="178:206" x14ac:dyDescent="0.2">
      <c r="FV273" s="29"/>
      <c r="FW273" s="33"/>
      <c r="FX273" s="33"/>
      <c r="FY273" s="33"/>
      <c r="FZ273" s="33"/>
      <c r="GA273" s="33"/>
      <c r="GB273" s="33"/>
      <c r="GC273" s="33"/>
      <c r="GD273" s="33"/>
      <c r="GE273" s="33"/>
      <c r="GF273" s="33"/>
      <c r="GG273" s="33"/>
      <c r="GH273" s="33"/>
      <c r="GI273" s="33"/>
      <c r="GJ273" s="33"/>
      <c r="GK273" s="33"/>
      <c r="GL273" s="33"/>
      <c r="GM273" s="33"/>
      <c r="GN273" s="33"/>
      <c r="GO273" s="33"/>
      <c r="GP273" s="33"/>
      <c r="GQ273" s="33"/>
      <c r="GR273" s="33"/>
      <c r="GS273" s="33"/>
      <c r="GT273" s="33"/>
      <c r="GU273" s="33"/>
      <c r="GV273" s="33"/>
      <c r="GW273" s="33"/>
      <c r="GX273" s="33"/>
    </row>
    <row r="274" spans="178:206" x14ac:dyDescent="0.2">
      <c r="FV274" s="29"/>
      <c r="FW274" s="33"/>
      <c r="FX274" s="33"/>
      <c r="FY274" s="33"/>
      <c r="FZ274" s="33"/>
      <c r="GA274" s="33"/>
      <c r="GB274" s="33"/>
      <c r="GC274" s="33"/>
      <c r="GD274" s="33"/>
      <c r="GE274" s="33"/>
      <c r="GF274" s="33"/>
      <c r="GG274" s="33"/>
      <c r="GH274" s="33"/>
      <c r="GI274" s="33"/>
      <c r="GJ274" s="33"/>
      <c r="GK274" s="33"/>
      <c r="GL274" s="33"/>
      <c r="GM274" s="33"/>
      <c r="GN274" s="33"/>
      <c r="GO274" s="33"/>
      <c r="GP274" s="33"/>
      <c r="GQ274" s="33"/>
      <c r="GR274" s="33"/>
      <c r="GS274" s="33"/>
      <c r="GT274" s="33"/>
      <c r="GU274" s="33"/>
      <c r="GV274" s="33"/>
      <c r="GW274" s="33"/>
      <c r="GX274" s="33"/>
    </row>
    <row r="275" spans="178:206" x14ac:dyDescent="0.2">
      <c r="FV275" s="29"/>
      <c r="FW275" s="33"/>
      <c r="FX275" s="33"/>
      <c r="FY275" s="33"/>
      <c r="FZ275" s="33"/>
      <c r="GA275" s="33"/>
      <c r="GB275" s="33"/>
      <c r="GC275" s="33"/>
      <c r="GD275" s="33"/>
      <c r="GE275" s="33"/>
      <c r="GF275" s="33"/>
      <c r="GG275" s="33"/>
      <c r="GH275" s="33"/>
      <c r="GI275" s="33"/>
      <c r="GJ275" s="33"/>
      <c r="GK275" s="33"/>
      <c r="GL275" s="33"/>
      <c r="GM275" s="33"/>
      <c r="GN275" s="33"/>
      <c r="GO275" s="33"/>
      <c r="GP275" s="33"/>
      <c r="GQ275" s="33"/>
      <c r="GR275" s="33"/>
      <c r="GS275" s="33"/>
      <c r="GT275" s="33"/>
      <c r="GU275" s="33"/>
      <c r="GV275" s="33"/>
      <c r="GW275" s="33"/>
      <c r="GX275" s="33"/>
    </row>
    <row r="276" spans="178:206" x14ac:dyDescent="0.2">
      <c r="FV276" s="29"/>
      <c r="FW276" s="33"/>
      <c r="FX276" s="33"/>
      <c r="FY276" s="33"/>
      <c r="FZ276" s="33"/>
      <c r="GA276" s="33"/>
      <c r="GB276" s="33"/>
      <c r="GC276" s="33"/>
      <c r="GD276" s="33"/>
      <c r="GE276" s="33"/>
      <c r="GF276" s="33"/>
      <c r="GG276" s="33"/>
      <c r="GH276" s="33"/>
      <c r="GI276" s="33"/>
      <c r="GJ276" s="33"/>
      <c r="GK276" s="33"/>
      <c r="GL276" s="33"/>
      <c r="GM276" s="33"/>
      <c r="GN276" s="33"/>
      <c r="GO276" s="33"/>
      <c r="GP276" s="33"/>
      <c r="GQ276" s="33"/>
      <c r="GR276" s="33"/>
      <c r="GS276" s="33"/>
      <c r="GT276" s="33"/>
      <c r="GU276" s="33"/>
      <c r="GV276" s="33"/>
      <c r="GW276" s="33"/>
      <c r="GX276" s="33"/>
    </row>
    <row r="277" spans="178:206" x14ac:dyDescent="0.2">
      <c r="FV277" s="29"/>
      <c r="FW277" s="33"/>
      <c r="FX277" s="33"/>
      <c r="FY277" s="33"/>
      <c r="FZ277" s="33"/>
      <c r="GA277" s="33"/>
      <c r="GB277" s="33"/>
      <c r="GC277" s="33"/>
      <c r="GD277" s="33"/>
      <c r="GE277" s="33"/>
      <c r="GF277" s="33"/>
      <c r="GG277" s="33"/>
      <c r="GH277" s="33"/>
      <c r="GI277" s="33"/>
      <c r="GJ277" s="33"/>
      <c r="GK277" s="33"/>
      <c r="GL277" s="33"/>
      <c r="GM277" s="33"/>
      <c r="GN277" s="33"/>
      <c r="GO277" s="33"/>
      <c r="GP277" s="33"/>
      <c r="GQ277" s="33"/>
      <c r="GR277" s="33"/>
      <c r="GS277" s="33"/>
      <c r="GT277" s="33"/>
      <c r="GU277" s="33"/>
      <c r="GV277" s="33"/>
      <c r="GW277" s="33"/>
      <c r="GX277" s="33"/>
    </row>
    <row r="278" spans="178:206" x14ac:dyDescent="0.2">
      <c r="FV278" s="29"/>
      <c r="FW278" s="33"/>
      <c r="FX278" s="33"/>
      <c r="FY278" s="33"/>
      <c r="FZ278" s="33"/>
      <c r="GA278" s="33"/>
      <c r="GB278" s="33"/>
      <c r="GC278" s="33"/>
      <c r="GD278" s="33"/>
      <c r="GE278" s="33"/>
      <c r="GF278" s="33"/>
      <c r="GG278" s="33"/>
      <c r="GH278" s="33"/>
      <c r="GI278" s="33"/>
      <c r="GJ278" s="33"/>
      <c r="GK278" s="33"/>
      <c r="GL278" s="33"/>
      <c r="GM278" s="33"/>
      <c r="GN278" s="33"/>
      <c r="GO278" s="33"/>
      <c r="GP278" s="33"/>
      <c r="GQ278" s="33"/>
      <c r="GR278" s="33"/>
      <c r="GS278" s="33"/>
      <c r="GT278" s="33"/>
      <c r="GU278" s="33"/>
      <c r="GV278" s="33"/>
      <c r="GW278" s="33"/>
      <c r="GX278" s="33"/>
    </row>
    <row r="279" spans="178:206" x14ac:dyDescent="0.2">
      <c r="FV279" s="29"/>
      <c r="FW279" s="33"/>
      <c r="FX279" s="33"/>
      <c r="FY279" s="33"/>
      <c r="FZ279" s="33"/>
      <c r="GA279" s="33"/>
      <c r="GB279" s="33"/>
      <c r="GC279" s="33"/>
      <c r="GD279" s="33"/>
      <c r="GE279" s="33"/>
      <c r="GF279" s="33"/>
      <c r="GG279" s="33"/>
      <c r="GH279" s="33"/>
      <c r="GI279" s="33"/>
      <c r="GJ279" s="33"/>
      <c r="GK279" s="33"/>
      <c r="GL279" s="33"/>
      <c r="GM279" s="33"/>
      <c r="GN279" s="33"/>
      <c r="GO279" s="33"/>
      <c r="GP279" s="33"/>
      <c r="GQ279" s="33"/>
      <c r="GR279" s="33"/>
      <c r="GS279" s="33"/>
      <c r="GT279" s="33"/>
      <c r="GU279" s="33"/>
      <c r="GV279" s="33"/>
      <c r="GW279" s="33"/>
      <c r="GX279" s="33"/>
    </row>
    <row r="280" spans="178:206" x14ac:dyDescent="0.2">
      <c r="FV280" s="29"/>
      <c r="FW280" s="33"/>
      <c r="FX280" s="33"/>
      <c r="FY280" s="33"/>
      <c r="FZ280" s="33"/>
      <c r="GA280" s="33"/>
      <c r="GB280" s="33"/>
      <c r="GC280" s="33"/>
      <c r="GD280" s="33"/>
      <c r="GE280" s="33"/>
      <c r="GF280" s="33"/>
      <c r="GG280" s="33"/>
      <c r="GH280" s="33"/>
      <c r="GI280" s="33"/>
      <c r="GJ280" s="33"/>
      <c r="GK280" s="33"/>
      <c r="GL280" s="33"/>
      <c r="GM280" s="33"/>
      <c r="GN280" s="33"/>
      <c r="GO280" s="33"/>
      <c r="GP280" s="33"/>
      <c r="GQ280" s="33"/>
      <c r="GR280" s="33"/>
      <c r="GS280" s="33"/>
      <c r="GT280" s="33"/>
      <c r="GU280" s="33"/>
      <c r="GV280" s="33"/>
      <c r="GW280" s="33"/>
      <c r="GX280" s="33"/>
    </row>
    <row r="281" spans="178:206" x14ac:dyDescent="0.2">
      <c r="FV281" s="29"/>
      <c r="FW281" s="33"/>
      <c r="FX281" s="33"/>
      <c r="FY281" s="33"/>
      <c r="FZ281" s="33"/>
      <c r="GA281" s="33"/>
      <c r="GB281" s="33"/>
      <c r="GC281" s="33"/>
      <c r="GD281" s="33"/>
      <c r="GE281" s="33"/>
      <c r="GF281" s="33"/>
      <c r="GG281" s="33"/>
      <c r="GH281" s="33"/>
      <c r="GI281" s="33"/>
      <c r="GJ281" s="33"/>
      <c r="GK281" s="33"/>
      <c r="GL281" s="33"/>
      <c r="GM281" s="33"/>
      <c r="GN281" s="33"/>
      <c r="GO281" s="33"/>
      <c r="GP281" s="33"/>
      <c r="GQ281" s="33"/>
      <c r="GR281" s="33"/>
      <c r="GS281" s="33"/>
      <c r="GT281" s="33"/>
      <c r="GU281" s="33"/>
      <c r="GV281" s="33"/>
      <c r="GW281" s="33"/>
      <c r="GX281" s="33"/>
    </row>
    <row r="282" spans="178:206" x14ac:dyDescent="0.2">
      <c r="FV282" s="29"/>
      <c r="FW282" s="33"/>
      <c r="FX282" s="33"/>
      <c r="FY282" s="33"/>
      <c r="FZ282" s="33"/>
      <c r="GA282" s="33"/>
      <c r="GB282" s="33"/>
      <c r="GC282" s="33"/>
      <c r="GD282" s="33"/>
      <c r="GE282" s="33"/>
      <c r="GF282" s="33"/>
      <c r="GG282" s="33"/>
      <c r="GH282" s="33"/>
      <c r="GI282" s="33"/>
      <c r="GJ282" s="33"/>
      <c r="GK282" s="33"/>
      <c r="GL282" s="33"/>
      <c r="GM282" s="33"/>
      <c r="GN282" s="33"/>
      <c r="GO282" s="33"/>
      <c r="GP282" s="33"/>
      <c r="GQ282" s="33"/>
      <c r="GR282" s="33"/>
      <c r="GS282" s="33"/>
      <c r="GT282" s="33"/>
      <c r="GU282" s="33"/>
      <c r="GV282" s="33"/>
      <c r="GW282" s="33"/>
      <c r="GX282" s="33"/>
    </row>
    <row r="283" spans="178:206" x14ac:dyDescent="0.2">
      <c r="FV283" s="29"/>
      <c r="FW283" s="33"/>
      <c r="FX283" s="33"/>
      <c r="FY283" s="33"/>
      <c r="FZ283" s="33"/>
      <c r="GA283" s="33"/>
      <c r="GB283" s="33"/>
      <c r="GC283" s="33"/>
      <c r="GD283" s="33"/>
      <c r="GE283" s="33"/>
      <c r="GF283" s="33"/>
      <c r="GG283" s="33"/>
      <c r="GH283" s="33"/>
      <c r="GI283" s="33"/>
      <c r="GJ283" s="33"/>
      <c r="GK283" s="33"/>
      <c r="GL283" s="33"/>
      <c r="GM283" s="33"/>
      <c r="GN283" s="33"/>
      <c r="GO283" s="33"/>
      <c r="GP283" s="33"/>
      <c r="GQ283" s="33"/>
      <c r="GR283" s="33"/>
      <c r="GS283" s="33"/>
      <c r="GT283" s="33"/>
      <c r="GU283" s="33"/>
      <c r="GV283" s="33"/>
      <c r="GW283" s="33"/>
      <c r="GX283" s="33"/>
    </row>
    <row r="284" spans="178:206" x14ac:dyDescent="0.2">
      <c r="FV284" s="29"/>
      <c r="FW284" s="33"/>
      <c r="FX284" s="33"/>
      <c r="FY284" s="33"/>
      <c r="FZ284" s="33"/>
      <c r="GA284" s="33"/>
      <c r="GB284" s="33"/>
      <c r="GC284" s="33"/>
      <c r="GD284" s="33"/>
      <c r="GE284" s="33"/>
      <c r="GF284" s="33"/>
      <c r="GG284" s="33"/>
      <c r="GH284" s="33"/>
      <c r="GI284" s="33"/>
      <c r="GJ284" s="33"/>
      <c r="GK284" s="33"/>
      <c r="GL284" s="33"/>
      <c r="GM284" s="33"/>
      <c r="GN284" s="33"/>
      <c r="GO284" s="33"/>
      <c r="GP284" s="33"/>
      <c r="GQ284" s="33"/>
      <c r="GR284" s="33"/>
      <c r="GS284" s="33"/>
      <c r="GT284" s="33"/>
      <c r="GU284" s="33"/>
      <c r="GV284" s="33"/>
      <c r="GW284" s="33"/>
      <c r="GX284" s="33"/>
    </row>
    <row r="285" spans="178:206" x14ac:dyDescent="0.2">
      <c r="FV285" s="29"/>
      <c r="FW285" s="33"/>
      <c r="FX285" s="33"/>
      <c r="FY285" s="33"/>
      <c r="FZ285" s="33"/>
      <c r="GA285" s="33"/>
      <c r="GB285" s="33"/>
      <c r="GC285" s="33"/>
      <c r="GD285" s="33"/>
      <c r="GE285" s="33"/>
      <c r="GF285" s="33"/>
      <c r="GG285" s="33"/>
      <c r="GH285" s="33"/>
      <c r="GI285" s="33"/>
      <c r="GJ285" s="33"/>
      <c r="GK285" s="33"/>
      <c r="GL285" s="33"/>
      <c r="GM285" s="33"/>
      <c r="GN285" s="33"/>
      <c r="GO285" s="33"/>
      <c r="GP285" s="33"/>
      <c r="GQ285" s="33"/>
      <c r="GR285" s="33"/>
      <c r="GS285" s="33"/>
      <c r="GT285" s="33"/>
      <c r="GU285" s="33"/>
      <c r="GV285" s="33"/>
      <c r="GW285" s="33"/>
      <c r="GX285" s="33"/>
    </row>
    <row r="286" spans="178:206" x14ac:dyDescent="0.2">
      <c r="FV286" s="29"/>
      <c r="FW286" s="33"/>
      <c r="FX286" s="33"/>
      <c r="FY286" s="33"/>
      <c r="FZ286" s="33"/>
      <c r="GA286" s="33"/>
      <c r="GB286" s="33"/>
      <c r="GC286" s="33"/>
      <c r="GD286" s="33"/>
      <c r="GE286" s="33"/>
      <c r="GF286" s="33"/>
      <c r="GG286" s="33"/>
      <c r="GH286" s="33"/>
      <c r="GI286" s="33"/>
      <c r="GJ286" s="33"/>
      <c r="GK286" s="33"/>
      <c r="GL286" s="33"/>
      <c r="GM286" s="33"/>
      <c r="GN286" s="33"/>
      <c r="GO286" s="33"/>
      <c r="GP286" s="33"/>
      <c r="GQ286" s="33"/>
      <c r="GR286" s="33"/>
      <c r="GS286" s="33"/>
      <c r="GT286" s="33"/>
      <c r="GU286" s="33"/>
      <c r="GV286" s="33"/>
      <c r="GW286" s="33"/>
      <c r="GX286" s="33"/>
    </row>
    <row r="287" spans="178:206" x14ac:dyDescent="0.2">
      <c r="FV287" s="29"/>
      <c r="FW287" s="33"/>
      <c r="FX287" s="33"/>
      <c r="FY287" s="33"/>
      <c r="FZ287" s="33"/>
      <c r="GA287" s="33"/>
      <c r="GB287" s="33"/>
      <c r="GC287" s="33"/>
      <c r="GD287" s="33"/>
      <c r="GE287" s="33"/>
      <c r="GF287" s="33"/>
      <c r="GG287" s="33"/>
      <c r="GH287" s="33"/>
      <c r="GI287" s="33"/>
      <c r="GJ287" s="33"/>
      <c r="GK287" s="33"/>
      <c r="GL287" s="33"/>
      <c r="GM287" s="33"/>
      <c r="GN287" s="33"/>
      <c r="GO287" s="33"/>
      <c r="GP287" s="33"/>
      <c r="GQ287" s="33"/>
      <c r="GR287" s="33"/>
      <c r="GS287" s="33"/>
      <c r="GT287" s="33"/>
      <c r="GU287" s="33"/>
      <c r="GV287" s="33"/>
      <c r="GW287" s="33"/>
      <c r="GX287" s="33"/>
    </row>
    <row r="288" spans="178:206" x14ac:dyDescent="0.2">
      <c r="FV288" s="29"/>
      <c r="FW288" s="33"/>
      <c r="FX288" s="33"/>
      <c r="FY288" s="33"/>
      <c r="FZ288" s="33"/>
      <c r="GA288" s="33"/>
      <c r="GB288" s="33"/>
      <c r="GC288" s="33"/>
      <c r="GD288" s="33"/>
      <c r="GE288" s="33"/>
      <c r="GF288" s="33"/>
      <c r="GG288" s="33"/>
      <c r="GH288" s="33"/>
      <c r="GI288" s="33"/>
      <c r="GJ288" s="33"/>
      <c r="GK288" s="33"/>
      <c r="GL288" s="33"/>
      <c r="GM288" s="33"/>
      <c r="GN288" s="33"/>
      <c r="GO288" s="33"/>
      <c r="GP288" s="33"/>
      <c r="GQ288" s="33"/>
      <c r="GR288" s="33"/>
      <c r="GS288" s="33"/>
      <c r="GT288" s="33"/>
      <c r="GU288" s="33"/>
      <c r="GV288" s="33"/>
      <c r="GW288" s="33"/>
      <c r="GX288" s="33"/>
    </row>
    <row r="289" spans="178:206" x14ac:dyDescent="0.2">
      <c r="FV289" s="29"/>
      <c r="FW289" s="33"/>
      <c r="FX289" s="33"/>
      <c r="FY289" s="33"/>
      <c r="FZ289" s="33"/>
      <c r="GA289" s="33"/>
      <c r="GB289" s="33"/>
      <c r="GC289" s="33"/>
      <c r="GD289" s="33"/>
      <c r="GE289" s="33"/>
      <c r="GF289" s="33"/>
      <c r="GG289" s="33"/>
      <c r="GH289" s="33"/>
      <c r="GI289" s="33"/>
      <c r="GJ289" s="33"/>
      <c r="GK289" s="33"/>
      <c r="GL289" s="33"/>
      <c r="GM289" s="33"/>
      <c r="GN289" s="33"/>
      <c r="GO289" s="33"/>
      <c r="GP289" s="33"/>
      <c r="GQ289" s="33"/>
      <c r="GR289" s="33"/>
      <c r="GS289" s="33"/>
      <c r="GT289" s="33"/>
      <c r="GU289" s="33"/>
      <c r="GV289" s="33"/>
      <c r="GW289" s="33"/>
      <c r="GX289" s="33"/>
    </row>
    <row r="290" spans="178:206" x14ac:dyDescent="0.2">
      <c r="FV290" s="29"/>
      <c r="FW290" s="33"/>
      <c r="FX290" s="33"/>
      <c r="FY290" s="33"/>
      <c r="FZ290" s="33"/>
      <c r="GA290" s="33"/>
      <c r="GB290" s="33"/>
      <c r="GC290" s="33"/>
      <c r="GD290" s="33"/>
      <c r="GE290" s="33"/>
      <c r="GF290" s="33"/>
      <c r="GG290" s="33"/>
      <c r="GH290" s="33"/>
      <c r="GI290" s="33"/>
      <c r="GJ290" s="33"/>
      <c r="GK290" s="33"/>
      <c r="GL290" s="33"/>
      <c r="GM290" s="33"/>
      <c r="GN290" s="33"/>
      <c r="GO290" s="33"/>
      <c r="GP290" s="33"/>
      <c r="GQ290" s="33"/>
      <c r="GR290" s="33"/>
      <c r="GS290" s="33"/>
      <c r="GT290" s="33"/>
      <c r="GU290" s="33"/>
      <c r="GV290" s="33"/>
      <c r="GW290" s="33"/>
      <c r="GX290" s="33"/>
    </row>
    <row r="291" spans="178:206" x14ac:dyDescent="0.2">
      <c r="FV291" s="29"/>
      <c r="FW291" s="33"/>
      <c r="FX291" s="33"/>
      <c r="FY291" s="33"/>
      <c r="FZ291" s="33"/>
      <c r="GA291" s="33"/>
      <c r="GB291" s="33"/>
      <c r="GC291" s="33"/>
      <c r="GD291" s="33"/>
      <c r="GE291" s="33"/>
      <c r="GF291" s="33"/>
      <c r="GG291" s="33"/>
      <c r="GH291" s="33"/>
      <c r="GI291" s="33"/>
      <c r="GJ291" s="33"/>
      <c r="GK291" s="33"/>
      <c r="GL291" s="33"/>
      <c r="GM291" s="33"/>
      <c r="GN291" s="33"/>
      <c r="GO291" s="33"/>
      <c r="GP291" s="33"/>
      <c r="GQ291" s="33"/>
      <c r="GR291" s="33"/>
      <c r="GS291" s="33"/>
      <c r="GT291" s="33"/>
      <c r="GU291" s="33"/>
      <c r="GV291" s="33"/>
      <c r="GW291" s="33"/>
      <c r="GX291" s="33"/>
    </row>
    <row r="292" spans="178:206" x14ac:dyDescent="0.2">
      <c r="FV292" s="29"/>
      <c r="FW292" s="33"/>
      <c r="FX292" s="33"/>
      <c r="FY292" s="33"/>
      <c r="FZ292" s="33"/>
      <c r="GA292" s="33"/>
      <c r="GB292" s="33"/>
      <c r="GC292" s="33"/>
      <c r="GD292" s="33"/>
      <c r="GE292" s="33"/>
      <c r="GF292" s="33"/>
      <c r="GG292" s="33"/>
      <c r="GH292" s="33"/>
      <c r="GI292" s="33"/>
      <c r="GJ292" s="33"/>
      <c r="GK292" s="33"/>
      <c r="GL292" s="33"/>
      <c r="GM292" s="33"/>
      <c r="GN292" s="33"/>
      <c r="GO292" s="33"/>
      <c r="GP292" s="33"/>
      <c r="GQ292" s="33"/>
      <c r="GR292" s="33"/>
      <c r="GS292" s="33"/>
      <c r="GT292" s="33"/>
      <c r="GU292" s="33"/>
      <c r="GV292" s="33"/>
      <c r="GW292" s="33"/>
      <c r="GX292" s="33"/>
    </row>
    <row r="293" spans="178:206" x14ac:dyDescent="0.2">
      <c r="FV293" s="29"/>
      <c r="FW293" s="33"/>
      <c r="FX293" s="33"/>
      <c r="FY293" s="33"/>
      <c r="FZ293" s="33"/>
      <c r="GA293" s="33"/>
      <c r="GB293" s="33"/>
      <c r="GC293" s="33"/>
      <c r="GD293" s="33"/>
      <c r="GE293" s="33"/>
      <c r="GF293" s="33"/>
      <c r="GG293" s="33"/>
      <c r="GH293" s="33"/>
      <c r="GI293" s="33"/>
      <c r="GJ293" s="33"/>
      <c r="GK293" s="33"/>
      <c r="GL293" s="33"/>
      <c r="GM293" s="33"/>
      <c r="GN293" s="33"/>
      <c r="GO293" s="33"/>
      <c r="GP293" s="33"/>
      <c r="GQ293" s="33"/>
      <c r="GR293" s="33"/>
      <c r="GS293" s="33"/>
      <c r="GT293" s="33"/>
      <c r="GU293" s="33"/>
      <c r="GV293" s="33"/>
      <c r="GW293" s="33"/>
      <c r="GX293" s="33"/>
    </row>
    <row r="294" spans="178:206" x14ac:dyDescent="0.2">
      <c r="FV294" s="29"/>
      <c r="FW294" s="33"/>
      <c r="FX294" s="33"/>
      <c r="FY294" s="33"/>
      <c r="FZ294" s="33"/>
      <c r="GA294" s="33"/>
      <c r="GB294" s="33"/>
      <c r="GC294" s="33"/>
      <c r="GD294" s="33"/>
      <c r="GE294" s="33"/>
      <c r="GF294" s="33"/>
      <c r="GG294" s="33"/>
      <c r="GH294" s="33"/>
      <c r="GI294" s="33"/>
      <c r="GJ294" s="33"/>
      <c r="GK294" s="33"/>
      <c r="GL294" s="33"/>
      <c r="GM294" s="33"/>
      <c r="GN294" s="33"/>
      <c r="GO294" s="33"/>
      <c r="GP294" s="33"/>
      <c r="GQ294" s="33"/>
      <c r="GR294" s="33"/>
      <c r="GS294" s="33"/>
      <c r="GT294" s="33"/>
      <c r="GU294" s="33"/>
      <c r="GV294" s="33"/>
      <c r="GW294" s="33"/>
      <c r="GX294" s="33"/>
    </row>
    <row r="295" spans="178:206" x14ac:dyDescent="0.2">
      <c r="FV295" s="29"/>
      <c r="FW295" s="33"/>
      <c r="FX295" s="33"/>
      <c r="FY295" s="33"/>
      <c r="FZ295" s="33"/>
      <c r="GA295" s="33"/>
      <c r="GB295" s="33"/>
      <c r="GC295" s="33"/>
      <c r="GD295" s="33"/>
      <c r="GE295" s="33"/>
      <c r="GF295" s="33"/>
      <c r="GG295" s="33"/>
      <c r="GH295" s="33"/>
      <c r="GI295" s="33"/>
      <c r="GJ295" s="33"/>
      <c r="GK295" s="33"/>
      <c r="GL295" s="33"/>
      <c r="GM295" s="33"/>
      <c r="GN295" s="33"/>
      <c r="GO295" s="33"/>
      <c r="GP295" s="33"/>
      <c r="GQ295" s="33"/>
      <c r="GR295" s="33"/>
      <c r="GS295" s="33"/>
      <c r="GT295" s="33"/>
      <c r="GU295" s="33"/>
      <c r="GV295" s="33"/>
      <c r="GW295" s="33"/>
      <c r="GX295" s="33"/>
    </row>
    <row r="296" spans="178:206" x14ac:dyDescent="0.2">
      <c r="FV296" s="29"/>
      <c r="FW296" s="33"/>
      <c r="FX296" s="33"/>
      <c r="FY296" s="33"/>
      <c r="FZ296" s="33"/>
      <c r="GA296" s="33"/>
      <c r="GB296" s="33"/>
      <c r="GC296" s="33"/>
      <c r="GD296" s="33"/>
      <c r="GE296" s="33"/>
      <c r="GF296" s="33"/>
      <c r="GG296" s="33"/>
      <c r="GH296" s="33"/>
      <c r="GI296" s="33"/>
      <c r="GJ296" s="33"/>
      <c r="GK296" s="33"/>
      <c r="GL296" s="33"/>
      <c r="GM296" s="33"/>
      <c r="GN296" s="33"/>
      <c r="GO296" s="33"/>
      <c r="GP296" s="33"/>
      <c r="GQ296" s="33"/>
      <c r="GR296" s="33"/>
      <c r="GS296" s="33"/>
      <c r="GT296" s="33"/>
      <c r="GU296" s="33"/>
      <c r="GV296" s="33"/>
      <c r="GW296" s="33"/>
      <c r="GX296" s="33"/>
    </row>
    <row r="297" spans="178:206" x14ac:dyDescent="0.2">
      <c r="FV297" s="29"/>
      <c r="FW297" s="33"/>
      <c r="FX297" s="33"/>
      <c r="FY297" s="33"/>
      <c r="FZ297" s="33"/>
      <c r="GA297" s="33"/>
      <c r="GB297" s="33"/>
      <c r="GC297" s="33"/>
      <c r="GD297" s="33"/>
      <c r="GE297" s="33"/>
      <c r="GF297" s="33"/>
      <c r="GG297" s="33"/>
      <c r="GH297" s="33"/>
      <c r="GI297" s="33"/>
      <c r="GJ297" s="33"/>
      <c r="GK297" s="33"/>
      <c r="GL297" s="33"/>
      <c r="GM297" s="33"/>
      <c r="GN297" s="33"/>
      <c r="GO297" s="33"/>
      <c r="GP297" s="33"/>
      <c r="GQ297" s="33"/>
      <c r="GR297" s="33"/>
      <c r="GS297" s="33"/>
      <c r="GT297" s="33"/>
      <c r="GU297" s="33"/>
      <c r="GV297" s="33"/>
      <c r="GW297" s="33"/>
      <c r="GX297" s="33"/>
    </row>
    <row r="298" spans="178:206" x14ac:dyDescent="0.2">
      <c r="FV298" s="29"/>
      <c r="FW298" s="33"/>
      <c r="FX298" s="33"/>
      <c r="FY298" s="33"/>
      <c r="FZ298" s="33"/>
      <c r="GA298" s="33"/>
      <c r="GB298" s="33"/>
      <c r="GC298" s="33"/>
      <c r="GD298" s="33"/>
      <c r="GE298" s="33"/>
      <c r="GF298" s="33"/>
      <c r="GG298" s="33"/>
      <c r="GH298" s="33"/>
      <c r="GI298" s="33"/>
      <c r="GJ298" s="33"/>
      <c r="GK298" s="33"/>
      <c r="GL298" s="33"/>
      <c r="GM298" s="33"/>
      <c r="GN298" s="33"/>
      <c r="GO298" s="33"/>
      <c r="GP298" s="33"/>
      <c r="GQ298" s="33"/>
      <c r="GR298" s="33"/>
      <c r="GS298" s="33"/>
      <c r="GT298" s="33"/>
      <c r="GU298" s="33"/>
      <c r="GV298" s="33"/>
      <c r="GW298" s="33"/>
      <c r="GX298" s="33"/>
    </row>
    <row r="299" spans="178:206" x14ac:dyDescent="0.2">
      <c r="FV299" s="29"/>
      <c r="FW299" s="33"/>
      <c r="FX299" s="33"/>
      <c r="FY299" s="33"/>
      <c r="FZ299" s="33"/>
      <c r="GA299" s="33"/>
      <c r="GB299" s="33"/>
      <c r="GC299" s="33"/>
      <c r="GD299" s="33"/>
      <c r="GE299" s="33"/>
      <c r="GF299" s="33"/>
      <c r="GG299" s="33"/>
      <c r="GH299" s="33"/>
      <c r="GI299" s="33"/>
      <c r="GJ299" s="33"/>
      <c r="GK299" s="33"/>
      <c r="GL299" s="33"/>
      <c r="GM299" s="33"/>
      <c r="GN299" s="33"/>
      <c r="GO299" s="33"/>
      <c r="GP299" s="33"/>
      <c r="GQ299" s="33"/>
      <c r="GR299" s="33"/>
      <c r="GS299" s="33"/>
      <c r="GT299" s="33"/>
      <c r="GU299" s="33"/>
      <c r="GV299" s="33"/>
      <c r="GW299" s="33"/>
      <c r="GX299" s="33"/>
    </row>
    <row r="300" spans="178:206" x14ac:dyDescent="0.2">
      <c r="FV300" s="29"/>
      <c r="FW300" s="33"/>
      <c r="FX300" s="33"/>
      <c r="FY300" s="33"/>
      <c r="FZ300" s="33"/>
      <c r="GA300" s="33"/>
      <c r="GB300" s="33"/>
      <c r="GC300" s="33"/>
      <c r="GD300" s="33"/>
      <c r="GE300" s="33"/>
      <c r="GF300" s="33"/>
      <c r="GG300" s="33"/>
      <c r="GH300" s="33"/>
      <c r="GI300" s="33"/>
      <c r="GJ300" s="33"/>
      <c r="GK300" s="33"/>
      <c r="GL300" s="33"/>
      <c r="GM300" s="33"/>
      <c r="GN300" s="33"/>
      <c r="GO300" s="33"/>
      <c r="GP300" s="33"/>
      <c r="GQ300" s="33"/>
      <c r="GR300" s="33"/>
      <c r="GS300" s="33"/>
      <c r="GT300" s="33"/>
      <c r="GU300" s="33"/>
      <c r="GV300" s="33"/>
      <c r="GW300" s="33"/>
      <c r="GX300" s="33"/>
    </row>
    <row r="301" spans="178:206" x14ac:dyDescent="0.2">
      <c r="FV301" s="29"/>
      <c r="FW301" s="33"/>
      <c r="FX301" s="33"/>
      <c r="FY301" s="33"/>
      <c r="FZ301" s="33"/>
      <c r="GA301" s="33"/>
      <c r="GB301" s="33"/>
      <c r="GC301" s="33"/>
      <c r="GD301" s="33"/>
      <c r="GE301" s="33"/>
      <c r="GF301" s="33"/>
      <c r="GG301" s="33"/>
      <c r="GH301" s="33"/>
      <c r="GI301" s="33"/>
      <c r="GJ301" s="33"/>
      <c r="GK301" s="33"/>
      <c r="GL301" s="33"/>
      <c r="GM301" s="33"/>
      <c r="GN301" s="33"/>
      <c r="GO301" s="33"/>
      <c r="GP301" s="33"/>
      <c r="GQ301" s="33"/>
      <c r="GR301" s="33"/>
      <c r="GS301" s="33"/>
      <c r="GT301" s="33"/>
      <c r="GU301" s="33"/>
      <c r="GV301" s="33"/>
      <c r="GW301" s="33"/>
      <c r="GX301" s="33"/>
    </row>
    <row r="302" spans="178:206" x14ac:dyDescent="0.2">
      <c r="FV302" s="29"/>
      <c r="FW302" s="33"/>
      <c r="FX302" s="33"/>
      <c r="FY302" s="33"/>
      <c r="FZ302" s="33"/>
      <c r="GA302" s="33"/>
      <c r="GB302" s="33"/>
      <c r="GC302" s="33"/>
      <c r="GD302" s="33"/>
      <c r="GE302" s="33"/>
      <c r="GF302" s="33"/>
      <c r="GG302" s="33"/>
      <c r="GH302" s="33"/>
      <c r="GI302" s="33"/>
      <c r="GJ302" s="33"/>
      <c r="GK302" s="33"/>
      <c r="GL302" s="33"/>
      <c r="GM302" s="33"/>
      <c r="GN302" s="33"/>
      <c r="GO302" s="33"/>
      <c r="GP302" s="33"/>
      <c r="GQ302" s="33"/>
      <c r="GR302" s="33"/>
      <c r="GS302" s="33"/>
      <c r="GT302" s="33"/>
      <c r="GU302" s="33"/>
      <c r="GV302" s="33"/>
      <c r="GW302" s="33"/>
      <c r="GX302" s="33"/>
    </row>
    <row r="303" spans="178:206" x14ac:dyDescent="0.2">
      <c r="FV303" s="29"/>
      <c r="FW303" s="33"/>
      <c r="FX303" s="33"/>
      <c r="FY303" s="33"/>
      <c r="FZ303" s="33"/>
      <c r="GA303" s="33"/>
      <c r="GB303" s="33"/>
      <c r="GC303" s="33"/>
      <c r="GD303" s="33"/>
      <c r="GE303" s="33"/>
      <c r="GF303" s="33"/>
      <c r="GG303" s="33"/>
      <c r="GH303" s="33"/>
      <c r="GI303" s="33"/>
      <c r="GJ303" s="33"/>
      <c r="GK303" s="33"/>
      <c r="GL303" s="33"/>
      <c r="GM303" s="33"/>
      <c r="GN303" s="33"/>
      <c r="GO303" s="33"/>
      <c r="GP303" s="33"/>
      <c r="GQ303" s="33"/>
      <c r="GR303" s="33"/>
      <c r="GS303" s="33"/>
      <c r="GT303" s="33"/>
      <c r="GU303" s="33"/>
      <c r="GV303" s="33"/>
      <c r="GW303" s="33"/>
      <c r="GX303" s="33"/>
    </row>
    <row r="304" spans="178:206" x14ac:dyDescent="0.2">
      <c r="FV304" s="29"/>
      <c r="FW304" s="33"/>
      <c r="FX304" s="33"/>
      <c r="FY304" s="33"/>
      <c r="FZ304" s="33"/>
      <c r="GA304" s="33"/>
      <c r="GB304" s="33"/>
      <c r="GC304" s="33"/>
      <c r="GD304" s="33"/>
      <c r="GE304" s="33"/>
      <c r="GF304" s="33"/>
      <c r="GG304" s="33"/>
      <c r="GH304" s="33"/>
      <c r="GI304" s="33"/>
      <c r="GJ304" s="33"/>
      <c r="GK304" s="33"/>
      <c r="GL304" s="33"/>
      <c r="GM304" s="33"/>
      <c r="GN304" s="33"/>
      <c r="GO304" s="33"/>
      <c r="GP304" s="33"/>
      <c r="GQ304" s="33"/>
      <c r="GR304" s="33"/>
      <c r="GS304" s="33"/>
      <c r="GT304" s="33"/>
      <c r="GU304" s="33"/>
      <c r="GV304" s="33"/>
      <c r="GW304" s="33"/>
      <c r="GX304" s="33"/>
    </row>
    <row r="305" spans="178:206" x14ac:dyDescent="0.2">
      <c r="FV305" s="29"/>
      <c r="FW305" s="33"/>
      <c r="FX305" s="33"/>
      <c r="FY305" s="33"/>
      <c r="FZ305" s="33"/>
      <c r="GA305" s="33"/>
      <c r="GB305" s="33"/>
      <c r="GC305" s="33"/>
      <c r="GD305" s="33"/>
      <c r="GE305" s="33"/>
      <c r="GF305" s="33"/>
      <c r="GG305" s="33"/>
      <c r="GH305" s="33"/>
      <c r="GI305" s="33"/>
      <c r="GJ305" s="33"/>
      <c r="GK305" s="33"/>
      <c r="GL305" s="33"/>
      <c r="GM305" s="33"/>
      <c r="GN305" s="33"/>
      <c r="GO305" s="33"/>
      <c r="GP305" s="33"/>
      <c r="GQ305" s="33"/>
      <c r="GR305" s="33"/>
      <c r="GS305" s="33"/>
      <c r="GT305" s="33"/>
      <c r="GU305" s="33"/>
      <c r="GV305" s="33"/>
      <c r="GW305" s="33"/>
      <c r="GX305" s="33"/>
    </row>
    <row r="306" spans="178:206" x14ac:dyDescent="0.2">
      <c r="FV306" s="29"/>
      <c r="FW306" s="33"/>
      <c r="FX306" s="33"/>
      <c r="FY306" s="33"/>
      <c r="FZ306" s="33"/>
      <c r="GA306" s="33"/>
      <c r="GB306" s="33"/>
      <c r="GC306" s="33"/>
      <c r="GD306" s="33"/>
      <c r="GE306" s="33"/>
      <c r="GF306" s="33"/>
      <c r="GG306" s="33"/>
      <c r="GH306" s="33"/>
      <c r="GI306" s="33"/>
      <c r="GJ306" s="33"/>
      <c r="GK306" s="33"/>
      <c r="GL306" s="33"/>
      <c r="GM306" s="33"/>
      <c r="GN306" s="33"/>
      <c r="GO306" s="33"/>
      <c r="GP306" s="33"/>
      <c r="GQ306" s="33"/>
      <c r="GR306" s="33"/>
      <c r="GS306" s="33"/>
      <c r="GT306" s="33"/>
      <c r="GU306" s="33"/>
      <c r="GV306" s="33"/>
      <c r="GW306" s="33"/>
      <c r="GX306" s="33"/>
    </row>
    <row r="307" spans="178:206" x14ac:dyDescent="0.2">
      <c r="FV307" s="29"/>
      <c r="FW307" s="33"/>
      <c r="FX307" s="33"/>
      <c r="FY307" s="33"/>
      <c r="FZ307" s="33"/>
      <c r="GA307" s="33"/>
      <c r="GB307" s="33"/>
      <c r="GC307" s="33"/>
      <c r="GD307" s="33"/>
      <c r="GE307" s="33"/>
      <c r="GF307" s="33"/>
      <c r="GG307" s="33"/>
      <c r="GH307" s="33"/>
      <c r="GI307" s="33"/>
      <c r="GJ307" s="33"/>
      <c r="GK307" s="33"/>
      <c r="GL307" s="33"/>
      <c r="GM307" s="33"/>
      <c r="GN307" s="33"/>
      <c r="GO307" s="33"/>
      <c r="GP307" s="33"/>
      <c r="GQ307" s="33"/>
      <c r="GR307" s="33"/>
      <c r="GS307" s="33"/>
      <c r="GT307" s="33"/>
      <c r="GU307" s="33"/>
      <c r="GV307" s="33"/>
      <c r="GW307" s="33"/>
      <c r="GX307" s="33"/>
    </row>
    <row r="308" spans="178:206" x14ac:dyDescent="0.2">
      <c r="FV308" s="29"/>
      <c r="FW308" s="33"/>
      <c r="FX308" s="33"/>
      <c r="FY308" s="33"/>
      <c r="FZ308" s="33"/>
      <c r="GA308" s="33"/>
      <c r="GB308" s="33"/>
      <c r="GC308" s="33"/>
      <c r="GD308" s="33"/>
      <c r="GE308" s="33"/>
      <c r="GF308" s="33"/>
      <c r="GG308" s="33"/>
      <c r="GH308" s="33"/>
      <c r="GI308" s="33"/>
      <c r="GJ308" s="33"/>
      <c r="GK308" s="33"/>
      <c r="GL308" s="33"/>
      <c r="GM308" s="33"/>
      <c r="GN308" s="33"/>
      <c r="GO308" s="33"/>
      <c r="GP308" s="33"/>
      <c r="GQ308" s="33"/>
      <c r="GR308" s="33"/>
      <c r="GS308" s="33"/>
      <c r="GT308" s="33"/>
      <c r="GU308" s="33"/>
      <c r="GV308" s="33"/>
      <c r="GW308" s="33"/>
      <c r="GX308" s="33"/>
    </row>
    <row r="309" spans="178:206" x14ac:dyDescent="0.2">
      <c r="FV309" s="29"/>
      <c r="FW309" s="33"/>
      <c r="FX309" s="33"/>
      <c r="FY309" s="33"/>
      <c r="FZ309" s="33"/>
      <c r="GA309" s="33"/>
      <c r="GB309" s="33"/>
      <c r="GC309" s="33"/>
      <c r="GD309" s="33"/>
      <c r="GE309" s="33"/>
      <c r="GF309" s="33"/>
      <c r="GG309" s="33"/>
      <c r="GH309" s="33"/>
      <c r="GI309" s="33"/>
      <c r="GJ309" s="33"/>
      <c r="GK309" s="33"/>
      <c r="GL309" s="33"/>
      <c r="GM309" s="33"/>
      <c r="GN309" s="33"/>
      <c r="GO309" s="33"/>
      <c r="GP309" s="33"/>
      <c r="GQ309" s="33"/>
      <c r="GR309" s="33"/>
      <c r="GS309" s="33"/>
      <c r="GT309" s="33"/>
      <c r="GU309" s="33"/>
      <c r="GV309" s="33"/>
      <c r="GW309" s="33"/>
      <c r="GX309" s="33"/>
    </row>
    <row r="310" spans="178:206" x14ac:dyDescent="0.2">
      <c r="FV310" s="29"/>
      <c r="FW310" s="33"/>
      <c r="FX310" s="33"/>
      <c r="FY310" s="33"/>
      <c r="FZ310" s="33"/>
      <c r="GA310" s="33"/>
      <c r="GB310" s="33"/>
      <c r="GC310" s="33"/>
      <c r="GD310" s="33"/>
      <c r="GE310" s="33"/>
      <c r="GF310" s="33"/>
      <c r="GG310" s="33"/>
      <c r="GH310" s="33"/>
      <c r="GI310" s="33"/>
      <c r="GJ310" s="33"/>
      <c r="GK310" s="33"/>
      <c r="GL310" s="33"/>
      <c r="GM310" s="33"/>
      <c r="GN310" s="33"/>
      <c r="GO310" s="33"/>
      <c r="GP310" s="33"/>
      <c r="GQ310" s="33"/>
      <c r="GR310" s="33"/>
      <c r="GS310" s="33"/>
      <c r="GT310" s="33"/>
      <c r="GU310" s="33"/>
      <c r="GV310" s="33"/>
      <c r="GW310" s="33"/>
      <c r="GX310" s="33"/>
    </row>
    <row r="311" spans="178:206" x14ac:dyDescent="0.2">
      <c r="FV311" s="29"/>
      <c r="FW311" s="33"/>
      <c r="FX311" s="33"/>
      <c r="FY311" s="33"/>
      <c r="FZ311" s="33"/>
      <c r="GA311" s="33"/>
      <c r="GB311" s="33"/>
      <c r="GC311" s="33"/>
      <c r="GD311" s="33"/>
      <c r="GE311" s="33"/>
      <c r="GF311" s="33"/>
      <c r="GG311" s="33"/>
      <c r="GH311" s="33"/>
      <c r="GI311" s="33"/>
      <c r="GJ311" s="33"/>
      <c r="GK311" s="33"/>
      <c r="GL311" s="33"/>
      <c r="GM311" s="33"/>
      <c r="GN311" s="33"/>
      <c r="GO311" s="33"/>
      <c r="GP311" s="33"/>
      <c r="GQ311" s="33"/>
      <c r="GR311" s="33"/>
      <c r="GS311" s="33"/>
      <c r="GT311" s="33"/>
      <c r="GU311" s="33"/>
      <c r="GV311" s="33"/>
      <c r="GW311" s="33"/>
      <c r="GX311" s="33"/>
    </row>
    <row r="312" spans="178:206" x14ac:dyDescent="0.2">
      <c r="FV312" s="29"/>
      <c r="FW312" s="33"/>
      <c r="FX312" s="33"/>
      <c r="FY312" s="33"/>
      <c r="FZ312" s="33"/>
      <c r="GA312" s="33"/>
      <c r="GB312" s="33"/>
      <c r="GC312" s="33"/>
      <c r="GD312" s="33"/>
      <c r="GE312" s="33"/>
      <c r="GF312" s="33"/>
      <c r="GG312" s="33"/>
      <c r="GH312" s="33"/>
      <c r="GI312" s="33"/>
      <c r="GJ312" s="33"/>
      <c r="GK312" s="33"/>
      <c r="GL312" s="33"/>
      <c r="GM312" s="33"/>
      <c r="GN312" s="33"/>
      <c r="GO312" s="33"/>
      <c r="GP312" s="33"/>
      <c r="GQ312" s="33"/>
      <c r="GR312" s="33"/>
      <c r="GS312" s="33"/>
      <c r="GT312" s="33"/>
      <c r="GU312" s="33"/>
      <c r="GV312" s="33"/>
      <c r="GW312" s="33"/>
      <c r="GX312" s="33"/>
    </row>
    <row r="313" spans="178:206" x14ac:dyDescent="0.2">
      <c r="FV313" s="29"/>
      <c r="FW313" s="33"/>
      <c r="FX313" s="33"/>
      <c r="FY313" s="33"/>
      <c r="FZ313" s="33"/>
      <c r="GA313" s="33"/>
      <c r="GB313" s="33"/>
      <c r="GC313" s="33"/>
      <c r="GD313" s="33"/>
      <c r="GE313" s="33"/>
      <c r="GF313" s="33"/>
      <c r="GG313" s="33"/>
      <c r="GH313" s="33"/>
      <c r="GI313" s="33"/>
      <c r="GJ313" s="33"/>
      <c r="GK313" s="33"/>
      <c r="GL313" s="33"/>
      <c r="GM313" s="33"/>
      <c r="GN313" s="33"/>
      <c r="GO313" s="33"/>
      <c r="GP313" s="33"/>
      <c r="GQ313" s="33"/>
      <c r="GR313" s="33"/>
      <c r="GS313" s="33"/>
      <c r="GT313" s="33"/>
      <c r="GU313" s="33"/>
      <c r="GV313" s="33"/>
      <c r="GW313" s="33"/>
      <c r="GX313" s="33"/>
    </row>
    <row r="314" spans="178:206" x14ac:dyDescent="0.2">
      <c r="FV314" s="29"/>
      <c r="FW314" s="33"/>
      <c r="FX314" s="33"/>
      <c r="FY314" s="33"/>
      <c r="FZ314" s="33"/>
      <c r="GA314" s="33"/>
      <c r="GB314" s="33"/>
      <c r="GC314" s="33"/>
      <c r="GD314" s="33"/>
      <c r="GE314" s="33"/>
      <c r="GF314" s="33"/>
      <c r="GG314" s="33"/>
      <c r="GH314" s="33"/>
      <c r="GI314" s="33"/>
      <c r="GJ314" s="33"/>
      <c r="GK314" s="33"/>
      <c r="GL314" s="33"/>
      <c r="GM314" s="33"/>
      <c r="GN314" s="33"/>
      <c r="GO314" s="33"/>
      <c r="GP314" s="33"/>
      <c r="GQ314" s="33"/>
      <c r="GR314" s="33"/>
      <c r="GS314" s="33"/>
      <c r="GT314" s="33"/>
      <c r="GU314" s="33"/>
      <c r="GV314" s="33"/>
      <c r="GW314" s="33"/>
      <c r="GX314" s="33"/>
    </row>
    <row r="315" spans="178:206" x14ac:dyDescent="0.2">
      <c r="FV315" s="29"/>
      <c r="FW315" s="33"/>
      <c r="FX315" s="33"/>
      <c r="FY315" s="33"/>
      <c r="FZ315" s="33"/>
      <c r="GA315" s="33"/>
      <c r="GB315" s="33"/>
      <c r="GC315" s="33"/>
      <c r="GD315" s="33"/>
      <c r="GE315" s="33"/>
      <c r="GF315" s="33"/>
      <c r="GG315" s="33"/>
      <c r="GH315" s="33"/>
      <c r="GI315" s="33"/>
      <c r="GJ315" s="33"/>
      <c r="GK315" s="33"/>
      <c r="GL315" s="33"/>
      <c r="GM315" s="33"/>
      <c r="GN315" s="33"/>
      <c r="GO315" s="33"/>
      <c r="GP315" s="33"/>
      <c r="GQ315" s="33"/>
      <c r="GR315" s="33"/>
      <c r="GS315" s="33"/>
      <c r="GT315" s="33"/>
      <c r="GU315" s="33"/>
      <c r="GV315" s="33"/>
      <c r="GW315" s="33"/>
      <c r="GX315" s="33"/>
    </row>
    <row r="316" spans="178:206" x14ac:dyDescent="0.2">
      <c r="FV316" s="29"/>
      <c r="FW316" s="33"/>
      <c r="FX316" s="33"/>
      <c r="FY316" s="33"/>
      <c r="FZ316" s="33"/>
      <c r="GA316" s="33"/>
      <c r="GB316" s="33"/>
      <c r="GC316" s="33"/>
      <c r="GD316" s="33"/>
      <c r="GE316" s="33"/>
      <c r="GF316" s="33"/>
      <c r="GG316" s="33"/>
      <c r="GH316" s="33"/>
      <c r="GI316" s="33"/>
      <c r="GJ316" s="33"/>
      <c r="GK316" s="33"/>
      <c r="GL316" s="33"/>
      <c r="GM316" s="33"/>
      <c r="GN316" s="33"/>
      <c r="GO316" s="33"/>
      <c r="GP316" s="33"/>
      <c r="GQ316" s="33"/>
      <c r="GR316" s="33"/>
      <c r="GS316" s="33"/>
      <c r="GT316" s="33"/>
      <c r="GU316" s="33"/>
      <c r="GV316" s="33"/>
      <c r="GW316" s="33"/>
      <c r="GX316" s="33"/>
    </row>
    <row r="317" spans="178:206" x14ac:dyDescent="0.2">
      <c r="FV317" s="29"/>
      <c r="FW317" s="33"/>
      <c r="FX317" s="33"/>
      <c r="FY317" s="33"/>
      <c r="FZ317" s="33"/>
      <c r="GA317" s="33"/>
      <c r="GB317" s="33"/>
      <c r="GC317" s="33"/>
      <c r="GD317" s="33"/>
      <c r="GE317" s="33"/>
      <c r="GF317" s="33"/>
      <c r="GG317" s="33"/>
      <c r="GH317" s="33"/>
      <c r="GI317" s="33"/>
      <c r="GJ317" s="33"/>
      <c r="GK317" s="33"/>
      <c r="GL317" s="33"/>
      <c r="GM317" s="33"/>
      <c r="GN317" s="33"/>
      <c r="GO317" s="33"/>
      <c r="GP317" s="33"/>
      <c r="GQ317" s="33"/>
      <c r="GR317" s="33"/>
      <c r="GS317" s="33"/>
      <c r="GT317" s="33"/>
      <c r="GU317" s="33"/>
      <c r="GV317" s="33"/>
      <c r="GW317" s="33"/>
      <c r="GX317" s="33"/>
    </row>
    <row r="318" spans="178:206" x14ac:dyDescent="0.2">
      <c r="FV318" s="29"/>
      <c r="FW318" s="33"/>
      <c r="FX318" s="33"/>
      <c r="FY318" s="33"/>
      <c r="FZ318" s="33"/>
      <c r="GA318" s="33"/>
      <c r="GB318" s="33"/>
      <c r="GC318" s="33"/>
      <c r="GD318" s="33"/>
      <c r="GE318" s="33"/>
      <c r="GF318" s="33"/>
      <c r="GG318" s="33"/>
      <c r="GH318" s="33"/>
      <c r="GI318" s="33"/>
      <c r="GJ318" s="33"/>
      <c r="GK318" s="33"/>
      <c r="GL318" s="33"/>
      <c r="GM318" s="33"/>
      <c r="GN318" s="33"/>
      <c r="GO318" s="33"/>
      <c r="GP318" s="33"/>
      <c r="GQ318" s="33"/>
      <c r="GR318" s="33"/>
      <c r="GS318" s="33"/>
      <c r="GT318" s="33"/>
      <c r="GU318" s="33"/>
      <c r="GV318" s="33"/>
      <c r="GW318" s="33"/>
      <c r="GX318" s="33"/>
    </row>
    <row r="319" spans="178:206" x14ac:dyDescent="0.2">
      <c r="FV319" s="29"/>
      <c r="FW319" s="33"/>
      <c r="FX319" s="33"/>
      <c r="FY319" s="33"/>
      <c r="FZ319" s="33"/>
      <c r="GA319" s="33"/>
      <c r="GB319" s="33"/>
      <c r="GC319" s="33"/>
      <c r="GD319" s="33"/>
      <c r="GE319" s="33"/>
      <c r="GF319" s="33"/>
      <c r="GG319" s="33"/>
      <c r="GH319" s="33"/>
      <c r="GI319" s="33"/>
      <c r="GJ319" s="33"/>
      <c r="GK319" s="33"/>
      <c r="GL319" s="33"/>
      <c r="GM319" s="33"/>
      <c r="GN319" s="33"/>
      <c r="GO319" s="33"/>
      <c r="GP319" s="33"/>
      <c r="GQ319" s="33"/>
      <c r="GR319" s="33"/>
      <c r="GS319" s="33"/>
      <c r="GT319" s="33"/>
      <c r="GU319" s="33"/>
      <c r="GV319" s="33"/>
      <c r="GW319" s="33"/>
      <c r="GX319" s="33"/>
    </row>
    <row r="320" spans="178:206" x14ac:dyDescent="0.2">
      <c r="FV320" s="29"/>
      <c r="FW320" s="33"/>
      <c r="FX320" s="33"/>
      <c r="FY320" s="33"/>
      <c r="FZ320" s="33"/>
      <c r="GA320" s="33"/>
      <c r="GB320" s="33"/>
      <c r="GC320" s="33"/>
      <c r="GD320" s="33"/>
      <c r="GE320" s="33"/>
      <c r="GF320" s="33"/>
      <c r="GG320" s="33"/>
      <c r="GH320" s="33"/>
      <c r="GI320" s="33"/>
      <c r="GJ320" s="33"/>
      <c r="GK320" s="33"/>
      <c r="GL320" s="33"/>
      <c r="GM320" s="33"/>
      <c r="GN320" s="33"/>
      <c r="GO320" s="33"/>
      <c r="GP320" s="33"/>
      <c r="GQ320" s="33"/>
      <c r="GR320" s="33"/>
      <c r="GS320" s="33"/>
      <c r="GT320" s="33"/>
      <c r="GU320" s="33"/>
      <c r="GV320" s="33"/>
      <c r="GW320" s="33"/>
      <c r="GX320" s="33"/>
    </row>
    <row r="321" spans="178:206" x14ac:dyDescent="0.2">
      <c r="FV321" s="29"/>
      <c r="FW321" s="33"/>
      <c r="FX321" s="33"/>
      <c r="FY321" s="33"/>
      <c r="FZ321" s="33"/>
      <c r="GA321" s="33"/>
      <c r="GB321" s="33"/>
      <c r="GC321" s="33"/>
      <c r="GD321" s="33"/>
      <c r="GE321" s="33"/>
      <c r="GF321" s="33"/>
      <c r="GG321" s="33"/>
      <c r="GH321" s="33"/>
      <c r="GI321" s="33"/>
      <c r="GJ321" s="33"/>
      <c r="GK321" s="33"/>
      <c r="GL321" s="33"/>
      <c r="GM321" s="33"/>
      <c r="GN321" s="33"/>
      <c r="GO321" s="33"/>
      <c r="GP321" s="33"/>
      <c r="GQ321" s="33"/>
      <c r="GR321" s="33"/>
      <c r="GS321" s="33"/>
      <c r="GT321" s="33"/>
      <c r="GU321" s="33"/>
      <c r="GV321" s="33"/>
      <c r="GW321" s="33"/>
      <c r="GX321" s="33"/>
    </row>
    <row r="322" spans="178:206" x14ac:dyDescent="0.2">
      <c r="FV322" s="29"/>
      <c r="FW322" s="33"/>
      <c r="FX322" s="33"/>
      <c r="FY322" s="33"/>
      <c r="FZ322" s="33"/>
      <c r="GA322" s="33"/>
      <c r="GB322" s="33"/>
      <c r="GC322" s="33"/>
      <c r="GD322" s="33"/>
      <c r="GE322" s="33"/>
      <c r="GF322" s="33"/>
      <c r="GG322" s="33"/>
      <c r="GH322" s="33"/>
      <c r="GI322" s="33"/>
      <c r="GJ322" s="33"/>
      <c r="GK322" s="33"/>
      <c r="GL322" s="33"/>
      <c r="GM322" s="33"/>
      <c r="GN322" s="33"/>
      <c r="GO322" s="33"/>
      <c r="GP322" s="33"/>
      <c r="GQ322" s="33"/>
      <c r="GR322" s="33"/>
      <c r="GS322" s="33"/>
      <c r="GT322" s="33"/>
      <c r="GU322" s="33"/>
      <c r="GV322" s="33"/>
      <c r="GW322" s="33"/>
      <c r="GX322" s="33"/>
    </row>
    <row r="323" spans="178:206" x14ac:dyDescent="0.2">
      <c r="FV323" s="29"/>
      <c r="FW323" s="33"/>
      <c r="FX323" s="33"/>
      <c r="FY323" s="33"/>
      <c r="FZ323" s="33"/>
      <c r="GA323" s="33"/>
      <c r="GB323" s="33"/>
      <c r="GC323" s="33"/>
      <c r="GD323" s="33"/>
      <c r="GE323" s="33"/>
      <c r="GF323" s="33"/>
      <c r="GG323" s="33"/>
      <c r="GH323" s="33"/>
      <c r="GI323" s="33"/>
      <c r="GJ323" s="33"/>
      <c r="GK323" s="33"/>
      <c r="GL323" s="33"/>
      <c r="GM323" s="33"/>
      <c r="GN323" s="33"/>
      <c r="GO323" s="33"/>
      <c r="GP323" s="33"/>
      <c r="GQ323" s="33"/>
      <c r="GR323" s="33"/>
      <c r="GS323" s="33"/>
      <c r="GT323" s="33"/>
      <c r="GU323" s="33"/>
      <c r="GV323" s="33"/>
      <c r="GW323" s="33"/>
      <c r="GX323" s="33"/>
    </row>
    <row r="324" spans="178:206" x14ac:dyDescent="0.2">
      <c r="FV324" s="29"/>
      <c r="FW324" s="33"/>
      <c r="FX324" s="33"/>
      <c r="FY324" s="33"/>
      <c r="FZ324" s="33"/>
      <c r="GA324" s="33"/>
      <c r="GB324" s="33"/>
      <c r="GC324" s="33"/>
      <c r="GD324" s="33"/>
      <c r="GE324" s="33"/>
      <c r="GF324" s="33"/>
      <c r="GG324" s="33"/>
      <c r="GH324" s="33"/>
      <c r="GI324" s="33"/>
      <c r="GJ324" s="33"/>
      <c r="GK324" s="33"/>
      <c r="GL324" s="33"/>
      <c r="GM324" s="33"/>
      <c r="GN324" s="33"/>
      <c r="GO324" s="33"/>
      <c r="GP324" s="33"/>
      <c r="GQ324" s="33"/>
      <c r="GR324" s="33"/>
      <c r="GS324" s="33"/>
      <c r="GT324" s="33"/>
      <c r="GU324" s="33"/>
      <c r="GV324" s="33"/>
      <c r="GW324" s="33"/>
      <c r="GX324" s="33"/>
    </row>
    <row r="325" spans="178:206" x14ac:dyDescent="0.2">
      <c r="FV325" s="29"/>
      <c r="FW325" s="33"/>
      <c r="FX325" s="33"/>
      <c r="FY325" s="33"/>
      <c r="FZ325" s="33"/>
      <c r="GA325" s="33"/>
      <c r="GB325" s="33"/>
      <c r="GC325" s="33"/>
      <c r="GD325" s="33"/>
      <c r="GE325" s="33"/>
      <c r="GF325" s="33"/>
      <c r="GG325" s="33"/>
      <c r="GH325" s="33"/>
      <c r="GI325" s="33"/>
      <c r="GJ325" s="33"/>
      <c r="GK325" s="33"/>
      <c r="GL325" s="33"/>
      <c r="GM325" s="33"/>
      <c r="GN325" s="33"/>
      <c r="GO325" s="33"/>
      <c r="GP325" s="33"/>
      <c r="GQ325" s="33"/>
      <c r="GR325" s="33"/>
      <c r="GS325" s="33"/>
      <c r="GT325" s="33"/>
      <c r="GU325" s="33"/>
      <c r="GV325" s="33"/>
      <c r="GW325" s="33"/>
      <c r="GX325" s="33"/>
    </row>
    <row r="326" spans="178:206" x14ac:dyDescent="0.2">
      <c r="FV326" s="29"/>
      <c r="FW326" s="33"/>
      <c r="FX326" s="33"/>
      <c r="FY326" s="33"/>
      <c r="FZ326" s="33"/>
      <c r="GA326" s="33"/>
      <c r="GB326" s="33"/>
      <c r="GC326" s="33"/>
      <c r="GD326" s="33"/>
      <c r="GE326" s="33"/>
      <c r="GF326" s="33"/>
      <c r="GG326" s="33"/>
      <c r="GH326" s="33"/>
      <c r="GI326" s="33"/>
      <c r="GJ326" s="33"/>
      <c r="GK326" s="33"/>
      <c r="GL326" s="33"/>
      <c r="GM326" s="33"/>
      <c r="GN326" s="33"/>
      <c r="GO326" s="33"/>
      <c r="GP326" s="33"/>
      <c r="GQ326" s="33"/>
      <c r="GR326" s="33"/>
      <c r="GS326" s="33"/>
      <c r="GT326" s="33"/>
      <c r="GU326" s="33"/>
      <c r="GV326" s="33"/>
      <c r="GW326" s="33"/>
      <c r="GX326" s="33"/>
    </row>
    <row r="327" spans="178:206" x14ac:dyDescent="0.2">
      <c r="FV327" s="29"/>
      <c r="FW327" s="33"/>
      <c r="FX327" s="33"/>
      <c r="FY327" s="33"/>
      <c r="FZ327" s="33"/>
      <c r="GA327" s="33"/>
      <c r="GB327" s="33"/>
      <c r="GC327" s="33"/>
      <c r="GD327" s="33"/>
      <c r="GE327" s="33"/>
      <c r="GF327" s="33"/>
      <c r="GG327" s="33"/>
      <c r="GH327" s="33"/>
      <c r="GI327" s="33"/>
      <c r="GJ327" s="33"/>
      <c r="GK327" s="33"/>
      <c r="GL327" s="33"/>
      <c r="GM327" s="33"/>
      <c r="GN327" s="33"/>
      <c r="GO327" s="33"/>
      <c r="GP327" s="33"/>
      <c r="GQ327" s="33"/>
      <c r="GR327" s="33"/>
      <c r="GS327" s="33"/>
      <c r="GT327" s="33"/>
      <c r="GU327" s="33"/>
      <c r="GV327" s="33"/>
      <c r="GW327" s="33"/>
      <c r="GX327" s="33"/>
    </row>
    <row r="328" spans="178:206" x14ac:dyDescent="0.2">
      <c r="FV328" s="29"/>
      <c r="FW328" s="33"/>
      <c r="FX328" s="33"/>
      <c r="FY328" s="33"/>
      <c r="FZ328" s="33"/>
      <c r="GA328" s="33"/>
      <c r="GB328" s="33"/>
      <c r="GC328" s="33"/>
      <c r="GD328" s="33"/>
      <c r="GE328" s="33"/>
      <c r="GF328" s="33"/>
      <c r="GG328" s="33"/>
      <c r="GH328" s="33"/>
      <c r="GI328" s="33"/>
      <c r="GJ328" s="33"/>
      <c r="GK328" s="33"/>
      <c r="GL328" s="33"/>
      <c r="GM328" s="33"/>
      <c r="GN328" s="33"/>
      <c r="GO328" s="33"/>
      <c r="GP328" s="33"/>
      <c r="GQ328" s="33"/>
      <c r="GR328" s="33"/>
      <c r="GS328" s="33"/>
      <c r="GT328" s="33"/>
      <c r="GU328" s="33"/>
      <c r="GV328" s="33"/>
      <c r="GW328" s="33"/>
      <c r="GX328" s="33"/>
    </row>
    <row r="329" spans="178:206" x14ac:dyDescent="0.2">
      <c r="FV329" s="29"/>
      <c r="FW329" s="33"/>
      <c r="FX329" s="33"/>
      <c r="FY329" s="33"/>
      <c r="FZ329" s="33"/>
      <c r="GA329" s="33"/>
      <c r="GB329" s="33"/>
      <c r="GC329" s="33"/>
      <c r="GD329" s="33"/>
      <c r="GE329" s="33"/>
      <c r="GF329" s="33"/>
      <c r="GG329" s="33"/>
      <c r="GH329" s="33"/>
      <c r="GI329" s="33"/>
      <c r="GJ329" s="33"/>
      <c r="GK329" s="33"/>
      <c r="GL329" s="33"/>
      <c r="GM329" s="33"/>
      <c r="GN329" s="33"/>
      <c r="GO329" s="33"/>
      <c r="GP329" s="33"/>
      <c r="GQ329" s="33"/>
      <c r="GR329" s="33"/>
      <c r="GS329" s="33"/>
      <c r="GT329" s="33"/>
      <c r="GU329" s="33"/>
      <c r="GV329" s="33"/>
      <c r="GW329" s="33"/>
      <c r="GX329" s="33"/>
    </row>
    <row r="330" spans="178:206" x14ac:dyDescent="0.2">
      <c r="FV330" s="29"/>
      <c r="FW330" s="33"/>
      <c r="FX330" s="33"/>
      <c r="FY330" s="33"/>
      <c r="FZ330" s="33"/>
      <c r="GA330" s="33"/>
      <c r="GB330" s="33"/>
      <c r="GC330" s="33"/>
      <c r="GD330" s="33"/>
      <c r="GE330" s="33"/>
      <c r="GF330" s="33"/>
      <c r="GG330" s="33"/>
      <c r="GH330" s="33"/>
      <c r="GI330" s="33"/>
      <c r="GJ330" s="33"/>
      <c r="GK330" s="33"/>
      <c r="GL330" s="33"/>
      <c r="GM330" s="33"/>
      <c r="GN330" s="33"/>
      <c r="GO330" s="33"/>
      <c r="GP330" s="33"/>
      <c r="GQ330" s="33"/>
      <c r="GR330" s="33"/>
      <c r="GS330" s="33"/>
      <c r="GT330" s="33"/>
      <c r="GU330" s="33"/>
      <c r="GV330" s="33"/>
      <c r="GW330" s="33"/>
      <c r="GX330" s="33"/>
    </row>
    <row r="331" spans="178:206" x14ac:dyDescent="0.2">
      <c r="FV331" s="29"/>
      <c r="FW331" s="33"/>
      <c r="FX331" s="33"/>
      <c r="FY331" s="33"/>
      <c r="FZ331" s="33"/>
      <c r="GA331" s="33"/>
      <c r="GB331" s="33"/>
      <c r="GC331" s="33"/>
      <c r="GD331" s="33"/>
      <c r="GE331" s="33"/>
      <c r="GF331" s="33"/>
      <c r="GG331" s="33"/>
      <c r="GH331" s="33"/>
      <c r="GI331" s="33"/>
      <c r="GJ331" s="33"/>
      <c r="GK331" s="33"/>
      <c r="GL331" s="33"/>
      <c r="GM331" s="33"/>
      <c r="GN331" s="33"/>
      <c r="GO331" s="33"/>
      <c r="GP331" s="33"/>
      <c r="GQ331" s="33"/>
      <c r="GR331" s="33"/>
      <c r="GS331" s="33"/>
      <c r="GT331" s="33"/>
      <c r="GU331" s="33"/>
      <c r="GV331" s="33"/>
      <c r="GW331" s="33"/>
      <c r="GX331" s="33"/>
    </row>
    <row r="332" spans="178:206" x14ac:dyDescent="0.2">
      <c r="FV332" s="29"/>
      <c r="FW332" s="33"/>
      <c r="FX332" s="33"/>
      <c r="FY332" s="33"/>
      <c r="FZ332" s="33"/>
      <c r="GA332" s="33"/>
      <c r="GB332" s="33"/>
      <c r="GC332" s="33"/>
      <c r="GD332" s="33"/>
      <c r="GE332" s="33"/>
      <c r="GF332" s="33"/>
      <c r="GG332" s="33"/>
      <c r="GH332" s="33"/>
      <c r="GI332" s="33"/>
      <c r="GJ332" s="33"/>
      <c r="GK332" s="33"/>
      <c r="GL332" s="33"/>
      <c r="GM332" s="33"/>
      <c r="GN332" s="33"/>
      <c r="GO332" s="33"/>
      <c r="GP332" s="33"/>
      <c r="GQ332" s="33"/>
      <c r="GR332" s="33"/>
      <c r="GS332" s="33"/>
      <c r="GT332" s="33"/>
      <c r="GU332" s="33"/>
      <c r="GV332" s="33"/>
      <c r="GW332" s="33"/>
      <c r="GX332" s="33"/>
    </row>
    <row r="333" spans="178:206" x14ac:dyDescent="0.2">
      <c r="FV333" s="29"/>
      <c r="FW333" s="33"/>
      <c r="FX333" s="33"/>
      <c r="FY333" s="33"/>
      <c r="FZ333" s="33"/>
      <c r="GA333" s="33"/>
      <c r="GB333" s="33"/>
      <c r="GC333" s="33"/>
      <c r="GD333" s="33"/>
      <c r="GE333" s="33"/>
      <c r="GF333" s="33"/>
      <c r="GG333" s="33"/>
      <c r="GH333" s="33"/>
      <c r="GI333" s="33"/>
      <c r="GJ333" s="33"/>
      <c r="GK333" s="33"/>
      <c r="GL333" s="33"/>
      <c r="GM333" s="33"/>
      <c r="GN333" s="33"/>
      <c r="GO333" s="33"/>
      <c r="GP333" s="33"/>
      <c r="GQ333" s="33"/>
      <c r="GR333" s="33"/>
      <c r="GS333" s="33"/>
      <c r="GT333" s="33"/>
      <c r="GU333" s="33"/>
      <c r="GV333" s="33"/>
      <c r="GW333" s="33"/>
      <c r="GX333" s="33"/>
    </row>
    <row r="334" spans="178:206" x14ac:dyDescent="0.2">
      <c r="FV334" s="29"/>
      <c r="FW334" s="33"/>
      <c r="FX334" s="33"/>
      <c r="FY334" s="33"/>
      <c r="FZ334" s="33"/>
      <c r="GA334" s="33"/>
      <c r="GB334" s="33"/>
      <c r="GC334" s="33"/>
      <c r="GD334" s="33"/>
      <c r="GE334" s="33"/>
      <c r="GF334" s="33"/>
      <c r="GG334" s="33"/>
      <c r="GH334" s="33"/>
      <c r="GI334" s="33"/>
      <c r="GJ334" s="33"/>
      <c r="GK334" s="33"/>
      <c r="GL334" s="33"/>
      <c r="GM334" s="33"/>
      <c r="GN334" s="33"/>
      <c r="GO334" s="33"/>
      <c r="GP334" s="33"/>
      <c r="GQ334" s="33"/>
      <c r="GR334" s="33"/>
      <c r="GS334" s="33"/>
      <c r="GT334" s="33"/>
      <c r="GU334" s="33"/>
      <c r="GV334" s="33"/>
      <c r="GW334" s="33"/>
      <c r="GX334" s="33"/>
    </row>
    <row r="335" spans="178:206" x14ac:dyDescent="0.2">
      <c r="FV335" s="29"/>
      <c r="FW335" s="33"/>
      <c r="FX335" s="33"/>
      <c r="FY335" s="33"/>
      <c r="FZ335" s="33"/>
      <c r="GA335" s="33"/>
      <c r="GB335" s="33"/>
      <c r="GC335" s="33"/>
      <c r="GD335" s="33"/>
      <c r="GE335" s="33"/>
      <c r="GF335" s="33"/>
      <c r="GG335" s="33"/>
      <c r="GH335" s="33"/>
      <c r="GI335" s="33"/>
      <c r="GJ335" s="33"/>
      <c r="GK335" s="33"/>
      <c r="GL335" s="33"/>
      <c r="GM335" s="33"/>
      <c r="GN335" s="33"/>
      <c r="GO335" s="33"/>
      <c r="GP335" s="33"/>
      <c r="GQ335" s="33"/>
      <c r="GR335" s="33"/>
      <c r="GS335" s="33"/>
      <c r="GT335" s="33"/>
      <c r="GU335" s="33"/>
      <c r="GV335" s="33"/>
      <c r="GW335" s="33"/>
      <c r="GX335" s="33"/>
    </row>
    <row r="336" spans="178:206" x14ac:dyDescent="0.2">
      <c r="FV336" s="29"/>
      <c r="FW336" s="33"/>
      <c r="FX336" s="33"/>
      <c r="FY336" s="33"/>
      <c r="FZ336" s="33"/>
      <c r="GA336" s="33"/>
      <c r="GB336" s="33"/>
      <c r="GC336" s="33"/>
      <c r="GD336" s="33"/>
      <c r="GE336" s="33"/>
      <c r="GF336" s="33"/>
      <c r="GG336" s="33"/>
      <c r="GH336" s="33"/>
      <c r="GI336" s="33"/>
      <c r="GJ336" s="33"/>
      <c r="GK336" s="33"/>
      <c r="GL336" s="33"/>
      <c r="GM336" s="33"/>
      <c r="GN336" s="33"/>
      <c r="GO336" s="33"/>
      <c r="GP336" s="33"/>
      <c r="GQ336" s="33"/>
      <c r="GR336" s="33"/>
      <c r="GS336" s="33"/>
      <c r="GT336" s="33"/>
      <c r="GU336" s="33"/>
      <c r="GV336" s="33"/>
      <c r="GW336" s="33"/>
      <c r="GX336" s="33"/>
    </row>
    <row r="337" spans="178:206" x14ac:dyDescent="0.2">
      <c r="FV337" s="29"/>
      <c r="FW337" s="33"/>
      <c r="FX337" s="33"/>
      <c r="FY337" s="33"/>
      <c r="FZ337" s="33"/>
      <c r="GA337" s="33"/>
      <c r="GB337" s="33"/>
      <c r="GC337" s="33"/>
      <c r="GD337" s="33"/>
      <c r="GE337" s="33"/>
      <c r="GF337" s="33"/>
      <c r="GG337" s="33"/>
      <c r="GH337" s="33"/>
      <c r="GI337" s="33"/>
      <c r="GJ337" s="33"/>
      <c r="GK337" s="33"/>
      <c r="GL337" s="33"/>
      <c r="GM337" s="33"/>
      <c r="GN337" s="33"/>
      <c r="GO337" s="33"/>
      <c r="GP337" s="33"/>
      <c r="GQ337" s="33"/>
      <c r="GR337" s="33"/>
      <c r="GS337" s="33"/>
      <c r="GT337" s="33"/>
      <c r="GU337" s="33"/>
      <c r="GV337" s="33"/>
      <c r="GW337" s="33"/>
      <c r="GX337" s="33"/>
    </row>
    <row r="338" spans="178:206" x14ac:dyDescent="0.2">
      <c r="FV338" s="29"/>
      <c r="FW338" s="33"/>
      <c r="FX338" s="33"/>
      <c r="FY338" s="33"/>
      <c r="FZ338" s="33"/>
      <c r="GA338" s="33"/>
      <c r="GB338" s="33"/>
      <c r="GC338" s="33"/>
      <c r="GD338" s="33"/>
      <c r="GE338" s="33"/>
      <c r="GF338" s="33"/>
      <c r="GG338" s="33"/>
      <c r="GH338" s="33"/>
      <c r="GI338" s="33"/>
      <c r="GJ338" s="33"/>
      <c r="GK338" s="33"/>
      <c r="GL338" s="33"/>
      <c r="GM338" s="33"/>
      <c r="GN338" s="33"/>
      <c r="GO338" s="33"/>
      <c r="GP338" s="33"/>
      <c r="GQ338" s="33"/>
      <c r="GR338" s="33"/>
      <c r="GS338" s="33"/>
      <c r="GT338" s="33"/>
      <c r="GU338" s="33"/>
      <c r="GV338" s="33"/>
      <c r="GW338" s="33"/>
      <c r="GX338" s="33"/>
    </row>
    <row r="339" spans="178:206" x14ac:dyDescent="0.2">
      <c r="FV339" s="29"/>
      <c r="FW339" s="33"/>
      <c r="FX339" s="33"/>
      <c r="FY339" s="33"/>
      <c r="FZ339" s="33"/>
      <c r="GA339" s="33"/>
      <c r="GB339" s="33"/>
      <c r="GC339" s="33"/>
      <c r="GD339" s="33"/>
      <c r="GE339" s="33"/>
      <c r="GF339" s="33"/>
      <c r="GG339" s="33"/>
      <c r="GH339" s="33"/>
      <c r="GI339" s="33"/>
      <c r="GJ339" s="33"/>
      <c r="GK339" s="33"/>
      <c r="GL339" s="33"/>
      <c r="GM339" s="33"/>
      <c r="GN339" s="33"/>
      <c r="GO339" s="33"/>
      <c r="GP339" s="33"/>
      <c r="GQ339" s="33"/>
      <c r="GR339" s="33"/>
      <c r="GS339" s="33"/>
      <c r="GT339" s="33"/>
      <c r="GU339" s="33"/>
      <c r="GV339" s="33"/>
      <c r="GW339" s="33"/>
      <c r="GX339" s="33"/>
    </row>
    <row r="340" spans="178:206" x14ac:dyDescent="0.2">
      <c r="FV340" s="29"/>
      <c r="FW340" s="33"/>
      <c r="FX340" s="33"/>
      <c r="FY340" s="33"/>
      <c r="FZ340" s="33"/>
      <c r="GA340" s="33"/>
      <c r="GB340" s="33"/>
      <c r="GC340" s="33"/>
      <c r="GD340" s="33"/>
      <c r="GE340" s="33"/>
      <c r="GF340" s="33"/>
      <c r="GG340" s="33"/>
      <c r="GH340" s="33"/>
      <c r="GI340" s="33"/>
      <c r="GJ340" s="33"/>
      <c r="GK340" s="33"/>
      <c r="GL340" s="33"/>
      <c r="GM340" s="33"/>
      <c r="GN340" s="33"/>
      <c r="GO340" s="33"/>
      <c r="GP340" s="33"/>
      <c r="GQ340" s="33"/>
      <c r="GR340" s="33"/>
      <c r="GS340" s="33"/>
      <c r="GT340" s="33"/>
      <c r="GU340" s="33"/>
      <c r="GV340" s="33"/>
      <c r="GW340" s="33"/>
      <c r="GX340" s="33"/>
    </row>
    <row r="341" spans="178:206" x14ac:dyDescent="0.2">
      <c r="FV341" s="29"/>
      <c r="FW341" s="33"/>
      <c r="FX341" s="33"/>
      <c r="FY341" s="33"/>
      <c r="FZ341" s="33"/>
      <c r="GA341" s="33"/>
      <c r="GB341" s="33"/>
      <c r="GC341" s="33"/>
      <c r="GD341" s="33"/>
      <c r="GE341" s="33"/>
      <c r="GF341" s="33"/>
      <c r="GG341" s="33"/>
      <c r="GH341" s="33"/>
      <c r="GI341" s="33"/>
      <c r="GJ341" s="33"/>
      <c r="GK341" s="33"/>
      <c r="GL341" s="33"/>
      <c r="GM341" s="33"/>
      <c r="GN341" s="33"/>
      <c r="GO341" s="33"/>
      <c r="GP341" s="33"/>
      <c r="GQ341" s="33"/>
      <c r="GR341" s="33"/>
      <c r="GS341" s="33"/>
      <c r="GT341" s="33"/>
      <c r="GU341" s="33"/>
      <c r="GV341" s="33"/>
      <c r="GW341" s="33"/>
      <c r="GX341" s="33"/>
    </row>
    <row r="342" spans="178:206" x14ac:dyDescent="0.2">
      <c r="FV342" s="29"/>
      <c r="FW342" s="33"/>
      <c r="FX342" s="33"/>
      <c r="FY342" s="33"/>
      <c r="FZ342" s="33"/>
      <c r="GA342" s="33"/>
      <c r="GB342" s="33"/>
      <c r="GC342" s="33"/>
      <c r="GD342" s="33"/>
      <c r="GE342" s="33"/>
      <c r="GF342" s="33"/>
      <c r="GG342" s="33"/>
      <c r="GH342" s="33"/>
      <c r="GI342" s="33"/>
      <c r="GJ342" s="33"/>
      <c r="GK342" s="33"/>
      <c r="GL342" s="33"/>
      <c r="GM342" s="33"/>
      <c r="GN342" s="33"/>
      <c r="GO342" s="33"/>
      <c r="GP342" s="33"/>
      <c r="GQ342" s="33"/>
      <c r="GR342" s="33"/>
      <c r="GS342" s="33"/>
      <c r="GT342" s="33"/>
      <c r="GU342" s="33"/>
      <c r="GV342" s="33"/>
      <c r="GW342" s="33"/>
      <c r="GX342" s="33"/>
    </row>
    <row r="343" spans="178:206" x14ac:dyDescent="0.2">
      <c r="FV343" s="29"/>
      <c r="FW343" s="33"/>
      <c r="FX343" s="33"/>
      <c r="FY343" s="33"/>
      <c r="FZ343" s="33"/>
      <c r="GA343" s="33"/>
      <c r="GB343" s="33"/>
      <c r="GC343" s="33"/>
      <c r="GD343" s="33"/>
      <c r="GE343" s="33"/>
      <c r="GF343" s="33"/>
      <c r="GG343" s="33"/>
      <c r="GH343" s="33"/>
      <c r="GI343" s="33"/>
      <c r="GJ343" s="33"/>
      <c r="GK343" s="33"/>
      <c r="GL343" s="33"/>
      <c r="GM343" s="33"/>
      <c r="GN343" s="33"/>
      <c r="GO343" s="33"/>
      <c r="GP343" s="33"/>
      <c r="GQ343" s="33"/>
      <c r="GR343" s="33"/>
      <c r="GS343" s="33"/>
      <c r="GT343" s="33"/>
      <c r="GU343" s="33"/>
      <c r="GV343" s="33"/>
      <c r="GW343" s="33"/>
      <c r="GX343" s="33"/>
    </row>
    <row r="344" spans="178:206" x14ac:dyDescent="0.2">
      <c r="FV344" s="29"/>
      <c r="FW344" s="33"/>
      <c r="FX344" s="33"/>
      <c r="FY344" s="33"/>
      <c r="FZ344" s="33"/>
      <c r="GA344" s="33"/>
      <c r="GB344" s="33"/>
      <c r="GC344" s="33"/>
      <c r="GD344" s="33"/>
      <c r="GE344" s="33"/>
      <c r="GF344" s="33"/>
      <c r="GG344" s="33"/>
      <c r="GH344" s="33"/>
      <c r="GI344" s="33"/>
      <c r="GJ344" s="33"/>
      <c r="GK344" s="33"/>
      <c r="GL344" s="33"/>
      <c r="GM344" s="33"/>
      <c r="GN344" s="33"/>
      <c r="GO344" s="33"/>
      <c r="GP344" s="33"/>
      <c r="GQ344" s="33"/>
      <c r="GR344" s="33"/>
      <c r="GS344" s="33"/>
      <c r="GT344" s="33"/>
      <c r="GU344" s="33"/>
      <c r="GV344" s="33"/>
      <c r="GW344" s="33"/>
      <c r="GX344" s="33"/>
    </row>
    <row r="345" spans="178:206" x14ac:dyDescent="0.2">
      <c r="FV345" s="29"/>
      <c r="FW345" s="33"/>
      <c r="FX345" s="33"/>
      <c r="FY345" s="33"/>
      <c r="FZ345" s="33"/>
      <c r="GA345" s="33"/>
      <c r="GB345" s="33"/>
      <c r="GC345" s="33"/>
      <c r="GD345" s="33"/>
      <c r="GE345" s="33"/>
      <c r="GF345" s="33"/>
      <c r="GG345" s="33"/>
      <c r="GH345" s="33"/>
      <c r="GI345" s="33"/>
      <c r="GJ345" s="33"/>
      <c r="GK345" s="33"/>
      <c r="GL345" s="33"/>
      <c r="GM345" s="33"/>
      <c r="GN345" s="33"/>
      <c r="GO345" s="33"/>
      <c r="GP345" s="33"/>
      <c r="GQ345" s="33"/>
      <c r="GR345" s="33"/>
      <c r="GS345" s="33"/>
      <c r="GT345" s="33"/>
      <c r="GU345" s="33"/>
      <c r="GV345" s="33"/>
      <c r="GW345" s="33"/>
      <c r="GX345" s="33"/>
    </row>
    <row r="346" spans="178:206" x14ac:dyDescent="0.2">
      <c r="FV346" s="29"/>
      <c r="FW346" s="33"/>
      <c r="FX346" s="33"/>
      <c r="FY346" s="33"/>
      <c r="FZ346" s="33"/>
      <c r="GA346" s="33"/>
      <c r="GB346" s="33"/>
      <c r="GC346" s="33"/>
      <c r="GD346" s="33"/>
      <c r="GE346" s="33"/>
      <c r="GF346" s="33"/>
      <c r="GG346" s="33"/>
      <c r="GH346" s="33"/>
      <c r="GI346" s="33"/>
      <c r="GJ346" s="33"/>
      <c r="GK346" s="33"/>
      <c r="GL346" s="33"/>
      <c r="GM346" s="33"/>
      <c r="GN346" s="33"/>
      <c r="GO346" s="33"/>
      <c r="GP346" s="33"/>
      <c r="GQ346" s="33"/>
      <c r="GR346" s="33"/>
      <c r="GS346" s="33"/>
      <c r="GT346" s="33"/>
      <c r="GU346" s="33"/>
      <c r="GV346" s="33"/>
      <c r="GW346" s="33"/>
      <c r="GX346" s="33"/>
    </row>
    <row r="347" spans="178:206" x14ac:dyDescent="0.2">
      <c r="FV347" s="29"/>
      <c r="FW347" s="33"/>
      <c r="FX347" s="33"/>
      <c r="FY347" s="33"/>
      <c r="FZ347" s="33"/>
      <c r="GA347" s="33"/>
      <c r="GB347" s="33"/>
      <c r="GC347" s="33"/>
      <c r="GD347" s="33"/>
      <c r="GE347" s="33"/>
      <c r="GF347" s="33"/>
      <c r="GG347" s="33"/>
      <c r="GH347" s="33"/>
      <c r="GI347" s="33"/>
      <c r="GJ347" s="33"/>
      <c r="GK347" s="33"/>
      <c r="GL347" s="33"/>
      <c r="GM347" s="33"/>
      <c r="GN347" s="33"/>
      <c r="GO347" s="33"/>
      <c r="GP347" s="33"/>
      <c r="GQ347" s="33"/>
      <c r="GR347" s="33"/>
      <c r="GS347" s="33"/>
      <c r="GT347" s="33"/>
      <c r="GU347" s="33"/>
      <c r="GV347" s="33"/>
      <c r="GW347" s="33"/>
      <c r="GX347" s="33"/>
    </row>
    <row r="348" spans="178:206" x14ac:dyDescent="0.2">
      <c r="FV348" s="29"/>
      <c r="FW348" s="33"/>
      <c r="FX348" s="33"/>
      <c r="FY348" s="33"/>
      <c r="FZ348" s="33"/>
      <c r="GA348" s="33"/>
      <c r="GB348" s="33"/>
      <c r="GC348" s="33"/>
      <c r="GD348" s="33"/>
      <c r="GE348" s="33"/>
      <c r="GF348" s="33"/>
      <c r="GG348" s="33"/>
      <c r="GH348" s="33"/>
      <c r="GI348" s="33"/>
      <c r="GJ348" s="33"/>
      <c r="GK348" s="33"/>
      <c r="GL348" s="33"/>
      <c r="GM348" s="33"/>
      <c r="GN348" s="33"/>
      <c r="GO348" s="33"/>
      <c r="GP348" s="33"/>
      <c r="GQ348" s="33"/>
      <c r="GR348" s="33"/>
      <c r="GS348" s="33"/>
      <c r="GT348" s="33"/>
      <c r="GU348" s="33"/>
      <c r="GV348" s="33"/>
      <c r="GW348" s="33"/>
      <c r="GX348" s="33"/>
    </row>
    <row r="349" spans="178:206" x14ac:dyDescent="0.2">
      <c r="FV349" s="29"/>
      <c r="FW349" s="33"/>
      <c r="FX349" s="33"/>
      <c r="FY349" s="33"/>
      <c r="FZ349" s="33"/>
      <c r="GA349" s="33"/>
      <c r="GB349" s="33"/>
      <c r="GC349" s="33"/>
      <c r="GD349" s="33"/>
      <c r="GE349" s="33"/>
      <c r="GF349" s="33"/>
      <c r="GG349" s="33"/>
      <c r="GH349" s="33"/>
      <c r="GI349" s="33"/>
      <c r="GJ349" s="33"/>
      <c r="GK349" s="33"/>
      <c r="GL349" s="33"/>
      <c r="GM349" s="33"/>
      <c r="GN349" s="33"/>
      <c r="GO349" s="33"/>
      <c r="GP349" s="33"/>
      <c r="GQ349" s="33"/>
      <c r="GR349" s="33"/>
      <c r="GS349" s="33"/>
      <c r="GT349" s="33"/>
      <c r="GU349" s="33"/>
      <c r="GV349" s="33"/>
      <c r="GW349" s="33"/>
      <c r="GX349" s="33"/>
    </row>
    <row r="350" spans="178:206" x14ac:dyDescent="0.2">
      <c r="FV350" s="29"/>
      <c r="FW350" s="33"/>
      <c r="FX350" s="33"/>
      <c r="FY350" s="33"/>
      <c r="FZ350" s="33"/>
      <c r="GA350" s="33"/>
      <c r="GB350" s="33"/>
      <c r="GC350" s="33"/>
      <c r="GD350" s="33"/>
      <c r="GE350" s="33"/>
      <c r="GF350" s="33"/>
      <c r="GG350" s="33"/>
      <c r="GH350" s="33"/>
      <c r="GI350" s="33"/>
      <c r="GJ350" s="33"/>
      <c r="GK350" s="33"/>
      <c r="GL350" s="33"/>
      <c r="GM350" s="33"/>
      <c r="GN350" s="33"/>
      <c r="GO350" s="33"/>
      <c r="GP350" s="33"/>
      <c r="GQ350" s="33"/>
      <c r="GR350" s="33"/>
      <c r="GS350" s="33"/>
      <c r="GT350" s="33"/>
      <c r="GU350" s="33"/>
      <c r="GV350" s="33"/>
      <c r="GW350" s="33"/>
      <c r="GX350" s="33"/>
    </row>
    <row r="351" spans="178:206" x14ac:dyDescent="0.2">
      <c r="FV351" s="29"/>
      <c r="FW351" s="33"/>
      <c r="FX351" s="33"/>
      <c r="FY351" s="33"/>
      <c r="FZ351" s="33"/>
      <c r="GA351" s="33"/>
      <c r="GB351" s="33"/>
      <c r="GC351" s="33"/>
      <c r="GD351" s="33"/>
      <c r="GE351" s="33"/>
      <c r="GF351" s="33"/>
      <c r="GG351" s="33"/>
      <c r="GH351" s="33"/>
      <c r="GI351" s="33"/>
      <c r="GJ351" s="33"/>
      <c r="GK351" s="33"/>
      <c r="GL351" s="33"/>
      <c r="GM351" s="33"/>
      <c r="GN351" s="33"/>
      <c r="GO351" s="33"/>
      <c r="GP351" s="33"/>
      <c r="GQ351" s="33"/>
      <c r="GR351" s="33"/>
      <c r="GS351" s="33"/>
      <c r="GT351" s="33"/>
      <c r="GU351" s="33"/>
      <c r="GV351" s="33"/>
      <c r="GW351" s="33"/>
      <c r="GX351" s="33"/>
    </row>
    <row r="352" spans="178:206" x14ac:dyDescent="0.2">
      <c r="FV352" s="29"/>
      <c r="FW352" s="33"/>
      <c r="FX352" s="33"/>
      <c r="FY352" s="33"/>
      <c r="FZ352" s="33"/>
      <c r="GA352" s="33"/>
      <c r="GB352" s="33"/>
      <c r="GC352" s="33"/>
      <c r="GD352" s="33"/>
      <c r="GE352" s="33"/>
      <c r="GF352" s="33"/>
      <c r="GG352" s="33"/>
      <c r="GH352" s="33"/>
      <c r="GI352" s="33"/>
      <c r="GJ352" s="33"/>
      <c r="GK352" s="33"/>
      <c r="GL352" s="33"/>
      <c r="GM352" s="33"/>
      <c r="GN352" s="33"/>
      <c r="GO352" s="33"/>
      <c r="GP352" s="33"/>
      <c r="GQ352" s="33"/>
      <c r="GR352" s="33"/>
      <c r="GS352" s="33"/>
      <c r="GT352" s="33"/>
      <c r="GU352" s="33"/>
      <c r="GV352" s="33"/>
      <c r="GW352" s="33"/>
      <c r="GX352" s="33"/>
    </row>
    <row r="353" spans="178:206" x14ac:dyDescent="0.2">
      <c r="FV353" s="29"/>
      <c r="FW353" s="33"/>
      <c r="FX353" s="33"/>
      <c r="FY353" s="33"/>
      <c r="FZ353" s="33"/>
      <c r="GA353" s="33"/>
      <c r="GB353" s="33"/>
      <c r="GC353" s="33"/>
      <c r="GD353" s="33"/>
      <c r="GE353" s="33"/>
      <c r="GF353" s="33"/>
      <c r="GG353" s="33"/>
      <c r="GH353" s="33"/>
      <c r="GI353" s="33"/>
      <c r="GJ353" s="33"/>
      <c r="GK353" s="33"/>
      <c r="GL353" s="33"/>
      <c r="GM353" s="33"/>
      <c r="GN353" s="33"/>
      <c r="GO353" s="33"/>
      <c r="GP353" s="33"/>
      <c r="GQ353" s="33"/>
      <c r="GR353" s="33"/>
      <c r="GS353" s="33"/>
      <c r="GT353" s="33"/>
      <c r="GU353" s="33"/>
      <c r="GV353" s="33"/>
      <c r="GW353" s="33"/>
      <c r="GX353" s="33"/>
    </row>
    <row r="354" spans="178:206" x14ac:dyDescent="0.2">
      <c r="FV354" s="29"/>
      <c r="FW354" s="33"/>
      <c r="FX354" s="33"/>
      <c r="FY354" s="33"/>
      <c r="FZ354" s="33"/>
      <c r="GA354" s="33"/>
      <c r="GB354" s="33"/>
      <c r="GC354" s="33"/>
      <c r="GD354" s="33"/>
      <c r="GE354" s="33"/>
      <c r="GF354" s="33"/>
      <c r="GG354" s="33"/>
      <c r="GH354" s="33"/>
      <c r="GI354" s="33"/>
      <c r="GJ354" s="33"/>
      <c r="GK354" s="33"/>
      <c r="GL354" s="33"/>
      <c r="GM354" s="33"/>
      <c r="GN354" s="33"/>
      <c r="GO354" s="33"/>
      <c r="GP354" s="33"/>
      <c r="GQ354" s="33"/>
      <c r="GR354" s="33"/>
      <c r="GS354" s="33"/>
      <c r="GT354" s="33"/>
      <c r="GU354" s="33"/>
      <c r="GV354" s="33"/>
      <c r="GW354" s="33"/>
      <c r="GX354" s="33"/>
    </row>
    <row r="355" spans="178:206" x14ac:dyDescent="0.2">
      <c r="FV355" s="29"/>
      <c r="FW355" s="33"/>
      <c r="FX355" s="33"/>
      <c r="FY355" s="33"/>
      <c r="FZ355" s="33"/>
      <c r="GA355" s="33"/>
      <c r="GB355" s="33"/>
      <c r="GC355" s="33"/>
      <c r="GD355" s="33"/>
      <c r="GE355" s="33"/>
      <c r="GF355" s="33"/>
      <c r="GG355" s="33"/>
      <c r="GH355" s="33"/>
      <c r="GI355" s="33"/>
      <c r="GJ355" s="33"/>
      <c r="GK355" s="33"/>
      <c r="GL355" s="33"/>
      <c r="GM355" s="33"/>
      <c r="GN355" s="33"/>
      <c r="GO355" s="33"/>
      <c r="GP355" s="33"/>
      <c r="GQ355" s="33"/>
      <c r="GR355" s="33"/>
      <c r="GS355" s="33"/>
      <c r="GT355" s="33"/>
      <c r="GU355" s="33"/>
      <c r="GV355" s="33"/>
      <c r="GW355" s="33"/>
      <c r="GX355" s="33"/>
    </row>
    <row r="356" spans="178:206" x14ac:dyDescent="0.2">
      <c r="FV356" s="29"/>
      <c r="FW356" s="33"/>
      <c r="FX356" s="33"/>
      <c r="FY356" s="33"/>
      <c r="FZ356" s="33"/>
      <c r="GA356" s="33"/>
      <c r="GB356" s="33"/>
      <c r="GC356" s="33"/>
      <c r="GD356" s="33"/>
      <c r="GE356" s="33"/>
      <c r="GF356" s="33"/>
      <c r="GG356" s="33"/>
      <c r="GH356" s="33"/>
      <c r="GI356" s="33"/>
      <c r="GJ356" s="33"/>
      <c r="GK356" s="33"/>
      <c r="GL356" s="33"/>
      <c r="GM356" s="33"/>
      <c r="GN356" s="33"/>
      <c r="GO356" s="33"/>
      <c r="GP356" s="33"/>
      <c r="GQ356" s="33"/>
      <c r="GR356" s="33"/>
      <c r="GS356" s="33"/>
      <c r="GT356" s="33"/>
      <c r="GU356" s="33"/>
      <c r="GV356" s="33"/>
      <c r="GW356" s="33"/>
      <c r="GX356" s="33"/>
    </row>
    <row r="357" spans="178:206" x14ac:dyDescent="0.2">
      <c r="FV357" s="29"/>
      <c r="FW357" s="33"/>
      <c r="FX357" s="33"/>
      <c r="FY357" s="33"/>
      <c r="FZ357" s="33"/>
      <c r="GA357" s="33"/>
      <c r="GB357" s="33"/>
      <c r="GC357" s="33"/>
      <c r="GD357" s="33"/>
      <c r="GE357" s="33"/>
      <c r="GF357" s="33"/>
      <c r="GG357" s="33"/>
      <c r="GH357" s="33"/>
      <c r="GI357" s="33"/>
      <c r="GJ357" s="33"/>
      <c r="GK357" s="33"/>
      <c r="GL357" s="33"/>
      <c r="GM357" s="33"/>
      <c r="GN357" s="33"/>
      <c r="GO357" s="33"/>
      <c r="GP357" s="33"/>
      <c r="GQ357" s="33"/>
      <c r="GR357" s="33"/>
      <c r="GS357" s="33"/>
      <c r="GT357" s="33"/>
      <c r="GU357" s="33"/>
      <c r="GV357" s="33"/>
      <c r="GW357" s="33"/>
      <c r="GX357" s="33"/>
    </row>
    <row r="358" spans="178:206" x14ac:dyDescent="0.2">
      <c r="FV358" s="29"/>
      <c r="FW358" s="33"/>
      <c r="FX358" s="33"/>
      <c r="FY358" s="33"/>
      <c r="FZ358" s="33"/>
      <c r="GA358" s="33"/>
      <c r="GB358" s="33"/>
      <c r="GC358" s="33"/>
      <c r="GD358" s="33"/>
      <c r="GE358" s="33"/>
      <c r="GF358" s="33"/>
      <c r="GG358" s="33"/>
      <c r="GH358" s="33"/>
      <c r="GI358" s="33"/>
      <c r="GJ358" s="33"/>
      <c r="GK358" s="33"/>
      <c r="GL358" s="33"/>
      <c r="GM358" s="33"/>
      <c r="GN358" s="33"/>
      <c r="GO358" s="33"/>
      <c r="GP358" s="33"/>
      <c r="GQ358" s="33"/>
      <c r="GR358" s="33"/>
      <c r="GS358" s="33"/>
      <c r="GT358" s="33"/>
      <c r="GU358" s="33"/>
      <c r="GV358" s="33"/>
      <c r="GW358" s="33"/>
      <c r="GX358" s="33"/>
    </row>
    <row r="359" spans="178:206" x14ac:dyDescent="0.2">
      <c r="FV359" s="29"/>
      <c r="FW359" s="33"/>
      <c r="FX359" s="33"/>
      <c r="FY359" s="33"/>
      <c r="FZ359" s="33"/>
      <c r="GA359" s="33"/>
      <c r="GB359" s="33"/>
      <c r="GC359" s="33"/>
      <c r="GD359" s="33"/>
      <c r="GE359" s="33"/>
      <c r="GF359" s="33"/>
      <c r="GG359" s="33"/>
      <c r="GH359" s="33"/>
      <c r="GI359" s="33"/>
      <c r="GJ359" s="33"/>
      <c r="GK359" s="33"/>
      <c r="GL359" s="33"/>
      <c r="GM359" s="33"/>
      <c r="GN359" s="33"/>
      <c r="GO359" s="33"/>
      <c r="GP359" s="33"/>
      <c r="GQ359" s="33"/>
      <c r="GR359" s="33"/>
      <c r="GS359" s="33"/>
      <c r="GT359" s="33"/>
      <c r="GU359" s="33"/>
      <c r="GV359" s="33"/>
      <c r="GW359" s="33"/>
      <c r="GX359" s="33"/>
    </row>
    <row r="360" spans="178:206" x14ac:dyDescent="0.2">
      <c r="FV360" s="29"/>
      <c r="FW360" s="33"/>
      <c r="FX360" s="33"/>
      <c r="FY360" s="33"/>
      <c r="FZ360" s="33"/>
      <c r="GA360" s="33"/>
      <c r="GB360" s="33"/>
      <c r="GC360" s="33"/>
      <c r="GD360" s="33"/>
      <c r="GE360" s="33"/>
      <c r="GF360" s="33"/>
      <c r="GG360" s="33"/>
      <c r="GH360" s="33"/>
      <c r="GI360" s="33"/>
      <c r="GJ360" s="33"/>
      <c r="GK360" s="33"/>
      <c r="GL360" s="33"/>
      <c r="GM360" s="33"/>
      <c r="GN360" s="33"/>
      <c r="GO360" s="33"/>
      <c r="GP360" s="33"/>
      <c r="GQ360" s="33"/>
      <c r="GR360" s="33"/>
      <c r="GS360" s="33"/>
      <c r="GT360" s="33"/>
      <c r="GU360" s="33"/>
      <c r="GV360" s="33"/>
      <c r="GW360" s="33"/>
      <c r="GX360" s="33"/>
    </row>
    <row r="361" spans="178:206" x14ac:dyDescent="0.2">
      <c r="FV361" s="29"/>
      <c r="FW361" s="33"/>
      <c r="FX361" s="33"/>
      <c r="FY361" s="33"/>
      <c r="FZ361" s="33"/>
      <c r="GA361" s="33"/>
      <c r="GB361" s="33"/>
      <c r="GC361" s="33"/>
      <c r="GD361" s="33"/>
      <c r="GE361" s="33"/>
      <c r="GF361" s="33"/>
      <c r="GG361" s="33"/>
      <c r="GH361" s="33"/>
      <c r="GI361" s="33"/>
      <c r="GJ361" s="33"/>
      <c r="GK361" s="33"/>
      <c r="GL361" s="33"/>
      <c r="GM361" s="33"/>
      <c r="GN361" s="33"/>
      <c r="GO361" s="33"/>
      <c r="GP361" s="33"/>
      <c r="GQ361" s="33"/>
      <c r="GR361" s="33"/>
      <c r="GS361" s="33"/>
      <c r="GT361" s="33"/>
      <c r="GU361" s="33"/>
      <c r="GV361" s="33"/>
      <c r="GW361" s="33"/>
      <c r="GX361" s="33"/>
    </row>
    <row r="362" spans="178:206" x14ac:dyDescent="0.2">
      <c r="FV362" s="29"/>
      <c r="FW362" s="33"/>
      <c r="FX362" s="33"/>
      <c r="FY362" s="33"/>
      <c r="FZ362" s="33"/>
      <c r="GA362" s="33"/>
      <c r="GB362" s="33"/>
      <c r="GC362" s="33"/>
      <c r="GD362" s="33"/>
      <c r="GE362" s="33"/>
      <c r="GF362" s="33"/>
      <c r="GG362" s="33"/>
      <c r="GH362" s="33"/>
      <c r="GI362" s="33"/>
      <c r="GJ362" s="33"/>
      <c r="GK362" s="33"/>
      <c r="GL362" s="33"/>
      <c r="GM362" s="33"/>
      <c r="GN362" s="33"/>
      <c r="GO362" s="33"/>
      <c r="GP362" s="33"/>
      <c r="GQ362" s="33"/>
      <c r="GR362" s="33"/>
      <c r="GS362" s="33"/>
      <c r="GT362" s="33"/>
      <c r="GU362" s="33"/>
      <c r="GV362" s="33"/>
      <c r="GW362" s="33"/>
      <c r="GX362" s="33"/>
    </row>
    <row r="363" spans="178:206" x14ac:dyDescent="0.2">
      <c r="FV363" s="29"/>
      <c r="FW363" s="33"/>
      <c r="FX363" s="33"/>
      <c r="FY363" s="33"/>
      <c r="FZ363" s="33"/>
      <c r="GA363" s="33"/>
      <c r="GB363" s="33"/>
      <c r="GC363" s="33"/>
      <c r="GD363" s="33"/>
      <c r="GE363" s="33"/>
      <c r="GF363" s="33"/>
      <c r="GG363" s="33"/>
      <c r="GH363" s="33"/>
      <c r="GI363" s="33"/>
      <c r="GJ363" s="33"/>
      <c r="GK363" s="33"/>
      <c r="GL363" s="33"/>
      <c r="GM363" s="33"/>
      <c r="GN363" s="33"/>
      <c r="GO363" s="33"/>
      <c r="GP363" s="33"/>
      <c r="GQ363" s="33"/>
      <c r="GR363" s="33"/>
      <c r="GS363" s="33"/>
      <c r="GT363" s="33"/>
      <c r="GU363" s="33"/>
      <c r="GV363" s="33"/>
      <c r="GW363" s="33"/>
      <c r="GX363" s="33"/>
    </row>
    <row r="364" spans="178:206" x14ac:dyDescent="0.2">
      <c r="FV364" s="29"/>
      <c r="FW364" s="33"/>
      <c r="FX364" s="33"/>
      <c r="FY364" s="33"/>
      <c r="FZ364" s="33"/>
      <c r="GA364" s="33"/>
      <c r="GB364" s="33"/>
      <c r="GC364" s="33"/>
      <c r="GD364" s="33"/>
      <c r="GE364" s="33"/>
      <c r="GF364" s="33"/>
      <c r="GG364" s="33"/>
      <c r="GH364" s="33"/>
      <c r="GI364" s="33"/>
      <c r="GJ364" s="33"/>
      <c r="GK364" s="33"/>
      <c r="GL364" s="33"/>
      <c r="GM364" s="33"/>
      <c r="GN364" s="33"/>
      <c r="GO364" s="33"/>
      <c r="GP364" s="33"/>
      <c r="GQ364" s="33"/>
      <c r="GR364" s="33"/>
      <c r="GS364" s="33"/>
      <c r="GT364" s="33"/>
      <c r="GU364" s="33"/>
      <c r="GV364" s="33"/>
      <c r="GW364" s="33"/>
      <c r="GX364" s="33"/>
    </row>
    <row r="365" spans="178:206" x14ac:dyDescent="0.2">
      <c r="FV365" s="29"/>
      <c r="FW365" s="33"/>
      <c r="FX365" s="33"/>
      <c r="FY365" s="33"/>
      <c r="FZ365" s="33"/>
      <c r="GA365" s="33"/>
      <c r="GB365" s="33"/>
      <c r="GC365" s="33"/>
      <c r="GD365" s="33"/>
      <c r="GE365" s="33"/>
      <c r="GF365" s="33"/>
      <c r="GG365" s="33"/>
      <c r="GH365" s="33"/>
      <c r="GI365" s="33"/>
      <c r="GJ365" s="33"/>
      <c r="GK365" s="33"/>
      <c r="GL365" s="33"/>
      <c r="GM365" s="33"/>
      <c r="GN365" s="33"/>
      <c r="GO365" s="33"/>
      <c r="GP365" s="33"/>
      <c r="GQ365" s="33"/>
      <c r="GR365" s="33"/>
      <c r="GS365" s="33"/>
      <c r="GT365" s="33"/>
      <c r="GU365" s="33"/>
      <c r="GV365" s="33"/>
      <c r="GW365" s="33"/>
      <c r="GX365" s="33"/>
    </row>
    <row r="366" spans="178:206" x14ac:dyDescent="0.2">
      <c r="FV366" s="29"/>
      <c r="FW366" s="33"/>
      <c r="FX366" s="33"/>
      <c r="FY366" s="33"/>
      <c r="FZ366" s="33"/>
      <c r="GA366" s="33"/>
      <c r="GB366" s="33"/>
      <c r="GC366" s="33"/>
      <c r="GD366" s="33"/>
      <c r="GE366" s="33"/>
      <c r="GF366" s="33"/>
      <c r="GG366" s="33"/>
      <c r="GH366" s="33"/>
      <c r="GI366" s="33"/>
      <c r="GJ366" s="33"/>
      <c r="GK366" s="33"/>
      <c r="GL366" s="33"/>
      <c r="GM366" s="33"/>
      <c r="GN366" s="33"/>
      <c r="GO366" s="33"/>
      <c r="GP366" s="33"/>
      <c r="GQ366" s="33"/>
      <c r="GR366" s="33"/>
      <c r="GS366" s="33"/>
      <c r="GT366" s="33"/>
      <c r="GU366" s="33"/>
      <c r="GV366" s="33"/>
      <c r="GW366" s="33"/>
      <c r="GX366" s="33"/>
    </row>
    <row r="367" spans="178:206" x14ac:dyDescent="0.2">
      <c r="FV367" s="29"/>
      <c r="FW367" s="33"/>
      <c r="FX367" s="33"/>
      <c r="FY367" s="33"/>
      <c r="FZ367" s="33"/>
      <c r="GA367" s="33"/>
      <c r="GB367" s="33"/>
      <c r="GC367" s="33"/>
      <c r="GD367" s="33"/>
      <c r="GE367" s="33"/>
      <c r="GF367" s="33"/>
      <c r="GG367" s="33"/>
      <c r="GH367" s="33"/>
      <c r="GI367" s="33"/>
      <c r="GJ367" s="33"/>
      <c r="GK367" s="33"/>
      <c r="GL367" s="33"/>
      <c r="GM367" s="33"/>
      <c r="GN367" s="33"/>
      <c r="GO367" s="33"/>
      <c r="GP367" s="33"/>
      <c r="GQ367" s="33"/>
      <c r="GR367" s="33"/>
      <c r="GS367" s="33"/>
      <c r="GT367" s="33"/>
      <c r="GU367" s="33"/>
      <c r="GV367" s="33"/>
      <c r="GW367" s="33"/>
      <c r="GX367" s="33"/>
    </row>
    <row r="368" spans="178:206" x14ac:dyDescent="0.2">
      <c r="FV368" s="29"/>
      <c r="FW368" s="33"/>
      <c r="FX368" s="33"/>
      <c r="FY368" s="33"/>
      <c r="FZ368" s="33"/>
      <c r="GA368" s="33"/>
      <c r="GB368" s="33"/>
      <c r="GC368" s="33"/>
      <c r="GD368" s="33"/>
      <c r="GE368" s="33"/>
      <c r="GF368" s="33"/>
      <c r="GG368" s="33"/>
      <c r="GH368" s="33"/>
      <c r="GI368" s="33"/>
      <c r="GJ368" s="33"/>
      <c r="GK368" s="33"/>
      <c r="GL368" s="33"/>
      <c r="GM368" s="33"/>
      <c r="GN368" s="33"/>
      <c r="GO368" s="33"/>
      <c r="GP368" s="33"/>
      <c r="GQ368" s="33"/>
      <c r="GR368" s="33"/>
      <c r="GS368" s="33"/>
      <c r="GT368" s="33"/>
      <c r="GU368" s="33"/>
      <c r="GV368" s="33"/>
      <c r="GW368" s="33"/>
      <c r="GX368" s="33"/>
    </row>
    <row r="369" spans="178:206" x14ac:dyDescent="0.2">
      <c r="FV369" s="29"/>
      <c r="FW369" s="33"/>
      <c r="FX369" s="33"/>
      <c r="FY369" s="33"/>
      <c r="FZ369" s="33"/>
      <c r="GA369" s="33"/>
      <c r="GB369" s="33"/>
      <c r="GC369" s="33"/>
      <c r="GD369" s="33"/>
      <c r="GE369" s="33"/>
      <c r="GF369" s="33"/>
      <c r="GG369" s="33"/>
      <c r="GH369" s="33"/>
      <c r="GI369" s="33"/>
      <c r="GJ369" s="33"/>
      <c r="GK369" s="33"/>
      <c r="GL369" s="33"/>
      <c r="GM369" s="33"/>
      <c r="GN369" s="33"/>
      <c r="GO369" s="33"/>
      <c r="GP369" s="33"/>
      <c r="GQ369" s="33"/>
      <c r="GR369" s="33"/>
      <c r="GS369" s="33"/>
      <c r="GT369" s="33"/>
      <c r="GU369" s="33"/>
      <c r="GV369" s="33"/>
      <c r="GW369" s="33"/>
      <c r="GX369" s="33"/>
    </row>
    <row r="370" spans="178:206" x14ac:dyDescent="0.2">
      <c r="FV370" s="29"/>
      <c r="FW370" s="33"/>
      <c r="FX370" s="33"/>
      <c r="FY370" s="33"/>
      <c r="FZ370" s="33"/>
      <c r="GA370" s="33"/>
      <c r="GB370" s="33"/>
      <c r="GC370" s="33"/>
      <c r="GD370" s="33"/>
      <c r="GE370" s="33"/>
      <c r="GF370" s="33"/>
      <c r="GG370" s="33"/>
      <c r="GH370" s="33"/>
      <c r="GI370" s="33"/>
      <c r="GJ370" s="33"/>
      <c r="GK370" s="33"/>
      <c r="GL370" s="33"/>
      <c r="GM370" s="33"/>
      <c r="GN370" s="33"/>
      <c r="GO370" s="33"/>
      <c r="GP370" s="33"/>
      <c r="GQ370" s="33"/>
      <c r="GR370" s="33"/>
      <c r="GS370" s="33"/>
      <c r="GT370" s="33"/>
      <c r="GU370" s="33"/>
      <c r="GV370" s="33"/>
      <c r="GW370" s="33"/>
      <c r="GX370" s="33"/>
    </row>
    <row r="371" spans="178:206" x14ac:dyDescent="0.2">
      <c r="FV371" s="29"/>
      <c r="FW371" s="33"/>
      <c r="FX371" s="33"/>
      <c r="FY371" s="33"/>
      <c r="FZ371" s="33"/>
      <c r="GA371" s="33"/>
      <c r="GB371" s="33"/>
      <c r="GC371" s="33"/>
      <c r="GD371" s="33"/>
      <c r="GE371" s="33"/>
      <c r="GF371" s="33"/>
      <c r="GG371" s="33"/>
      <c r="GH371" s="33"/>
      <c r="GI371" s="33"/>
      <c r="GJ371" s="33"/>
      <c r="GK371" s="33"/>
      <c r="GL371" s="33"/>
      <c r="GM371" s="33"/>
      <c r="GN371" s="33"/>
      <c r="GO371" s="33"/>
      <c r="GP371" s="33"/>
      <c r="GQ371" s="33"/>
      <c r="GR371" s="33"/>
      <c r="GS371" s="33"/>
      <c r="GT371" s="33"/>
      <c r="GU371" s="33"/>
      <c r="GV371" s="33"/>
      <c r="GW371" s="33"/>
      <c r="GX371" s="33"/>
    </row>
    <row r="372" spans="178:206" x14ac:dyDescent="0.2">
      <c r="FV372" s="29"/>
      <c r="FW372" s="33"/>
      <c r="FX372" s="33"/>
      <c r="FY372" s="33"/>
      <c r="FZ372" s="33"/>
      <c r="GA372" s="33"/>
      <c r="GB372" s="33"/>
      <c r="GC372" s="33"/>
      <c r="GD372" s="33"/>
      <c r="GE372" s="33"/>
      <c r="GF372" s="33"/>
      <c r="GG372" s="33"/>
      <c r="GH372" s="33"/>
      <c r="GI372" s="33"/>
      <c r="GJ372" s="33"/>
      <c r="GK372" s="33"/>
      <c r="GL372" s="33"/>
      <c r="GM372" s="33"/>
      <c r="GN372" s="33"/>
      <c r="GO372" s="33"/>
      <c r="GP372" s="33"/>
      <c r="GQ372" s="33"/>
      <c r="GR372" s="33"/>
      <c r="GS372" s="33"/>
      <c r="GT372" s="33"/>
      <c r="GU372" s="33"/>
      <c r="GV372" s="33"/>
      <c r="GW372" s="33"/>
      <c r="GX372" s="33"/>
    </row>
    <row r="373" spans="178:206" x14ac:dyDescent="0.2">
      <c r="FV373" s="29"/>
      <c r="FW373" s="33"/>
      <c r="FX373" s="33"/>
      <c r="FY373" s="33"/>
      <c r="FZ373" s="33"/>
      <c r="GA373" s="33"/>
      <c r="GB373" s="33"/>
      <c r="GC373" s="33"/>
      <c r="GD373" s="33"/>
      <c r="GE373" s="33"/>
      <c r="GF373" s="33"/>
      <c r="GG373" s="33"/>
      <c r="GH373" s="33"/>
      <c r="GI373" s="33"/>
      <c r="GJ373" s="33"/>
      <c r="GK373" s="33"/>
      <c r="GL373" s="33"/>
      <c r="GM373" s="33"/>
      <c r="GN373" s="33"/>
      <c r="GO373" s="33"/>
      <c r="GP373" s="33"/>
      <c r="GQ373" s="33"/>
      <c r="GR373" s="33"/>
      <c r="GS373" s="33"/>
      <c r="GT373" s="33"/>
      <c r="GU373" s="33"/>
      <c r="GV373" s="33"/>
      <c r="GW373" s="33"/>
      <c r="GX373" s="33"/>
    </row>
    <row r="374" spans="178:206" x14ac:dyDescent="0.2">
      <c r="FV374" s="29"/>
      <c r="FW374" s="33"/>
      <c r="FX374" s="33"/>
      <c r="FY374" s="33"/>
      <c r="FZ374" s="33"/>
      <c r="GA374" s="33"/>
      <c r="GB374" s="33"/>
      <c r="GC374" s="33"/>
      <c r="GD374" s="33"/>
      <c r="GE374" s="33"/>
      <c r="GF374" s="33"/>
      <c r="GG374" s="33"/>
      <c r="GH374" s="33"/>
      <c r="GI374" s="33"/>
      <c r="GJ374" s="33"/>
      <c r="GK374" s="33"/>
      <c r="GL374" s="33"/>
      <c r="GM374" s="33"/>
      <c r="GN374" s="33"/>
      <c r="GO374" s="33"/>
      <c r="GP374" s="33"/>
      <c r="GQ374" s="33"/>
      <c r="GR374" s="33"/>
      <c r="GS374" s="33"/>
      <c r="GT374" s="33"/>
      <c r="GU374" s="33"/>
      <c r="GV374" s="33"/>
      <c r="GW374" s="33"/>
      <c r="GX374" s="33"/>
    </row>
    <row r="375" spans="178:206" x14ac:dyDescent="0.2">
      <c r="FV375" s="29"/>
      <c r="FW375" s="33"/>
      <c r="FX375" s="33"/>
      <c r="FY375" s="33"/>
      <c r="FZ375" s="33"/>
      <c r="GA375" s="33"/>
      <c r="GB375" s="33"/>
      <c r="GC375" s="33"/>
      <c r="GD375" s="33"/>
      <c r="GE375" s="33"/>
      <c r="GF375" s="33"/>
      <c r="GG375" s="33"/>
      <c r="GH375" s="33"/>
      <c r="GI375" s="33"/>
      <c r="GJ375" s="33"/>
      <c r="GK375" s="33"/>
      <c r="GL375" s="33"/>
      <c r="GM375" s="33"/>
      <c r="GN375" s="33"/>
      <c r="GO375" s="33"/>
      <c r="GP375" s="33"/>
      <c r="GQ375" s="33"/>
      <c r="GR375" s="33"/>
      <c r="GS375" s="33"/>
      <c r="GT375" s="33"/>
      <c r="GU375" s="33"/>
      <c r="GV375" s="33"/>
      <c r="GW375" s="33"/>
      <c r="GX375" s="33"/>
    </row>
    <row r="376" spans="178:206" x14ac:dyDescent="0.2">
      <c r="FV376" s="29"/>
      <c r="FW376" s="33"/>
      <c r="FX376" s="33"/>
      <c r="FY376" s="33"/>
      <c r="FZ376" s="33"/>
      <c r="GA376" s="33"/>
      <c r="GB376" s="33"/>
      <c r="GC376" s="33"/>
      <c r="GD376" s="33"/>
      <c r="GE376" s="33"/>
      <c r="GF376" s="33"/>
      <c r="GG376" s="33"/>
      <c r="GH376" s="33"/>
      <c r="GI376" s="33"/>
      <c r="GJ376" s="33"/>
      <c r="GK376" s="33"/>
      <c r="GL376" s="33"/>
      <c r="GM376" s="33"/>
      <c r="GN376" s="33"/>
      <c r="GO376" s="33"/>
      <c r="GP376" s="33"/>
      <c r="GQ376" s="33"/>
      <c r="GR376" s="33"/>
      <c r="GS376" s="33"/>
      <c r="GT376" s="33"/>
      <c r="GU376" s="33"/>
      <c r="GV376" s="33"/>
      <c r="GW376" s="33"/>
      <c r="GX376" s="33"/>
    </row>
    <row r="377" spans="178:206" x14ac:dyDescent="0.2">
      <c r="FV377" s="29"/>
      <c r="FW377" s="33"/>
      <c r="FX377" s="33"/>
      <c r="FY377" s="33"/>
      <c r="FZ377" s="33"/>
      <c r="GA377" s="33"/>
      <c r="GB377" s="33"/>
      <c r="GC377" s="33"/>
      <c r="GD377" s="33"/>
      <c r="GE377" s="33"/>
      <c r="GF377" s="33"/>
      <c r="GG377" s="33"/>
      <c r="GH377" s="33"/>
      <c r="GI377" s="33"/>
      <c r="GJ377" s="33"/>
      <c r="GK377" s="33"/>
      <c r="GL377" s="33"/>
      <c r="GM377" s="33"/>
      <c r="GN377" s="33"/>
      <c r="GO377" s="33"/>
      <c r="GP377" s="33"/>
      <c r="GQ377" s="33"/>
      <c r="GR377" s="33"/>
      <c r="GS377" s="33"/>
      <c r="GT377" s="33"/>
      <c r="GU377" s="33"/>
      <c r="GV377" s="33"/>
      <c r="GW377" s="33"/>
      <c r="GX377" s="33"/>
    </row>
    <row r="378" spans="178:206" x14ac:dyDescent="0.2">
      <c r="FV378" s="29"/>
      <c r="FW378" s="33"/>
      <c r="FX378" s="33"/>
      <c r="FY378" s="33"/>
      <c r="FZ378" s="33"/>
      <c r="GA378" s="33"/>
      <c r="GB378" s="33"/>
      <c r="GC378" s="33"/>
      <c r="GD378" s="33"/>
      <c r="GE378" s="33"/>
      <c r="GF378" s="33"/>
      <c r="GG378" s="33"/>
      <c r="GH378" s="33"/>
      <c r="GI378" s="33"/>
      <c r="GJ378" s="33"/>
      <c r="GK378" s="33"/>
      <c r="GL378" s="33"/>
      <c r="GM378" s="33"/>
      <c r="GN378" s="33"/>
      <c r="GO378" s="33"/>
      <c r="GP378" s="33"/>
      <c r="GQ378" s="33"/>
      <c r="GR378" s="33"/>
      <c r="GS378" s="33"/>
      <c r="GT378" s="33"/>
      <c r="GU378" s="33"/>
      <c r="GV378" s="33"/>
      <c r="GW378" s="33"/>
      <c r="GX378" s="33"/>
    </row>
    <row r="379" spans="178:206" x14ac:dyDescent="0.2">
      <c r="FV379" s="29"/>
      <c r="FW379" s="33"/>
      <c r="FX379" s="33"/>
      <c r="FY379" s="33"/>
      <c r="FZ379" s="33"/>
      <c r="GA379" s="33"/>
      <c r="GB379" s="33"/>
      <c r="GC379" s="33"/>
      <c r="GD379" s="33"/>
      <c r="GE379" s="33"/>
      <c r="GF379" s="33"/>
      <c r="GG379" s="33"/>
      <c r="GH379" s="33"/>
      <c r="GI379" s="33"/>
      <c r="GJ379" s="33"/>
      <c r="GK379" s="33"/>
      <c r="GL379" s="33"/>
      <c r="GM379" s="33"/>
      <c r="GN379" s="33"/>
      <c r="GO379" s="33"/>
      <c r="GP379" s="33"/>
      <c r="GQ379" s="33"/>
      <c r="GR379" s="33"/>
      <c r="GS379" s="33"/>
      <c r="GT379" s="33"/>
      <c r="GU379" s="33"/>
      <c r="GV379" s="33"/>
      <c r="GW379" s="33"/>
      <c r="GX379" s="33"/>
    </row>
    <row r="380" spans="178:206" x14ac:dyDescent="0.2">
      <c r="FV380" s="29"/>
      <c r="FW380" s="33"/>
      <c r="FX380" s="33"/>
      <c r="FY380" s="33"/>
      <c r="FZ380" s="33"/>
      <c r="GA380" s="33"/>
      <c r="GB380" s="33"/>
      <c r="GC380" s="33"/>
      <c r="GD380" s="33"/>
      <c r="GE380" s="33"/>
      <c r="GF380" s="33"/>
      <c r="GG380" s="33"/>
      <c r="GH380" s="33"/>
      <c r="GI380" s="33"/>
      <c r="GJ380" s="33"/>
      <c r="GK380" s="33"/>
      <c r="GL380" s="33"/>
      <c r="GM380" s="33"/>
      <c r="GN380" s="33"/>
      <c r="GO380" s="33"/>
      <c r="GP380" s="33"/>
      <c r="GQ380" s="33"/>
      <c r="GR380" s="33"/>
      <c r="GS380" s="33"/>
      <c r="GT380" s="33"/>
      <c r="GU380" s="33"/>
      <c r="GV380" s="33"/>
      <c r="GW380" s="33"/>
      <c r="GX380" s="33"/>
    </row>
    <row r="381" spans="178:206" x14ac:dyDescent="0.2">
      <c r="FV381" s="29"/>
      <c r="FW381" s="33"/>
      <c r="FX381" s="33"/>
      <c r="FY381" s="33"/>
      <c r="FZ381" s="33"/>
      <c r="GA381" s="33"/>
      <c r="GB381" s="33"/>
      <c r="GC381" s="33"/>
      <c r="GD381" s="33"/>
      <c r="GE381" s="33"/>
      <c r="GF381" s="33"/>
      <c r="GG381" s="33"/>
      <c r="GH381" s="33"/>
      <c r="GI381" s="33"/>
      <c r="GJ381" s="33"/>
      <c r="GK381" s="33"/>
      <c r="GL381" s="33"/>
      <c r="GM381" s="33"/>
      <c r="GN381" s="33"/>
      <c r="GO381" s="33"/>
      <c r="GP381" s="33"/>
      <c r="GQ381" s="33"/>
      <c r="GR381" s="33"/>
      <c r="GS381" s="33"/>
      <c r="GT381" s="33"/>
      <c r="GU381" s="33"/>
      <c r="GV381" s="33"/>
      <c r="GW381" s="33"/>
      <c r="GX381" s="33"/>
    </row>
    <row r="382" spans="178:206" x14ac:dyDescent="0.2">
      <c r="FV382" s="29"/>
      <c r="FW382" s="33"/>
      <c r="FX382" s="33"/>
      <c r="FY382" s="33"/>
      <c r="FZ382" s="33"/>
      <c r="GA382" s="33"/>
      <c r="GB382" s="33"/>
      <c r="GC382" s="33"/>
      <c r="GD382" s="33"/>
      <c r="GE382" s="33"/>
      <c r="GF382" s="33"/>
      <c r="GG382" s="33"/>
      <c r="GH382" s="33"/>
      <c r="GI382" s="33"/>
      <c r="GJ382" s="33"/>
      <c r="GK382" s="33"/>
      <c r="GL382" s="33"/>
      <c r="GM382" s="33"/>
      <c r="GN382" s="33"/>
      <c r="GO382" s="33"/>
      <c r="GP382" s="33"/>
      <c r="GQ382" s="33"/>
      <c r="GR382" s="33"/>
      <c r="GS382" s="33"/>
      <c r="GT382" s="33"/>
      <c r="GU382" s="33"/>
      <c r="GV382" s="33"/>
      <c r="GW382" s="33"/>
      <c r="GX382" s="33"/>
    </row>
    <row r="383" spans="178:206" x14ac:dyDescent="0.2">
      <c r="FV383" s="29"/>
      <c r="FW383" s="33"/>
      <c r="FX383" s="33"/>
      <c r="FY383" s="33"/>
      <c r="FZ383" s="33"/>
      <c r="GA383" s="33"/>
      <c r="GB383" s="33"/>
      <c r="GC383" s="33"/>
      <c r="GD383" s="33"/>
      <c r="GE383" s="33"/>
      <c r="GF383" s="33"/>
      <c r="GG383" s="33"/>
      <c r="GH383" s="33"/>
      <c r="GI383" s="33"/>
      <c r="GJ383" s="33"/>
      <c r="GK383" s="33"/>
      <c r="GL383" s="33"/>
      <c r="GM383" s="33"/>
      <c r="GN383" s="33"/>
      <c r="GO383" s="33"/>
      <c r="GP383" s="33"/>
      <c r="GQ383" s="33"/>
      <c r="GR383" s="33"/>
      <c r="GS383" s="33"/>
      <c r="GT383" s="33"/>
      <c r="GU383" s="33"/>
      <c r="GV383" s="33"/>
      <c r="GW383" s="33"/>
      <c r="GX383" s="33"/>
    </row>
    <row r="384" spans="178:206" x14ac:dyDescent="0.2">
      <c r="FV384" s="29"/>
      <c r="FW384" s="33"/>
      <c r="FX384" s="33"/>
      <c r="FY384" s="33"/>
      <c r="FZ384" s="33"/>
      <c r="GA384" s="33"/>
      <c r="GB384" s="33"/>
      <c r="GC384" s="33"/>
      <c r="GD384" s="33"/>
      <c r="GE384" s="33"/>
      <c r="GF384" s="33"/>
      <c r="GG384" s="33"/>
      <c r="GH384" s="33"/>
      <c r="GI384" s="33"/>
      <c r="GJ384" s="33"/>
      <c r="GK384" s="33"/>
      <c r="GL384" s="33"/>
      <c r="GM384" s="33"/>
      <c r="GN384" s="33"/>
      <c r="GO384" s="33"/>
      <c r="GP384" s="33"/>
      <c r="GQ384" s="33"/>
      <c r="GR384" s="33"/>
      <c r="GS384" s="33"/>
      <c r="GT384" s="33"/>
      <c r="GU384" s="33"/>
      <c r="GV384" s="33"/>
      <c r="GW384" s="33"/>
      <c r="GX384" s="33"/>
    </row>
    <row r="385" spans="178:206" x14ac:dyDescent="0.2">
      <c r="FV385" s="29"/>
      <c r="FW385" s="33"/>
      <c r="FX385" s="33"/>
      <c r="FY385" s="33"/>
      <c r="FZ385" s="33"/>
      <c r="GA385" s="33"/>
      <c r="GB385" s="33"/>
      <c r="GC385" s="33"/>
      <c r="GD385" s="33"/>
      <c r="GE385" s="33"/>
      <c r="GF385" s="33"/>
      <c r="GG385" s="33"/>
      <c r="GH385" s="33"/>
      <c r="GI385" s="33"/>
      <c r="GJ385" s="33"/>
      <c r="GK385" s="33"/>
      <c r="GL385" s="33"/>
      <c r="GM385" s="33"/>
      <c r="GN385" s="33"/>
      <c r="GO385" s="33"/>
      <c r="GP385" s="33"/>
      <c r="GQ385" s="33"/>
      <c r="GR385" s="33"/>
      <c r="GS385" s="33"/>
      <c r="GT385" s="33"/>
      <c r="GU385" s="33"/>
      <c r="GV385" s="33"/>
      <c r="GW385" s="33"/>
      <c r="GX385" s="33"/>
    </row>
    <row r="386" spans="178:206" x14ac:dyDescent="0.2">
      <c r="FV386" s="29"/>
      <c r="FW386" s="33"/>
      <c r="FX386" s="33"/>
      <c r="FY386" s="33"/>
      <c r="FZ386" s="33"/>
      <c r="GA386" s="33"/>
      <c r="GB386" s="33"/>
      <c r="GC386" s="33"/>
      <c r="GD386" s="33"/>
      <c r="GE386" s="33"/>
      <c r="GF386" s="33"/>
      <c r="GG386" s="33"/>
      <c r="GH386" s="33"/>
      <c r="GI386" s="33"/>
      <c r="GJ386" s="33"/>
      <c r="GK386" s="33"/>
      <c r="GL386" s="33"/>
      <c r="GM386" s="33"/>
      <c r="GN386" s="33"/>
      <c r="GO386" s="33"/>
      <c r="GP386" s="33"/>
      <c r="GQ386" s="33"/>
      <c r="GR386" s="33"/>
      <c r="GS386" s="33"/>
      <c r="GT386" s="33"/>
      <c r="GU386" s="33"/>
      <c r="GV386" s="33"/>
      <c r="GW386" s="33"/>
      <c r="GX386" s="33"/>
    </row>
    <row r="387" spans="178:206" x14ac:dyDescent="0.2">
      <c r="FV387" s="29"/>
      <c r="FW387" s="33"/>
      <c r="FX387" s="33"/>
      <c r="FY387" s="33"/>
      <c r="FZ387" s="33"/>
      <c r="GA387" s="33"/>
      <c r="GB387" s="33"/>
      <c r="GC387" s="33"/>
      <c r="GD387" s="33"/>
      <c r="GE387" s="33"/>
      <c r="GF387" s="33"/>
      <c r="GG387" s="33"/>
      <c r="GH387" s="33"/>
      <c r="GI387" s="33"/>
      <c r="GJ387" s="33"/>
      <c r="GK387" s="33"/>
      <c r="GL387" s="33"/>
      <c r="GM387" s="33"/>
      <c r="GN387" s="33"/>
      <c r="GO387" s="33"/>
      <c r="GP387" s="33"/>
      <c r="GQ387" s="33"/>
      <c r="GR387" s="33"/>
      <c r="GS387" s="33"/>
      <c r="GT387" s="33"/>
      <c r="GU387" s="33"/>
      <c r="GV387" s="33"/>
      <c r="GW387" s="33"/>
      <c r="GX387" s="33"/>
    </row>
    <row r="388" spans="178:206" x14ac:dyDescent="0.2">
      <c r="FV388" s="29"/>
      <c r="FW388" s="33"/>
      <c r="FX388" s="33"/>
      <c r="FY388" s="33"/>
      <c r="FZ388" s="33"/>
      <c r="GA388" s="33"/>
      <c r="GB388" s="33"/>
      <c r="GC388" s="33"/>
      <c r="GD388" s="33"/>
      <c r="GE388" s="33"/>
      <c r="GF388" s="33"/>
      <c r="GG388" s="33"/>
      <c r="GH388" s="33"/>
      <c r="GI388" s="33"/>
      <c r="GJ388" s="33"/>
      <c r="GK388" s="33"/>
      <c r="GL388" s="33"/>
      <c r="GM388" s="33"/>
      <c r="GN388" s="33"/>
      <c r="GO388" s="33"/>
      <c r="GP388" s="33"/>
      <c r="GQ388" s="33"/>
      <c r="GR388" s="33"/>
      <c r="GS388" s="33"/>
      <c r="GT388" s="33"/>
      <c r="GU388" s="33"/>
      <c r="GV388" s="33"/>
      <c r="GW388" s="33"/>
      <c r="GX388" s="33"/>
    </row>
    <row r="389" spans="178:206" x14ac:dyDescent="0.2">
      <c r="FV389" s="29"/>
      <c r="FW389" s="33"/>
      <c r="FX389" s="33"/>
      <c r="FY389" s="33"/>
      <c r="FZ389" s="33"/>
      <c r="GA389" s="33"/>
      <c r="GB389" s="33"/>
      <c r="GC389" s="33"/>
      <c r="GD389" s="33"/>
      <c r="GE389" s="33"/>
      <c r="GF389" s="33"/>
      <c r="GG389" s="33"/>
      <c r="GH389" s="33"/>
      <c r="GI389" s="33"/>
      <c r="GJ389" s="33"/>
      <c r="GK389" s="33"/>
      <c r="GL389" s="33"/>
      <c r="GM389" s="33"/>
      <c r="GN389" s="33"/>
      <c r="GO389" s="33"/>
      <c r="GP389" s="33"/>
      <c r="GQ389" s="33"/>
      <c r="GR389" s="33"/>
      <c r="GS389" s="33"/>
      <c r="GT389" s="33"/>
      <c r="GU389" s="33"/>
      <c r="GV389" s="33"/>
      <c r="GW389" s="33"/>
      <c r="GX389" s="33"/>
    </row>
    <row r="390" spans="178:206" x14ac:dyDescent="0.2">
      <c r="FV390" s="29"/>
      <c r="FW390" s="33"/>
      <c r="FX390" s="33"/>
      <c r="FY390" s="33"/>
      <c r="FZ390" s="33"/>
      <c r="GA390" s="33"/>
      <c r="GB390" s="33"/>
      <c r="GC390" s="33"/>
      <c r="GD390" s="33"/>
      <c r="GE390" s="33"/>
      <c r="GF390" s="33"/>
      <c r="GG390" s="33"/>
      <c r="GH390" s="33"/>
      <c r="GI390" s="33"/>
      <c r="GJ390" s="33"/>
      <c r="GK390" s="33"/>
      <c r="GL390" s="33"/>
      <c r="GM390" s="33"/>
      <c r="GN390" s="33"/>
      <c r="GO390" s="33"/>
      <c r="GP390" s="33"/>
      <c r="GQ390" s="33"/>
      <c r="GR390" s="33"/>
      <c r="GS390" s="33"/>
      <c r="GT390" s="33"/>
      <c r="GU390" s="33"/>
      <c r="GV390" s="33"/>
      <c r="GW390" s="33"/>
      <c r="GX390" s="33"/>
    </row>
    <row r="391" spans="178:206" x14ac:dyDescent="0.2">
      <c r="FV391" s="29"/>
      <c r="FW391" s="33"/>
      <c r="FX391" s="33"/>
      <c r="FY391" s="33"/>
      <c r="FZ391" s="33"/>
      <c r="GA391" s="33"/>
      <c r="GB391" s="33"/>
      <c r="GC391" s="33"/>
      <c r="GD391" s="33"/>
      <c r="GE391" s="33"/>
      <c r="GF391" s="33"/>
      <c r="GG391" s="33"/>
      <c r="GH391" s="33"/>
      <c r="GI391" s="33"/>
      <c r="GJ391" s="33"/>
      <c r="GK391" s="33"/>
      <c r="GL391" s="33"/>
      <c r="GM391" s="33"/>
      <c r="GN391" s="33"/>
      <c r="GO391" s="33"/>
      <c r="GP391" s="33"/>
      <c r="GQ391" s="33"/>
      <c r="GR391" s="33"/>
      <c r="GS391" s="33"/>
      <c r="GT391" s="33"/>
      <c r="GU391" s="33"/>
      <c r="GV391" s="33"/>
      <c r="GW391" s="33"/>
      <c r="GX391" s="33"/>
    </row>
    <row r="392" spans="178:206" x14ac:dyDescent="0.2">
      <c r="FV392" s="29"/>
      <c r="FW392" s="33"/>
      <c r="FX392" s="33"/>
      <c r="FY392" s="33"/>
      <c r="FZ392" s="33"/>
      <c r="GA392" s="33"/>
      <c r="GB392" s="33"/>
      <c r="GC392" s="33"/>
      <c r="GD392" s="33"/>
      <c r="GE392" s="33"/>
      <c r="GF392" s="33"/>
      <c r="GG392" s="33"/>
      <c r="GH392" s="33"/>
      <c r="GI392" s="33"/>
      <c r="GJ392" s="33"/>
      <c r="GK392" s="33"/>
      <c r="GL392" s="33"/>
      <c r="GM392" s="33"/>
      <c r="GN392" s="33"/>
      <c r="GO392" s="33"/>
      <c r="GP392" s="33"/>
      <c r="GQ392" s="33"/>
      <c r="GR392" s="33"/>
      <c r="GS392" s="33"/>
      <c r="GT392" s="33"/>
      <c r="GU392" s="33"/>
      <c r="GV392" s="33"/>
      <c r="GW392" s="33"/>
      <c r="GX392" s="33"/>
    </row>
    <row r="393" spans="178:206" x14ac:dyDescent="0.2">
      <c r="FV393" s="29"/>
      <c r="FW393" s="33"/>
      <c r="FX393" s="33"/>
      <c r="FY393" s="33"/>
      <c r="FZ393" s="33"/>
      <c r="GA393" s="33"/>
      <c r="GB393" s="33"/>
      <c r="GC393" s="33"/>
      <c r="GD393" s="33"/>
      <c r="GE393" s="33"/>
      <c r="GF393" s="33"/>
      <c r="GG393" s="33"/>
      <c r="GH393" s="33"/>
      <c r="GI393" s="33"/>
      <c r="GJ393" s="33"/>
      <c r="GK393" s="33"/>
      <c r="GL393" s="33"/>
      <c r="GM393" s="33"/>
      <c r="GN393" s="33"/>
      <c r="GO393" s="33"/>
      <c r="GP393" s="33"/>
      <c r="GQ393" s="33"/>
      <c r="GR393" s="33"/>
      <c r="GS393" s="33"/>
      <c r="GT393" s="33"/>
      <c r="GU393" s="33"/>
      <c r="GV393" s="33"/>
      <c r="GW393" s="33"/>
      <c r="GX393" s="33"/>
    </row>
    <row r="394" spans="178:206" x14ac:dyDescent="0.2">
      <c r="FV394" s="29"/>
      <c r="FW394" s="33"/>
      <c r="FX394" s="33"/>
      <c r="FY394" s="33"/>
      <c r="FZ394" s="33"/>
      <c r="GA394" s="33"/>
      <c r="GB394" s="33"/>
      <c r="GC394" s="33"/>
      <c r="GD394" s="33"/>
      <c r="GE394" s="33"/>
      <c r="GF394" s="33"/>
      <c r="GG394" s="33"/>
      <c r="GH394" s="33"/>
      <c r="GI394" s="33"/>
      <c r="GJ394" s="33"/>
      <c r="GK394" s="33"/>
      <c r="GL394" s="33"/>
      <c r="GM394" s="33"/>
      <c r="GN394" s="33"/>
      <c r="GO394" s="33"/>
      <c r="GP394" s="33"/>
      <c r="GQ394" s="33"/>
      <c r="GR394" s="33"/>
      <c r="GS394" s="33"/>
      <c r="GT394" s="33"/>
      <c r="GU394" s="33"/>
      <c r="GV394" s="33"/>
      <c r="GW394" s="33"/>
      <c r="GX394" s="33"/>
    </row>
    <row r="395" spans="178:206" x14ac:dyDescent="0.2">
      <c r="FV395" s="29"/>
      <c r="FW395" s="33"/>
      <c r="FX395" s="33"/>
      <c r="FY395" s="33"/>
      <c r="FZ395" s="33"/>
      <c r="GA395" s="33"/>
      <c r="GB395" s="33"/>
      <c r="GC395" s="33"/>
      <c r="GD395" s="33"/>
      <c r="GE395" s="33"/>
      <c r="GF395" s="33"/>
      <c r="GG395" s="33"/>
      <c r="GH395" s="33"/>
      <c r="GI395" s="33"/>
      <c r="GJ395" s="33"/>
      <c r="GK395" s="33"/>
      <c r="GL395" s="33"/>
      <c r="GM395" s="33"/>
      <c r="GN395" s="33"/>
      <c r="GO395" s="33"/>
      <c r="GP395" s="33"/>
      <c r="GQ395" s="33"/>
      <c r="GR395" s="33"/>
      <c r="GS395" s="33"/>
      <c r="GT395" s="33"/>
      <c r="GU395" s="33"/>
      <c r="GV395" s="33"/>
      <c r="GW395" s="33"/>
      <c r="GX395" s="33"/>
    </row>
    <row r="396" spans="178:206" x14ac:dyDescent="0.2">
      <c r="FV396" s="29"/>
      <c r="FW396" s="33"/>
      <c r="FX396" s="33"/>
      <c r="FY396" s="33"/>
      <c r="FZ396" s="33"/>
      <c r="GA396" s="33"/>
      <c r="GB396" s="33"/>
      <c r="GC396" s="33"/>
      <c r="GD396" s="33"/>
      <c r="GE396" s="33"/>
      <c r="GF396" s="33"/>
      <c r="GG396" s="33"/>
      <c r="GH396" s="33"/>
      <c r="GI396" s="33"/>
      <c r="GJ396" s="33"/>
      <c r="GK396" s="33"/>
      <c r="GL396" s="33"/>
      <c r="GM396" s="33"/>
      <c r="GN396" s="33"/>
      <c r="GO396" s="33"/>
      <c r="GP396" s="33"/>
      <c r="GQ396" s="33"/>
      <c r="GR396" s="33"/>
      <c r="GS396" s="33"/>
      <c r="GT396" s="33"/>
      <c r="GU396" s="33"/>
      <c r="GV396" s="33"/>
      <c r="GW396" s="33"/>
      <c r="GX396" s="33"/>
    </row>
    <row r="397" spans="178:206" x14ac:dyDescent="0.2">
      <c r="FV397" s="29"/>
      <c r="FW397" s="33"/>
      <c r="FX397" s="33"/>
      <c r="FY397" s="33"/>
      <c r="FZ397" s="33"/>
      <c r="GA397" s="33"/>
      <c r="GB397" s="33"/>
      <c r="GC397" s="33"/>
      <c r="GD397" s="33"/>
      <c r="GE397" s="33"/>
      <c r="GF397" s="33"/>
      <c r="GG397" s="33"/>
      <c r="GH397" s="33"/>
      <c r="GI397" s="33"/>
      <c r="GJ397" s="33"/>
      <c r="GK397" s="33"/>
      <c r="GL397" s="33"/>
      <c r="GM397" s="33"/>
      <c r="GN397" s="33"/>
      <c r="GO397" s="33"/>
      <c r="GP397" s="33"/>
      <c r="GQ397" s="33"/>
      <c r="GR397" s="33"/>
      <c r="GS397" s="33"/>
      <c r="GT397" s="33"/>
      <c r="GU397" s="33"/>
      <c r="GV397" s="33"/>
      <c r="GW397" s="33"/>
      <c r="GX397" s="33"/>
    </row>
    <row r="398" spans="178:206" x14ac:dyDescent="0.2">
      <c r="FV398" s="29"/>
      <c r="FW398" s="33"/>
      <c r="FX398" s="33"/>
      <c r="FY398" s="33"/>
      <c r="FZ398" s="33"/>
      <c r="GA398" s="33"/>
      <c r="GB398" s="33"/>
      <c r="GC398" s="33"/>
      <c r="GD398" s="33"/>
      <c r="GE398" s="33"/>
      <c r="GF398" s="33"/>
      <c r="GG398" s="33"/>
      <c r="GH398" s="33"/>
      <c r="GI398" s="33"/>
      <c r="GJ398" s="33"/>
      <c r="GK398" s="33"/>
      <c r="GL398" s="33"/>
      <c r="GM398" s="33"/>
      <c r="GN398" s="33"/>
      <c r="GO398" s="33"/>
      <c r="GP398" s="33"/>
      <c r="GQ398" s="33"/>
      <c r="GR398" s="33"/>
      <c r="GS398" s="33"/>
      <c r="GT398" s="33"/>
      <c r="GU398" s="33"/>
      <c r="GV398" s="33"/>
      <c r="GW398" s="33"/>
      <c r="GX398" s="33"/>
    </row>
    <row r="399" spans="178:206" x14ac:dyDescent="0.2">
      <c r="FV399" s="29"/>
      <c r="FW399" s="33"/>
      <c r="FX399" s="33"/>
      <c r="FY399" s="33"/>
      <c r="FZ399" s="33"/>
      <c r="GA399" s="33"/>
      <c r="GB399" s="33"/>
      <c r="GC399" s="33"/>
      <c r="GD399" s="33"/>
      <c r="GE399" s="33"/>
      <c r="GF399" s="33"/>
      <c r="GG399" s="33"/>
      <c r="GH399" s="33"/>
      <c r="GI399" s="33"/>
      <c r="GJ399" s="33"/>
      <c r="GK399" s="33"/>
      <c r="GL399" s="33"/>
      <c r="GM399" s="33"/>
      <c r="GN399" s="33"/>
      <c r="GO399" s="33"/>
      <c r="GP399" s="33"/>
      <c r="GQ399" s="33"/>
      <c r="GR399" s="33"/>
      <c r="GS399" s="33"/>
      <c r="GT399" s="33"/>
      <c r="GU399" s="33"/>
      <c r="GV399" s="33"/>
      <c r="GW399" s="33"/>
      <c r="GX399" s="33"/>
    </row>
    <row r="400" spans="178:206" x14ac:dyDescent="0.2">
      <c r="FV400" s="29"/>
      <c r="FW400" s="33"/>
      <c r="FX400" s="33"/>
      <c r="FY400" s="33"/>
      <c r="FZ400" s="33"/>
      <c r="GA400" s="33"/>
      <c r="GB400" s="33"/>
      <c r="GC400" s="33"/>
      <c r="GD400" s="33"/>
      <c r="GE400" s="33"/>
      <c r="GF400" s="33"/>
      <c r="GG400" s="33"/>
      <c r="GH400" s="33"/>
      <c r="GI400" s="33"/>
      <c r="GJ400" s="33"/>
      <c r="GK400" s="33"/>
      <c r="GL400" s="33"/>
      <c r="GM400" s="33"/>
      <c r="GN400" s="33"/>
      <c r="GO400" s="33"/>
      <c r="GP400" s="33"/>
      <c r="GQ400" s="33"/>
      <c r="GR400" s="33"/>
      <c r="GS400" s="33"/>
      <c r="GT400" s="33"/>
      <c r="GU400" s="33"/>
      <c r="GV400" s="33"/>
      <c r="GW400" s="33"/>
      <c r="GX400" s="33"/>
    </row>
    <row r="401" spans="178:206" x14ac:dyDescent="0.2">
      <c r="FV401" s="29"/>
      <c r="FW401" s="33"/>
      <c r="FX401" s="33"/>
      <c r="FY401" s="33"/>
      <c r="FZ401" s="33"/>
      <c r="GA401" s="33"/>
      <c r="GB401" s="33"/>
      <c r="GC401" s="33"/>
      <c r="GD401" s="33"/>
      <c r="GE401" s="33"/>
      <c r="GF401" s="33"/>
      <c r="GG401" s="33"/>
      <c r="GH401" s="33"/>
      <c r="GI401" s="33"/>
      <c r="GJ401" s="33"/>
      <c r="GK401" s="33"/>
      <c r="GL401" s="33"/>
      <c r="GM401" s="33"/>
      <c r="GN401" s="33"/>
      <c r="GO401" s="33"/>
      <c r="GP401" s="33"/>
      <c r="GQ401" s="33"/>
      <c r="GR401" s="33"/>
      <c r="GS401" s="33"/>
      <c r="GT401" s="33"/>
      <c r="GU401" s="33"/>
      <c r="GV401" s="33"/>
      <c r="GW401" s="33"/>
      <c r="GX401" s="33"/>
    </row>
    <row r="402" spans="178:206" x14ac:dyDescent="0.2">
      <c r="FV402" s="29"/>
      <c r="FW402" s="33"/>
      <c r="FX402" s="33"/>
      <c r="FY402" s="33"/>
      <c r="FZ402" s="33"/>
      <c r="GA402" s="33"/>
      <c r="GB402" s="33"/>
      <c r="GC402" s="33"/>
      <c r="GD402" s="33"/>
      <c r="GE402" s="33"/>
      <c r="GF402" s="33"/>
      <c r="GG402" s="33"/>
      <c r="GH402" s="33"/>
      <c r="GI402" s="33"/>
      <c r="GJ402" s="33"/>
      <c r="GK402" s="33"/>
      <c r="GL402" s="33"/>
      <c r="GM402" s="33"/>
      <c r="GN402" s="33"/>
      <c r="GO402" s="33"/>
      <c r="GP402" s="33"/>
      <c r="GQ402" s="33"/>
      <c r="GR402" s="33"/>
      <c r="GS402" s="33"/>
      <c r="GT402" s="33"/>
      <c r="GU402" s="33"/>
      <c r="GV402" s="33"/>
      <c r="GW402" s="33"/>
      <c r="GX402" s="33"/>
    </row>
    <row r="403" spans="178:206" x14ac:dyDescent="0.2">
      <c r="FV403" s="29"/>
      <c r="FW403" s="33"/>
      <c r="FX403" s="33"/>
      <c r="FY403" s="33"/>
      <c r="FZ403" s="33"/>
      <c r="GA403" s="33"/>
      <c r="GB403" s="33"/>
      <c r="GC403" s="33"/>
      <c r="GD403" s="33"/>
      <c r="GE403" s="33"/>
      <c r="GF403" s="33"/>
      <c r="GG403" s="33"/>
      <c r="GH403" s="33"/>
      <c r="GI403" s="33"/>
      <c r="GJ403" s="33"/>
      <c r="GK403" s="33"/>
      <c r="GL403" s="33"/>
      <c r="GM403" s="33"/>
      <c r="GN403" s="33"/>
      <c r="GO403" s="33"/>
      <c r="GP403" s="33"/>
      <c r="GQ403" s="33"/>
      <c r="GR403" s="33"/>
      <c r="GS403" s="33"/>
      <c r="GT403" s="33"/>
      <c r="GU403" s="33"/>
      <c r="GV403" s="33"/>
      <c r="GW403" s="33"/>
      <c r="GX403" s="33"/>
    </row>
    <row r="404" spans="178:206" x14ac:dyDescent="0.2">
      <c r="FV404" s="29"/>
      <c r="FW404" s="33"/>
      <c r="FX404" s="33"/>
      <c r="FY404" s="33"/>
      <c r="FZ404" s="33"/>
      <c r="GA404" s="33"/>
      <c r="GB404" s="33"/>
      <c r="GC404" s="33"/>
      <c r="GD404" s="33"/>
      <c r="GE404" s="33"/>
      <c r="GF404" s="33"/>
      <c r="GG404" s="33"/>
      <c r="GH404" s="33"/>
      <c r="GI404" s="33"/>
      <c r="GJ404" s="33"/>
      <c r="GK404" s="33"/>
      <c r="GL404" s="33"/>
      <c r="GM404" s="33"/>
      <c r="GN404" s="33"/>
      <c r="GO404" s="33"/>
      <c r="GP404" s="33"/>
      <c r="GQ404" s="33"/>
      <c r="GR404" s="33"/>
      <c r="GS404" s="33"/>
      <c r="GT404" s="33"/>
      <c r="GU404" s="33"/>
      <c r="GV404" s="33"/>
      <c r="GW404" s="33"/>
      <c r="GX404" s="33"/>
    </row>
    <row r="405" spans="178:206" x14ac:dyDescent="0.2">
      <c r="FV405" s="29"/>
      <c r="FW405" s="33"/>
      <c r="FX405" s="33"/>
      <c r="FY405" s="33"/>
      <c r="FZ405" s="33"/>
      <c r="GA405" s="33"/>
      <c r="GB405" s="33"/>
      <c r="GC405" s="33"/>
      <c r="GD405" s="33"/>
      <c r="GE405" s="33"/>
      <c r="GF405" s="33"/>
      <c r="GG405" s="33"/>
      <c r="GH405" s="33"/>
      <c r="GI405" s="33"/>
      <c r="GJ405" s="33"/>
      <c r="GK405" s="33"/>
      <c r="GL405" s="33"/>
      <c r="GM405" s="33"/>
      <c r="GN405" s="33"/>
      <c r="GO405" s="33"/>
      <c r="GP405" s="33"/>
      <c r="GQ405" s="33"/>
      <c r="GR405" s="33"/>
      <c r="GS405" s="33"/>
      <c r="GT405" s="33"/>
      <c r="GU405" s="33"/>
      <c r="GV405" s="33"/>
      <c r="GW405" s="33"/>
      <c r="GX405" s="33"/>
    </row>
    <row r="406" spans="178:206" x14ac:dyDescent="0.2">
      <c r="FV406" s="29"/>
      <c r="FW406" s="33"/>
      <c r="FX406" s="33"/>
      <c r="FY406" s="33"/>
      <c r="FZ406" s="33"/>
      <c r="GA406" s="33"/>
      <c r="GB406" s="33"/>
      <c r="GC406" s="33"/>
      <c r="GD406" s="33"/>
      <c r="GE406" s="33"/>
      <c r="GF406" s="33"/>
      <c r="GG406" s="33"/>
      <c r="GH406" s="33"/>
      <c r="GI406" s="33"/>
      <c r="GJ406" s="33"/>
      <c r="GK406" s="33"/>
      <c r="GL406" s="33"/>
      <c r="GM406" s="33"/>
      <c r="GN406" s="33"/>
      <c r="GO406" s="33"/>
      <c r="GP406" s="33"/>
      <c r="GQ406" s="33"/>
      <c r="GR406" s="33"/>
      <c r="GS406" s="33"/>
      <c r="GT406" s="33"/>
      <c r="GU406" s="33"/>
      <c r="GV406" s="33"/>
      <c r="GW406" s="33"/>
      <c r="GX406" s="33"/>
    </row>
    <row r="407" spans="178:206" x14ac:dyDescent="0.2">
      <c r="FV407" s="29"/>
      <c r="FW407" s="33"/>
      <c r="FX407" s="33"/>
      <c r="FY407" s="33"/>
      <c r="FZ407" s="33"/>
      <c r="GA407" s="33"/>
      <c r="GB407" s="33"/>
      <c r="GC407" s="33"/>
      <c r="GD407" s="33"/>
      <c r="GE407" s="33"/>
      <c r="GF407" s="33"/>
      <c r="GG407" s="33"/>
      <c r="GH407" s="33"/>
      <c r="GI407" s="33"/>
      <c r="GJ407" s="33"/>
      <c r="GK407" s="33"/>
      <c r="GL407" s="33"/>
      <c r="GM407" s="33"/>
      <c r="GN407" s="33"/>
      <c r="GO407" s="33"/>
      <c r="GP407" s="33"/>
      <c r="GQ407" s="33"/>
      <c r="GR407" s="33"/>
      <c r="GS407" s="33"/>
      <c r="GT407" s="33"/>
      <c r="GU407" s="33"/>
      <c r="GV407" s="33"/>
      <c r="GW407" s="33"/>
      <c r="GX407" s="33"/>
    </row>
    <row r="408" spans="178:206" x14ac:dyDescent="0.2">
      <c r="FV408" s="29"/>
      <c r="FW408" s="33"/>
      <c r="FX408" s="33"/>
      <c r="FY408" s="33"/>
      <c r="FZ408" s="33"/>
      <c r="GA408" s="33"/>
      <c r="GB408" s="33"/>
      <c r="GC408" s="33"/>
      <c r="GD408" s="33"/>
      <c r="GE408" s="33"/>
      <c r="GF408" s="33"/>
      <c r="GG408" s="33"/>
      <c r="GH408" s="33"/>
      <c r="GI408" s="33"/>
      <c r="GJ408" s="33"/>
      <c r="GK408" s="33"/>
      <c r="GL408" s="33"/>
      <c r="GM408" s="33"/>
      <c r="GN408" s="33"/>
      <c r="GO408" s="33"/>
      <c r="GP408" s="33"/>
      <c r="GQ408" s="33"/>
      <c r="GR408" s="33"/>
      <c r="GS408" s="33"/>
      <c r="GT408" s="33"/>
      <c r="GU408" s="33"/>
      <c r="GV408" s="33"/>
      <c r="GW408" s="33"/>
      <c r="GX408" s="33"/>
    </row>
    <row r="409" spans="178:206" x14ac:dyDescent="0.2">
      <c r="FV409" s="29"/>
      <c r="FW409" s="33"/>
      <c r="FX409" s="33"/>
      <c r="FY409" s="33"/>
      <c r="FZ409" s="33"/>
      <c r="GA409" s="33"/>
      <c r="GB409" s="33"/>
      <c r="GC409" s="33"/>
      <c r="GD409" s="33"/>
      <c r="GE409" s="33"/>
      <c r="GF409" s="33"/>
      <c r="GG409" s="33"/>
      <c r="GH409" s="33"/>
      <c r="GI409" s="33"/>
      <c r="GJ409" s="33"/>
      <c r="GK409" s="33"/>
      <c r="GL409" s="33"/>
      <c r="GM409" s="33"/>
      <c r="GN409" s="33"/>
      <c r="GO409" s="33"/>
      <c r="GP409" s="33"/>
      <c r="GQ409" s="33"/>
      <c r="GR409" s="33"/>
      <c r="GS409" s="33"/>
      <c r="GT409" s="33"/>
      <c r="GU409" s="33"/>
      <c r="GV409" s="33"/>
      <c r="GW409" s="33"/>
      <c r="GX409" s="33"/>
    </row>
    <row r="410" spans="178:206" x14ac:dyDescent="0.2">
      <c r="FV410" s="29"/>
      <c r="FW410" s="33"/>
      <c r="FX410" s="33"/>
      <c r="FY410" s="33"/>
      <c r="FZ410" s="33"/>
      <c r="GA410" s="33"/>
      <c r="GB410" s="33"/>
      <c r="GC410" s="33"/>
      <c r="GD410" s="33"/>
      <c r="GE410" s="33"/>
      <c r="GF410" s="33"/>
      <c r="GG410" s="33"/>
      <c r="GH410" s="33"/>
      <c r="GI410" s="33"/>
      <c r="GJ410" s="33"/>
      <c r="GK410" s="33"/>
      <c r="GL410" s="33"/>
      <c r="GM410" s="33"/>
      <c r="GN410" s="33"/>
      <c r="GO410" s="33"/>
      <c r="GP410" s="33"/>
      <c r="GQ410" s="33"/>
      <c r="GR410" s="33"/>
      <c r="GS410" s="33"/>
      <c r="GT410" s="33"/>
      <c r="GU410" s="33"/>
      <c r="GV410" s="33"/>
      <c r="GW410" s="33"/>
      <c r="GX410" s="33"/>
    </row>
    <row r="411" spans="178:206" x14ac:dyDescent="0.2">
      <c r="FV411" s="29"/>
      <c r="FW411" s="33"/>
      <c r="FX411" s="33"/>
      <c r="FY411" s="33"/>
      <c r="FZ411" s="33"/>
      <c r="GA411" s="33"/>
      <c r="GB411" s="33"/>
      <c r="GC411" s="33"/>
      <c r="GD411" s="33"/>
      <c r="GE411" s="33"/>
      <c r="GF411" s="33"/>
      <c r="GG411" s="33"/>
      <c r="GH411" s="33"/>
      <c r="GI411" s="33"/>
      <c r="GJ411" s="33"/>
      <c r="GK411" s="33"/>
      <c r="GL411" s="33"/>
      <c r="GM411" s="33"/>
      <c r="GN411" s="33"/>
      <c r="GO411" s="33"/>
      <c r="GP411" s="33"/>
      <c r="GQ411" s="33"/>
      <c r="GR411" s="33"/>
      <c r="GS411" s="33"/>
      <c r="GT411" s="33"/>
      <c r="GU411" s="33"/>
      <c r="GV411" s="33"/>
      <c r="GW411" s="33"/>
      <c r="GX411" s="33"/>
    </row>
    <row r="412" spans="178:206" x14ac:dyDescent="0.2">
      <c r="FV412" s="29"/>
      <c r="FW412" s="33"/>
      <c r="FX412" s="33"/>
      <c r="FY412" s="33"/>
      <c r="FZ412" s="33"/>
      <c r="GA412" s="33"/>
      <c r="GB412" s="33"/>
      <c r="GC412" s="33"/>
      <c r="GD412" s="33"/>
      <c r="GE412" s="33"/>
      <c r="GF412" s="33"/>
      <c r="GG412" s="33"/>
      <c r="GH412" s="33"/>
      <c r="GI412" s="33"/>
      <c r="GJ412" s="33"/>
      <c r="GK412" s="33"/>
      <c r="GL412" s="33"/>
      <c r="GM412" s="33"/>
      <c r="GN412" s="33"/>
      <c r="GO412" s="33"/>
      <c r="GP412" s="33"/>
      <c r="GQ412" s="33"/>
      <c r="GR412" s="33"/>
      <c r="GS412" s="33"/>
      <c r="GT412" s="33"/>
      <c r="GU412" s="33"/>
      <c r="GV412" s="33"/>
      <c r="GW412" s="33"/>
      <c r="GX412" s="33"/>
    </row>
    <row r="413" spans="178:206" x14ac:dyDescent="0.2">
      <c r="FV413" s="29"/>
      <c r="FW413" s="33"/>
      <c r="FX413" s="33"/>
      <c r="FY413" s="33"/>
      <c r="FZ413" s="33"/>
      <c r="GA413" s="33"/>
      <c r="GB413" s="33"/>
      <c r="GC413" s="33"/>
      <c r="GD413" s="33"/>
      <c r="GE413" s="33"/>
      <c r="GF413" s="33"/>
      <c r="GG413" s="33"/>
      <c r="GH413" s="33"/>
      <c r="GI413" s="33"/>
      <c r="GJ413" s="33"/>
      <c r="GK413" s="33"/>
      <c r="GL413" s="33"/>
      <c r="GM413" s="33"/>
      <c r="GN413" s="33"/>
      <c r="GO413" s="33"/>
      <c r="GP413" s="33"/>
      <c r="GQ413" s="33"/>
      <c r="GR413" s="33"/>
      <c r="GS413" s="33"/>
      <c r="GT413" s="33"/>
      <c r="GU413" s="33"/>
      <c r="GV413" s="33"/>
      <c r="GW413" s="33"/>
      <c r="GX413" s="33"/>
    </row>
    <row r="414" spans="178:206" x14ac:dyDescent="0.2">
      <c r="FV414" s="29"/>
      <c r="FW414" s="33"/>
      <c r="FX414" s="33"/>
      <c r="FY414" s="33"/>
      <c r="FZ414" s="33"/>
      <c r="GA414" s="33"/>
      <c r="GB414" s="33"/>
      <c r="GC414" s="33"/>
      <c r="GD414" s="33"/>
      <c r="GE414" s="33"/>
      <c r="GF414" s="33"/>
      <c r="GG414" s="33"/>
      <c r="GH414" s="33"/>
      <c r="GI414" s="33"/>
      <c r="GJ414" s="33"/>
      <c r="GK414" s="33"/>
      <c r="GL414" s="33"/>
      <c r="GM414" s="33"/>
      <c r="GN414" s="33"/>
      <c r="GO414" s="33"/>
      <c r="GP414" s="33"/>
      <c r="GQ414" s="33"/>
      <c r="GR414" s="33"/>
      <c r="GS414" s="33"/>
      <c r="GT414" s="33"/>
      <c r="GU414" s="33"/>
      <c r="GV414" s="33"/>
      <c r="GW414" s="33"/>
      <c r="GX414" s="33"/>
    </row>
    <row r="415" spans="178:206" x14ac:dyDescent="0.2">
      <c r="FV415" s="29"/>
      <c r="FW415" s="33"/>
      <c r="FX415" s="33"/>
      <c r="FY415" s="33"/>
      <c r="FZ415" s="33"/>
      <c r="GA415" s="33"/>
      <c r="GB415" s="33"/>
      <c r="GC415" s="33"/>
      <c r="GD415" s="33"/>
      <c r="GE415" s="33"/>
      <c r="GF415" s="33"/>
      <c r="GG415" s="33"/>
      <c r="GH415" s="33"/>
      <c r="GI415" s="33"/>
      <c r="GJ415" s="33"/>
      <c r="GK415" s="33"/>
      <c r="GL415" s="33"/>
      <c r="GM415" s="33"/>
      <c r="GN415" s="33"/>
      <c r="GO415" s="33"/>
      <c r="GP415" s="33"/>
      <c r="GQ415" s="33"/>
      <c r="GR415" s="33"/>
      <c r="GS415" s="33"/>
      <c r="GT415" s="33"/>
      <c r="GU415" s="33"/>
      <c r="GV415" s="33"/>
      <c r="GW415" s="33"/>
      <c r="GX415" s="33"/>
    </row>
    <row r="416" spans="178:206" x14ac:dyDescent="0.2">
      <c r="FV416" s="29"/>
      <c r="FW416" s="33"/>
      <c r="FX416" s="33"/>
      <c r="FY416" s="33"/>
      <c r="FZ416" s="33"/>
      <c r="GA416" s="33"/>
      <c r="GB416" s="33"/>
      <c r="GC416" s="33"/>
      <c r="GD416" s="33"/>
      <c r="GE416" s="33"/>
      <c r="GF416" s="33"/>
      <c r="GG416" s="33"/>
      <c r="GH416" s="33"/>
      <c r="GI416" s="33"/>
      <c r="GJ416" s="33"/>
      <c r="GK416" s="33"/>
      <c r="GL416" s="33"/>
      <c r="GM416" s="33"/>
      <c r="GN416" s="33"/>
      <c r="GO416" s="33"/>
      <c r="GP416" s="33"/>
      <c r="GQ416" s="33"/>
      <c r="GR416" s="33"/>
      <c r="GS416" s="33"/>
      <c r="GT416" s="33"/>
      <c r="GU416" s="33"/>
      <c r="GV416" s="33"/>
      <c r="GW416" s="33"/>
      <c r="GX416" s="33"/>
    </row>
    <row r="417" spans="178:206" x14ac:dyDescent="0.2">
      <c r="FV417" s="29"/>
      <c r="FW417" s="33"/>
      <c r="FX417" s="33"/>
      <c r="FY417" s="33"/>
      <c r="FZ417" s="33"/>
      <c r="GA417" s="33"/>
      <c r="GB417" s="33"/>
      <c r="GC417" s="33"/>
      <c r="GD417" s="33"/>
      <c r="GE417" s="33"/>
      <c r="GF417" s="33"/>
      <c r="GG417" s="33"/>
      <c r="GH417" s="33"/>
      <c r="GI417" s="33"/>
      <c r="GJ417" s="33"/>
      <c r="GK417" s="33"/>
      <c r="GL417" s="33"/>
      <c r="GM417" s="33"/>
      <c r="GN417" s="33"/>
      <c r="GO417" s="33"/>
      <c r="GP417" s="33"/>
      <c r="GQ417" s="33"/>
      <c r="GR417" s="33"/>
      <c r="GS417" s="33"/>
      <c r="GT417" s="33"/>
      <c r="GU417" s="33"/>
      <c r="GV417" s="33"/>
      <c r="GW417" s="33"/>
      <c r="GX417" s="33"/>
    </row>
    <row r="418" spans="178:206" x14ac:dyDescent="0.2">
      <c r="FV418" s="29"/>
      <c r="FW418" s="33"/>
      <c r="FX418" s="33"/>
      <c r="FY418" s="33"/>
      <c r="FZ418" s="33"/>
      <c r="GA418" s="33"/>
      <c r="GB418" s="33"/>
      <c r="GC418" s="33"/>
      <c r="GD418" s="33"/>
      <c r="GE418" s="33"/>
      <c r="GF418" s="33"/>
      <c r="GG418" s="33"/>
      <c r="GH418" s="33"/>
      <c r="GI418" s="33"/>
      <c r="GJ418" s="33"/>
      <c r="GK418" s="33"/>
      <c r="GL418" s="33"/>
      <c r="GM418" s="33"/>
      <c r="GN418" s="33"/>
      <c r="GO418" s="33"/>
      <c r="GP418" s="33"/>
      <c r="GQ418" s="33"/>
      <c r="GR418" s="33"/>
      <c r="GS418" s="33"/>
      <c r="GT418" s="33"/>
      <c r="GU418" s="33"/>
      <c r="GV418" s="33"/>
      <c r="GW418" s="33"/>
      <c r="GX418" s="33"/>
    </row>
    <row r="419" spans="178:206" x14ac:dyDescent="0.2">
      <c r="FV419" s="29"/>
      <c r="FW419" s="33"/>
      <c r="FX419" s="33"/>
      <c r="FY419" s="33"/>
      <c r="FZ419" s="33"/>
      <c r="GA419" s="33"/>
      <c r="GB419" s="33"/>
      <c r="GC419" s="33"/>
      <c r="GD419" s="33"/>
      <c r="GE419" s="33"/>
      <c r="GF419" s="33"/>
      <c r="GG419" s="33"/>
      <c r="GH419" s="33"/>
      <c r="GI419" s="33"/>
      <c r="GJ419" s="33"/>
      <c r="GK419" s="33"/>
      <c r="GL419" s="33"/>
      <c r="GM419" s="33"/>
      <c r="GN419" s="33"/>
      <c r="GO419" s="33"/>
      <c r="GP419" s="33"/>
      <c r="GQ419" s="33"/>
      <c r="GR419" s="33"/>
      <c r="GS419" s="33"/>
      <c r="GT419" s="33"/>
      <c r="GU419" s="33"/>
      <c r="GV419" s="33"/>
      <c r="GW419" s="33"/>
      <c r="GX419" s="33"/>
    </row>
    <row r="420" spans="178:206" x14ac:dyDescent="0.2">
      <c r="FV420" s="29"/>
      <c r="FW420" s="33"/>
      <c r="FX420" s="33"/>
      <c r="FY420" s="33"/>
      <c r="FZ420" s="33"/>
      <c r="GA420" s="33"/>
      <c r="GB420" s="33"/>
      <c r="GC420" s="33"/>
      <c r="GD420" s="33"/>
      <c r="GE420" s="33"/>
      <c r="GF420" s="33"/>
      <c r="GG420" s="33"/>
      <c r="GH420" s="33"/>
      <c r="GI420" s="33"/>
      <c r="GJ420" s="33"/>
      <c r="GK420" s="33"/>
      <c r="GL420" s="33"/>
      <c r="GM420" s="33"/>
      <c r="GN420" s="33"/>
      <c r="GO420" s="33"/>
      <c r="GP420" s="33"/>
      <c r="GQ420" s="33"/>
      <c r="GR420" s="33"/>
      <c r="GS420" s="33"/>
      <c r="GT420" s="33"/>
      <c r="GU420" s="33"/>
      <c r="GV420" s="33"/>
      <c r="GW420" s="33"/>
      <c r="GX420" s="33"/>
    </row>
    <row r="421" spans="178:206" x14ac:dyDescent="0.2">
      <c r="FV421" s="29"/>
      <c r="FW421" s="33"/>
      <c r="FX421" s="33"/>
      <c r="FY421" s="33"/>
      <c r="FZ421" s="33"/>
      <c r="GA421" s="33"/>
      <c r="GB421" s="33"/>
      <c r="GC421" s="33"/>
      <c r="GD421" s="33"/>
      <c r="GE421" s="33"/>
      <c r="GF421" s="33"/>
      <c r="GG421" s="33"/>
      <c r="GH421" s="33"/>
      <c r="GI421" s="33"/>
      <c r="GJ421" s="33"/>
      <c r="GK421" s="33"/>
      <c r="GL421" s="33"/>
      <c r="GM421" s="33"/>
      <c r="GN421" s="33"/>
      <c r="GO421" s="33"/>
      <c r="GP421" s="33"/>
      <c r="GQ421" s="33"/>
      <c r="GR421" s="33"/>
      <c r="GS421" s="33"/>
      <c r="GT421" s="33"/>
      <c r="GU421" s="33"/>
      <c r="GV421" s="33"/>
      <c r="GW421" s="33"/>
      <c r="GX421" s="33"/>
    </row>
    <row r="422" spans="178:206" x14ac:dyDescent="0.2">
      <c r="FV422" s="29"/>
      <c r="FW422" s="33"/>
      <c r="FX422" s="33"/>
      <c r="FY422" s="33"/>
      <c r="FZ422" s="33"/>
      <c r="GA422" s="33"/>
      <c r="GB422" s="33"/>
      <c r="GC422" s="33"/>
      <c r="GD422" s="33"/>
      <c r="GE422" s="33"/>
      <c r="GF422" s="33"/>
      <c r="GG422" s="33"/>
      <c r="GH422" s="33"/>
      <c r="GI422" s="33"/>
      <c r="GJ422" s="33"/>
      <c r="GK422" s="33"/>
      <c r="GL422" s="33"/>
      <c r="GM422" s="33"/>
      <c r="GN422" s="33"/>
      <c r="GO422" s="33"/>
      <c r="GP422" s="33"/>
      <c r="GQ422" s="33"/>
      <c r="GR422" s="33"/>
      <c r="GS422" s="33"/>
      <c r="GT422" s="33"/>
      <c r="GU422" s="33"/>
      <c r="GV422" s="33"/>
      <c r="GW422" s="33"/>
      <c r="GX422" s="33"/>
    </row>
    <row r="423" spans="178:206" x14ac:dyDescent="0.2">
      <c r="FV423" s="29"/>
      <c r="FW423" s="33"/>
      <c r="FX423" s="33"/>
      <c r="FY423" s="33"/>
      <c r="FZ423" s="33"/>
      <c r="GA423" s="33"/>
      <c r="GB423" s="33"/>
      <c r="GC423" s="33"/>
      <c r="GD423" s="33"/>
      <c r="GE423" s="33"/>
      <c r="GF423" s="33"/>
      <c r="GG423" s="33"/>
      <c r="GH423" s="33"/>
      <c r="GI423" s="33"/>
      <c r="GJ423" s="33"/>
      <c r="GK423" s="33"/>
      <c r="GL423" s="33"/>
      <c r="GM423" s="33"/>
      <c r="GN423" s="33"/>
      <c r="GO423" s="33"/>
      <c r="GP423" s="33"/>
      <c r="GQ423" s="33"/>
      <c r="GR423" s="33"/>
      <c r="GS423" s="33"/>
      <c r="GT423" s="33"/>
      <c r="GU423" s="33"/>
      <c r="GV423" s="33"/>
      <c r="GW423" s="33"/>
      <c r="GX423" s="33"/>
    </row>
    <row r="424" spans="178:206" x14ac:dyDescent="0.2">
      <c r="FV424" s="29"/>
      <c r="FW424" s="33"/>
      <c r="FX424" s="33"/>
      <c r="FY424" s="33"/>
      <c r="FZ424" s="33"/>
      <c r="GA424" s="33"/>
      <c r="GB424" s="33"/>
      <c r="GC424" s="33"/>
      <c r="GD424" s="33"/>
      <c r="GE424" s="33"/>
      <c r="GF424" s="33"/>
      <c r="GG424" s="33"/>
      <c r="GH424" s="33"/>
      <c r="GI424" s="33"/>
      <c r="GJ424" s="33"/>
      <c r="GK424" s="33"/>
      <c r="GL424" s="33"/>
      <c r="GM424" s="33"/>
      <c r="GN424" s="33"/>
      <c r="GO424" s="33"/>
      <c r="GP424" s="33"/>
      <c r="GQ424" s="33"/>
      <c r="GR424" s="33"/>
      <c r="GS424" s="33"/>
      <c r="GT424" s="33"/>
      <c r="GU424" s="33"/>
      <c r="GV424" s="33"/>
      <c r="GW424" s="33"/>
      <c r="GX424" s="33"/>
    </row>
    <row r="425" spans="178:206" x14ac:dyDescent="0.2">
      <c r="FV425" s="29"/>
      <c r="FW425" s="33"/>
      <c r="FX425" s="33"/>
      <c r="FY425" s="33"/>
      <c r="FZ425" s="33"/>
      <c r="GA425" s="33"/>
      <c r="GB425" s="33"/>
      <c r="GC425" s="33"/>
      <c r="GD425" s="33"/>
      <c r="GE425" s="33"/>
      <c r="GF425" s="33"/>
      <c r="GG425" s="33"/>
      <c r="GH425" s="33"/>
      <c r="GI425" s="33"/>
      <c r="GJ425" s="33"/>
      <c r="GK425" s="33"/>
      <c r="GL425" s="33"/>
      <c r="GM425" s="33"/>
      <c r="GN425" s="33"/>
      <c r="GO425" s="33"/>
      <c r="GP425" s="33"/>
      <c r="GQ425" s="33"/>
      <c r="GR425" s="33"/>
      <c r="GS425" s="33"/>
      <c r="GT425" s="33"/>
      <c r="GU425" s="33"/>
      <c r="GV425" s="33"/>
      <c r="GW425" s="33"/>
      <c r="GX425" s="33"/>
    </row>
    <row r="426" spans="178:206" x14ac:dyDescent="0.2">
      <c r="FV426" s="29"/>
      <c r="FW426" s="33"/>
      <c r="FX426" s="33"/>
      <c r="FY426" s="33"/>
      <c r="FZ426" s="33"/>
      <c r="GA426" s="33"/>
      <c r="GB426" s="33"/>
      <c r="GC426" s="33"/>
      <c r="GD426" s="33"/>
      <c r="GE426" s="33"/>
      <c r="GF426" s="33"/>
      <c r="GG426" s="33"/>
      <c r="GH426" s="33"/>
      <c r="GI426" s="33"/>
      <c r="GJ426" s="33"/>
      <c r="GK426" s="33"/>
      <c r="GL426" s="33"/>
      <c r="GM426" s="33"/>
      <c r="GN426" s="33"/>
      <c r="GO426" s="33"/>
      <c r="GP426" s="33"/>
      <c r="GQ426" s="33"/>
      <c r="GR426" s="33"/>
      <c r="GS426" s="33"/>
      <c r="GT426" s="33"/>
      <c r="GU426" s="33"/>
      <c r="GV426" s="33"/>
      <c r="GW426" s="33"/>
      <c r="GX426" s="33"/>
    </row>
    <row r="427" spans="178:206" x14ac:dyDescent="0.2">
      <c r="FV427" s="29"/>
      <c r="FW427" s="33"/>
      <c r="FX427" s="33"/>
      <c r="FY427" s="33"/>
      <c r="FZ427" s="33"/>
      <c r="GA427" s="33"/>
      <c r="GB427" s="33"/>
      <c r="GC427" s="33"/>
      <c r="GD427" s="33"/>
      <c r="GE427" s="33"/>
      <c r="GF427" s="33"/>
      <c r="GG427" s="33"/>
      <c r="GH427" s="33"/>
      <c r="GI427" s="33"/>
      <c r="GJ427" s="33"/>
      <c r="GK427" s="33"/>
      <c r="GL427" s="33"/>
      <c r="GM427" s="33"/>
      <c r="GN427" s="33"/>
      <c r="GO427" s="33"/>
      <c r="GP427" s="33"/>
      <c r="GQ427" s="33"/>
      <c r="GR427" s="33"/>
      <c r="GS427" s="33"/>
      <c r="GT427" s="33"/>
      <c r="GU427" s="33"/>
      <c r="GV427" s="33"/>
      <c r="GW427" s="33"/>
      <c r="GX427" s="33"/>
    </row>
    <row r="428" spans="178:206" x14ac:dyDescent="0.2">
      <c r="FV428" s="29"/>
      <c r="FW428" s="33"/>
      <c r="FX428" s="33"/>
      <c r="FY428" s="33"/>
      <c r="FZ428" s="33"/>
      <c r="GA428" s="33"/>
      <c r="GB428" s="33"/>
      <c r="GC428" s="33"/>
      <c r="GD428" s="33"/>
      <c r="GE428" s="33"/>
      <c r="GF428" s="33"/>
      <c r="GG428" s="33"/>
      <c r="GH428" s="33"/>
      <c r="GI428" s="33"/>
      <c r="GJ428" s="33"/>
      <c r="GK428" s="33"/>
      <c r="GL428" s="33"/>
      <c r="GM428" s="33"/>
      <c r="GN428" s="33"/>
      <c r="GO428" s="33"/>
      <c r="GP428" s="33"/>
      <c r="GQ428" s="33"/>
      <c r="GR428" s="33"/>
      <c r="GS428" s="33"/>
      <c r="GT428" s="33"/>
      <c r="GU428" s="33"/>
      <c r="GV428" s="33"/>
      <c r="GW428" s="33"/>
      <c r="GX428" s="33"/>
    </row>
    <row r="429" spans="178:206" x14ac:dyDescent="0.2">
      <c r="FV429" s="29"/>
      <c r="FW429" s="33"/>
      <c r="FX429" s="33"/>
      <c r="FY429" s="33"/>
      <c r="FZ429" s="33"/>
      <c r="GA429" s="33"/>
      <c r="GB429" s="33"/>
      <c r="GC429" s="33"/>
      <c r="GD429" s="33"/>
      <c r="GE429" s="33"/>
      <c r="GF429" s="33"/>
      <c r="GG429" s="33"/>
      <c r="GH429" s="33"/>
      <c r="GI429" s="33"/>
      <c r="GJ429" s="33"/>
      <c r="GK429" s="33"/>
      <c r="GL429" s="33"/>
      <c r="GM429" s="33"/>
      <c r="GN429" s="33"/>
      <c r="GO429" s="33"/>
      <c r="GP429" s="33"/>
      <c r="GQ429" s="33"/>
      <c r="GR429" s="33"/>
      <c r="GS429" s="33"/>
      <c r="GT429" s="33"/>
      <c r="GU429" s="33"/>
      <c r="GV429" s="33"/>
      <c r="GW429" s="33"/>
      <c r="GX429" s="33"/>
    </row>
    <row r="430" spans="178:206" x14ac:dyDescent="0.2">
      <c r="FV430" s="29"/>
      <c r="FW430" s="33"/>
      <c r="FX430" s="33"/>
      <c r="FY430" s="33"/>
      <c r="FZ430" s="33"/>
      <c r="GA430" s="33"/>
      <c r="GB430" s="33"/>
      <c r="GC430" s="33"/>
      <c r="GD430" s="33"/>
      <c r="GE430" s="33"/>
      <c r="GF430" s="33"/>
      <c r="GG430" s="33"/>
      <c r="GH430" s="33"/>
      <c r="GI430" s="33"/>
      <c r="GJ430" s="33"/>
      <c r="GK430" s="33"/>
      <c r="GL430" s="33"/>
      <c r="GM430" s="33"/>
      <c r="GN430" s="33"/>
      <c r="GO430" s="33"/>
      <c r="GP430" s="33"/>
      <c r="GQ430" s="33"/>
      <c r="GR430" s="33"/>
      <c r="GS430" s="33"/>
      <c r="GT430" s="33"/>
      <c r="GU430" s="33"/>
      <c r="GV430" s="33"/>
      <c r="GW430" s="33"/>
      <c r="GX430" s="33"/>
    </row>
    <row r="431" spans="178:206" x14ac:dyDescent="0.2">
      <c r="FV431" s="29"/>
      <c r="FW431" s="33"/>
      <c r="FX431" s="33"/>
      <c r="FY431" s="33"/>
      <c r="FZ431" s="33"/>
      <c r="GA431" s="33"/>
      <c r="GB431" s="33"/>
      <c r="GC431" s="33"/>
      <c r="GD431" s="33"/>
      <c r="GE431" s="33"/>
      <c r="GF431" s="33"/>
      <c r="GG431" s="33"/>
      <c r="GH431" s="33"/>
      <c r="GI431" s="33"/>
      <c r="GJ431" s="33"/>
      <c r="GK431" s="33"/>
      <c r="GL431" s="33"/>
      <c r="GM431" s="33"/>
      <c r="GN431" s="33"/>
      <c r="GO431" s="33"/>
      <c r="GP431" s="33"/>
      <c r="GQ431" s="33"/>
      <c r="GR431" s="33"/>
      <c r="GS431" s="33"/>
      <c r="GT431" s="33"/>
      <c r="GU431" s="33"/>
      <c r="GV431" s="33"/>
      <c r="GW431" s="33"/>
      <c r="GX431" s="33"/>
    </row>
    <row r="432" spans="178:206" x14ac:dyDescent="0.2">
      <c r="FV432" s="29"/>
      <c r="FW432" s="33"/>
      <c r="FX432" s="33"/>
      <c r="FY432" s="33"/>
      <c r="FZ432" s="33"/>
      <c r="GA432" s="33"/>
      <c r="GB432" s="33"/>
      <c r="GC432" s="33"/>
      <c r="GD432" s="33"/>
      <c r="GE432" s="33"/>
      <c r="GF432" s="33"/>
      <c r="GG432" s="33"/>
      <c r="GH432" s="33"/>
      <c r="GI432" s="33"/>
      <c r="GJ432" s="33"/>
      <c r="GK432" s="33"/>
      <c r="GL432" s="33"/>
      <c r="GM432" s="33"/>
      <c r="GN432" s="33"/>
      <c r="GO432" s="33"/>
      <c r="GP432" s="33"/>
      <c r="GQ432" s="33"/>
      <c r="GR432" s="33"/>
      <c r="GS432" s="33"/>
      <c r="GT432" s="33"/>
      <c r="GU432" s="33"/>
      <c r="GV432" s="33"/>
      <c r="GW432" s="33"/>
      <c r="GX432" s="33"/>
    </row>
    <row r="433" spans="178:206" x14ac:dyDescent="0.2">
      <c r="FV433" s="29"/>
      <c r="FW433" s="33"/>
      <c r="FX433" s="33"/>
      <c r="FY433" s="33"/>
      <c r="FZ433" s="33"/>
      <c r="GA433" s="33"/>
      <c r="GB433" s="33"/>
      <c r="GC433" s="33"/>
      <c r="GD433" s="33"/>
      <c r="GE433" s="33"/>
      <c r="GF433" s="33"/>
      <c r="GG433" s="33"/>
      <c r="GH433" s="33"/>
      <c r="GI433" s="33"/>
      <c r="GJ433" s="33"/>
      <c r="GK433" s="33"/>
      <c r="GL433" s="33"/>
      <c r="GM433" s="33"/>
      <c r="GN433" s="33"/>
      <c r="GO433" s="33"/>
      <c r="GP433" s="33"/>
      <c r="GQ433" s="33"/>
      <c r="GR433" s="33"/>
      <c r="GS433" s="33"/>
      <c r="GT433" s="33"/>
      <c r="GU433" s="33"/>
      <c r="GV433" s="33"/>
      <c r="GW433" s="33"/>
      <c r="GX433" s="33"/>
    </row>
    <row r="434" spans="178:206" x14ac:dyDescent="0.2">
      <c r="FV434" s="29"/>
      <c r="FW434" s="33"/>
      <c r="FX434" s="33"/>
      <c r="FY434" s="33"/>
      <c r="FZ434" s="33"/>
      <c r="GA434" s="33"/>
      <c r="GB434" s="33"/>
      <c r="GC434" s="33"/>
      <c r="GD434" s="33"/>
      <c r="GE434" s="33"/>
      <c r="GF434" s="33"/>
      <c r="GG434" s="33"/>
      <c r="GH434" s="33"/>
      <c r="GI434" s="33"/>
      <c r="GJ434" s="33"/>
      <c r="GK434" s="33"/>
      <c r="GL434" s="33"/>
      <c r="GM434" s="33"/>
      <c r="GN434" s="33"/>
      <c r="GO434" s="33"/>
      <c r="GP434" s="33"/>
      <c r="GQ434" s="33"/>
      <c r="GR434" s="33"/>
      <c r="GS434" s="33"/>
      <c r="GT434" s="33"/>
      <c r="GU434" s="33"/>
      <c r="GV434" s="33"/>
      <c r="GW434" s="33"/>
      <c r="GX434" s="33"/>
    </row>
    <row r="435" spans="178:206" x14ac:dyDescent="0.2">
      <c r="FV435" s="29"/>
      <c r="FW435" s="33"/>
      <c r="FX435" s="33"/>
      <c r="FY435" s="33"/>
      <c r="FZ435" s="33"/>
      <c r="GA435" s="33"/>
      <c r="GB435" s="33"/>
      <c r="GC435" s="33"/>
      <c r="GD435" s="33"/>
      <c r="GE435" s="33"/>
      <c r="GF435" s="33"/>
      <c r="GG435" s="33"/>
      <c r="GH435" s="33"/>
      <c r="GI435" s="33"/>
      <c r="GJ435" s="33"/>
      <c r="GK435" s="33"/>
      <c r="GL435" s="33"/>
      <c r="GM435" s="33"/>
      <c r="GN435" s="33"/>
      <c r="GO435" s="33"/>
      <c r="GP435" s="33"/>
      <c r="GQ435" s="33"/>
      <c r="GR435" s="33"/>
      <c r="GS435" s="33"/>
      <c r="GT435" s="33"/>
      <c r="GU435" s="33"/>
      <c r="GV435" s="33"/>
      <c r="GW435" s="33"/>
      <c r="GX435" s="33"/>
    </row>
    <row r="436" spans="178:206" x14ac:dyDescent="0.2">
      <c r="FV436" s="29"/>
      <c r="FW436" s="33"/>
      <c r="FX436" s="33"/>
      <c r="FY436" s="33"/>
      <c r="FZ436" s="33"/>
      <c r="GA436" s="33"/>
      <c r="GB436" s="33"/>
      <c r="GC436" s="33"/>
      <c r="GD436" s="33"/>
      <c r="GE436" s="33"/>
      <c r="GF436" s="33"/>
      <c r="GG436" s="33"/>
      <c r="GH436" s="33"/>
      <c r="GI436" s="33"/>
      <c r="GJ436" s="33"/>
      <c r="GK436" s="33"/>
      <c r="GL436" s="33"/>
      <c r="GM436" s="33"/>
      <c r="GN436" s="33"/>
      <c r="GO436" s="33"/>
      <c r="GP436" s="33"/>
      <c r="GQ436" s="33"/>
      <c r="GR436" s="33"/>
      <c r="GS436" s="33"/>
      <c r="GT436" s="33"/>
      <c r="GU436" s="33"/>
      <c r="GV436" s="33"/>
      <c r="GW436" s="33"/>
      <c r="GX436" s="33"/>
    </row>
    <row r="437" spans="178:206" x14ac:dyDescent="0.2">
      <c r="FV437" s="29"/>
      <c r="FW437" s="33"/>
      <c r="FX437" s="33"/>
      <c r="FY437" s="33"/>
      <c r="FZ437" s="33"/>
      <c r="GA437" s="33"/>
      <c r="GB437" s="33"/>
      <c r="GC437" s="33"/>
      <c r="GD437" s="33"/>
      <c r="GE437" s="33"/>
      <c r="GF437" s="33"/>
      <c r="GG437" s="33"/>
      <c r="GH437" s="33"/>
      <c r="GI437" s="33"/>
      <c r="GJ437" s="33"/>
      <c r="GK437" s="33"/>
      <c r="GL437" s="33"/>
      <c r="GM437" s="33"/>
      <c r="GN437" s="33"/>
      <c r="GO437" s="33"/>
      <c r="GP437" s="33"/>
      <c r="GQ437" s="33"/>
      <c r="GR437" s="33"/>
      <c r="GS437" s="33"/>
      <c r="GT437" s="33"/>
      <c r="GU437" s="33"/>
      <c r="GV437" s="33"/>
      <c r="GW437" s="33"/>
      <c r="GX437" s="33"/>
    </row>
    <row r="438" spans="178:206" x14ac:dyDescent="0.2">
      <c r="FV438" s="29"/>
      <c r="FW438" s="33"/>
      <c r="FX438" s="33"/>
      <c r="FY438" s="33"/>
      <c r="FZ438" s="33"/>
      <c r="GA438" s="33"/>
      <c r="GB438" s="33"/>
      <c r="GC438" s="33"/>
      <c r="GD438" s="33"/>
      <c r="GE438" s="33"/>
      <c r="GF438" s="33"/>
      <c r="GG438" s="33"/>
      <c r="GH438" s="33"/>
      <c r="GI438" s="33"/>
      <c r="GJ438" s="33"/>
      <c r="GK438" s="33"/>
      <c r="GL438" s="33"/>
      <c r="GM438" s="33"/>
      <c r="GN438" s="33"/>
      <c r="GO438" s="33"/>
      <c r="GP438" s="33"/>
      <c r="GQ438" s="33"/>
      <c r="GR438" s="33"/>
      <c r="GS438" s="33"/>
      <c r="GT438" s="33"/>
      <c r="GU438" s="33"/>
      <c r="GV438" s="33"/>
      <c r="GW438" s="33"/>
      <c r="GX438" s="33"/>
    </row>
    <row r="439" spans="178:206" x14ac:dyDescent="0.2">
      <c r="FV439" s="29"/>
      <c r="FW439" s="33"/>
      <c r="FX439" s="33"/>
      <c r="FY439" s="33"/>
      <c r="FZ439" s="33"/>
      <c r="GA439" s="33"/>
      <c r="GB439" s="33"/>
      <c r="GC439" s="33"/>
      <c r="GD439" s="33"/>
      <c r="GE439" s="33"/>
      <c r="GF439" s="33"/>
      <c r="GG439" s="33"/>
      <c r="GH439" s="33"/>
      <c r="GI439" s="33"/>
      <c r="GJ439" s="33"/>
      <c r="GK439" s="33"/>
      <c r="GL439" s="33"/>
      <c r="GM439" s="33"/>
      <c r="GN439" s="33"/>
      <c r="GO439" s="33"/>
      <c r="GP439" s="33"/>
      <c r="GQ439" s="33"/>
      <c r="GR439" s="33"/>
      <c r="GS439" s="33"/>
      <c r="GT439" s="33"/>
      <c r="GU439" s="33"/>
      <c r="GV439" s="33"/>
      <c r="GW439" s="33"/>
      <c r="GX439" s="33"/>
    </row>
    <row r="440" spans="178:206" x14ac:dyDescent="0.2">
      <c r="FV440" s="29"/>
      <c r="FW440" s="33"/>
      <c r="FX440" s="33"/>
      <c r="FY440" s="33"/>
      <c r="FZ440" s="33"/>
      <c r="GA440" s="33"/>
      <c r="GB440" s="33"/>
      <c r="GC440" s="33"/>
      <c r="GD440" s="33"/>
      <c r="GE440" s="33"/>
      <c r="GF440" s="33"/>
      <c r="GG440" s="33"/>
      <c r="GH440" s="33"/>
      <c r="GI440" s="33"/>
      <c r="GJ440" s="33"/>
      <c r="GK440" s="33"/>
      <c r="GL440" s="33"/>
      <c r="GM440" s="33"/>
      <c r="GN440" s="33"/>
      <c r="GO440" s="33"/>
      <c r="GP440" s="33"/>
      <c r="GQ440" s="33"/>
      <c r="GR440" s="33"/>
      <c r="GS440" s="33"/>
      <c r="GT440" s="33"/>
      <c r="GU440" s="33"/>
      <c r="GV440" s="33"/>
      <c r="GW440" s="33"/>
      <c r="GX440" s="33"/>
    </row>
    <row r="441" spans="178:206" x14ac:dyDescent="0.2">
      <c r="FV441" s="29"/>
      <c r="FW441" s="33"/>
      <c r="FX441" s="33"/>
      <c r="FY441" s="33"/>
      <c r="FZ441" s="33"/>
      <c r="GA441" s="33"/>
      <c r="GB441" s="33"/>
      <c r="GC441" s="33"/>
      <c r="GD441" s="33"/>
      <c r="GE441" s="33"/>
      <c r="GF441" s="33"/>
      <c r="GG441" s="33"/>
      <c r="GH441" s="33"/>
      <c r="GI441" s="33"/>
      <c r="GJ441" s="33"/>
      <c r="GK441" s="33"/>
      <c r="GL441" s="33"/>
      <c r="GM441" s="33"/>
      <c r="GN441" s="33"/>
      <c r="GO441" s="33"/>
      <c r="GP441" s="33"/>
      <c r="GQ441" s="33"/>
      <c r="GR441" s="33"/>
      <c r="GS441" s="33"/>
      <c r="GT441" s="33"/>
      <c r="GU441" s="33"/>
      <c r="GV441" s="33"/>
      <c r="GW441" s="33"/>
      <c r="GX441" s="33"/>
    </row>
    <row r="442" spans="178:206" x14ac:dyDescent="0.2">
      <c r="FV442" s="29"/>
      <c r="FW442" s="33"/>
      <c r="FX442" s="33"/>
      <c r="FY442" s="33"/>
      <c r="FZ442" s="33"/>
      <c r="GA442" s="33"/>
      <c r="GB442" s="33"/>
      <c r="GC442" s="33"/>
      <c r="GD442" s="33"/>
      <c r="GE442" s="33"/>
      <c r="GF442" s="33"/>
      <c r="GG442" s="33"/>
      <c r="GH442" s="33"/>
      <c r="GI442" s="33"/>
      <c r="GJ442" s="33"/>
      <c r="GK442" s="33"/>
      <c r="GL442" s="33"/>
      <c r="GM442" s="33"/>
      <c r="GN442" s="33"/>
      <c r="GO442" s="33"/>
      <c r="GP442" s="33"/>
      <c r="GQ442" s="33"/>
      <c r="GR442" s="33"/>
      <c r="GS442" s="33"/>
      <c r="GT442" s="33"/>
      <c r="GU442" s="33"/>
      <c r="GV442" s="33"/>
      <c r="GW442" s="33"/>
      <c r="GX442" s="33"/>
    </row>
    <row r="443" spans="178:206" x14ac:dyDescent="0.2">
      <c r="FV443" s="29"/>
      <c r="FW443" s="33"/>
      <c r="FX443" s="33"/>
      <c r="FY443" s="33"/>
      <c r="FZ443" s="33"/>
      <c r="GA443" s="33"/>
      <c r="GB443" s="33"/>
      <c r="GC443" s="33"/>
      <c r="GD443" s="33"/>
      <c r="GE443" s="33"/>
      <c r="GF443" s="33"/>
      <c r="GG443" s="33"/>
      <c r="GH443" s="33"/>
      <c r="GI443" s="33"/>
      <c r="GJ443" s="33"/>
      <c r="GK443" s="33"/>
      <c r="GL443" s="33"/>
      <c r="GM443" s="33"/>
      <c r="GN443" s="33"/>
      <c r="GO443" s="33"/>
      <c r="GP443" s="33"/>
      <c r="GQ443" s="33"/>
      <c r="GR443" s="33"/>
      <c r="GS443" s="33"/>
      <c r="GT443" s="33"/>
      <c r="GU443" s="33"/>
      <c r="GV443" s="33"/>
      <c r="GW443" s="33"/>
      <c r="GX443" s="33"/>
    </row>
    <row r="444" spans="178:206" x14ac:dyDescent="0.2">
      <c r="FV444" s="29"/>
      <c r="FW444" s="33"/>
      <c r="FX444" s="33"/>
      <c r="FY444" s="33"/>
      <c r="FZ444" s="33"/>
      <c r="GA444" s="33"/>
      <c r="GB444" s="33"/>
      <c r="GC444" s="33"/>
      <c r="GD444" s="33"/>
      <c r="GE444" s="33"/>
      <c r="GF444" s="33"/>
      <c r="GG444" s="33"/>
      <c r="GH444" s="33"/>
      <c r="GI444" s="33"/>
      <c r="GJ444" s="33"/>
      <c r="GK444" s="33"/>
      <c r="GL444" s="33"/>
      <c r="GM444" s="33"/>
      <c r="GN444" s="33"/>
      <c r="GO444" s="33"/>
      <c r="GP444" s="33"/>
      <c r="GQ444" s="33"/>
      <c r="GR444" s="33"/>
      <c r="GS444" s="33"/>
      <c r="GT444" s="33"/>
      <c r="GU444" s="33"/>
      <c r="GV444" s="33"/>
      <c r="GW444" s="33"/>
      <c r="GX444" s="33"/>
    </row>
    <row r="445" spans="178:206" x14ac:dyDescent="0.2">
      <c r="FV445" s="29"/>
      <c r="FW445" s="33"/>
      <c r="FX445" s="33"/>
      <c r="FY445" s="33"/>
      <c r="FZ445" s="33"/>
      <c r="GA445" s="33"/>
      <c r="GB445" s="33"/>
      <c r="GC445" s="33"/>
      <c r="GD445" s="33"/>
      <c r="GE445" s="33"/>
      <c r="GF445" s="33"/>
      <c r="GG445" s="33"/>
      <c r="GH445" s="33"/>
      <c r="GI445" s="33"/>
      <c r="GJ445" s="33"/>
      <c r="GK445" s="33"/>
      <c r="GL445" s="33"/>
      <c r="GM445" s="33"/>
      <c r="GN445" s="33"/>
      <c r="GO445" s="33"/>
      <c r="GP445" s="33"/>
      <c r="GQ445" s="33"/>
      <c r="GR445" s="33"/>
      <c r="GS445" s="33"/>
      <c r="GT445" s="33"/>
      <c r="GU445" s="33"/>
      <c r="GV445" s="33"/>
      <c r="GW445" s="33"/>
      <c r="GX445" s="33"/>
    </row>
    <row r="446" spans="178:206" x14ac:dyDescent="0.2">
      <c r="FV446" s="29"/>
      <c r="FW446" s="33"/>
      <c r="FX446" s="33"/>
      <c r="FY446" s="33"/>
      <c r="FZ446" s="33"/>
      <c r="GA446" s="33"/>
      <c r="GB446" s="33"/>
      <c r="GC446" s="33"/>
      <c r="GD446" s="33"/>
      <c r="GE446" s="33"/>
      <c r="GF446" s="33"/>
      <c r="GG446" s="33"/>
      <c r="GH446" s="33"/>
      <c r="GI446" s="33"/>
      <c r="GJ446" s="33"/>
      <c r="GK446" s="33"/>
      <c r="GL446" s="33"/>
      <c r="GM446" s="33"/>
      <c r="GN446" s="33"/>
      <c r="GO446" s="33"/>
      <c r="GP446" s="33"/>
      <c r="GQ446" s="33"/>
      <c r="GR446" s="33"/>
      <c r="GS446" s="33"/>
      <c r="GT446" s="33"/>
      <c r="GU446" s="33"/>
      <c r="GV446" s="33"/>
      <c r="GW446" s="33"/>
      <c r="GX446" s="33"/>
    </row>
    <row r="447" spans="178:206" x14ac:dyDescent="0.2">
      <c r="FV447" s="29"/>
      <c r="FW447" s="33"/>
      <c r="FX447" s="33"/>
      <c r="FY447" s="33"/>
      <c r="FZ447" s="33"/>
      <c r="GA447" s="33"/>
      <c r="GB447" s="33"/>
      <c r="GC447" s="33"/>
      <c r="GD447" s="33"/>
      <c r="GE447" s="33"/>
      <c r="GF447" s="33"/>
      <c r="GG447" s="33"/>
      <c r="GH447" s="33"/>
      <c r="GI447" s="33"/>
      <c r="GJ447" s="33"/>
      <c r="GK447" s="33"/>
      <c r="GL447" s="33"/>
      <c r="GM447" s="33"/>
      <c r="GN447" s="33"/>
      <c r="GO447" s="33"/>
      <c r="GP447" s="33"/>
      <c r="GQ447" s="33"/>
      <c r="GR447" s="33"/>
      <c r="GS447" s="33"/>
      <c r="GT447" s="33"/>
      <c r="GU447" s="33"/>
      <c r="GV447" s="33"/>
      <c r="GW447" s="33"/>
      <c r="GX447" s="33"/>
    </row>
    <row r="448" spans="178:206" x14ac:dyDescent="0.2">
      <c r="FV448" s="29"/>
      <c r="FW448" s="33"/>
      <c r="FX448" s="33"/>
      <c r="FY448" s="33"/>
      <c r="FZ448" s="33"/>
      <c r="GA448" s="33"/>
      <c r="GB448" s="33"/>
      <c r="GC448" s="33"/>
      <c r="GD448" s="33"/>
      <c r="GE448" s="33"/>
      <c r="GF448" s="33"/>
      <c r="GG448" s="33"/>
      <c r="GH448" s="33"/>
      <c r="GI448" s="33"/>
      <c r="GJ448" s="33"/>
      <c r="GK448" s="33"/>
      <c r="GL448" s="33"/>
      <c r="GM448" s="33"/>
      <c r="GN448" s="33"/>
      <c r="GO448" s="33"/>
      <c r="GP448" s="33"/>
      <c r="GQ448" s="33"/>
      <c r="GR448" s="33"/>
      <c r="GS448" s="33"/>
      <c r="GT448" s="33"/>
      <c r="GU448" s="33"/>
      <c r="GV448" s="33"/>
      <c r="GW448" s="33"/>
      <c r="GX448" s="33"/>
    </row>
    <row r="449" spans="178:206" x14ac:dyDescent="0.2">
      <c r="FV449" s="29"/>
      <c r="FW449" s="33"/>
      <c r="FX449" s="33"/>
      <c r="FY449" s="33"/>
      <c r="FZ449" s="33"/>
      <c r="GA449" s="33"/>
      <c r="GB449" s="33"/>
      <c r="GC449" s="33"/>
      <c r="GD449" s="33"/>
      <c r="GE449" s="33"/>
      <c r="GF449" s="33"/>
      <c r="GG449" s="33"/>
      <c r="GH449" s="33"/>
      <c r="GI449" s="33"/>
      <c r="GJ449" s="33"/>
      <c r="GK449" s="33"/>
      <c r="GL449" s="33"/>
      <c r="GM449" s="33"/>
      <c r="GN449" s="33"/>
      <c r="GO449" s="33"/>
      <c r="GP449" s="33"/>
      <c r="GQ449" s="33"/>
      <c r="GR449" s="33"/>
      <c r="GS449" s="33"/>
      <c r="GT449" s="33"/>
      <c r="GU449" s="33"/>
      <c r="GV449" s="33"/>
      <c r="GW449" s="33"/>
      <c r="GX449" s="33"/>
    </row>
    <row r="450" spans="178:206" x14ac:dyDescent="0.2">
      <c r="FV450" s="29"/>
      <c r="FW450" s="33"/>
      <c r="FX450" s="33"/>
      <c r="FY450" s="33"/>
      <c r="FZ450" s="33"/>
      <c r="GA450" s="33"/>
      <c r="GB450" s="33"/>
      <c r="GC450" s="33"/>
      <c r="GD450" s="33"/>
      <c r="GE450" s="33"/>
      <c r="GF450" s="33"/>
      <c r="GG450" s="33"/>
      <c r="GH450" s="33"/>
      <c r="GI450" s="33"/>
      <c r="GJ450" s="33"/>
      <c r="GK450" s="33"/>
      <c r="GL450" s="33"/>
      <c r="GM450" s="33"/>
      <c r="GN450" s="33"/>
      <c r="GO450" s="33"/>
      <c r="GP450" s="33"/>
      <c r="GQ450" s="33"/>
      <c r="GR450" s="33"/>
      <c r="GS450" s="33"/>
      <c r="GT450" s="33"/>
      <c r="GU450" s="33"/>
      <c r="GV450" s="33"/>
      <c r="GW450" s="33"/>
      <c r="GX450" s="33"/>
    </row>
    <row r="451" spans="178:206" x14ac:dyDescent="0.2">
      <c r="FV451" s="29"/>
      <c r="FW451" s="33"/>
      <c r="FX451" s="33"/>
      <c r="FY451" s="33"/>
      <c r="FZ451" s="33"/>
      <c r="GA451" s="33"/>
      <c r="GB451" s="33"/>
      <c r="GC451" s="33"/>
      <c r="GD451" s="33"/>
      <c r="GE451" s="33"/>
      <c r="GF451" s="33"/>
      <c r="GG451" s="33"/>
      <c r="GH451" s="33"/>
      <c r="GI451" s="33"/>
      <c r="GJ451" s="33"/>
      <c r="GK451" s="33"/>
      <c r="GL451" s="33"/>
      <c r="GM451" s="33"/>
      <c r="GN451" s="33"/>
      <c r="GO451" s="33"/>
      <c r="GP451" s="33"/>
      <c r="GQ451" s="33"/>
      <c r="GR451" s="33"/>
      <c r="GS451" s="33"/>
      <c r="GT451" s="33"/>
      <c r="GU451" s="33"/>
      <c r="GV451" s="33"/>
      <c r="GW451" s="33"/>
      <c r="GX451" s="33"/>
    </row>
    <row r="452" spans="178:206" x14ac:dyDescent="0.2">
      <c r="FV452" s="29"/>
      <c r="FW452" s="33"/>
      <c r="FX452" s="33"/>
      <c r="FY452" s="33"/>
      <c r="FZ452" s="33"/>
      <c r="GA452" s="33"/>
      <c r="GB452" s="33"/>
      <c r="GC452" s="33"/>
      <c r="GD452" s="33"/>
      <c r="GE452" s="33"/>
      <c r="GF452" s="33"/>
      <c r="GG452" s="33"/>
      <c r="GH452" s="33"/>
      <c r="GI452" s="33"/>
      <c r="GJ452" s="33"/>
      <c r="GK452" s="33"/>
      <c r="GL452" s="33"/>
      <c r="GM452" s="33"/>
      <c r="GN452" s="33"/>
      <c r="GO452" s="33"/>
      <c r="GP452" s="33"/>
      <c r="GQ452" s="33"/>
      <c r="GR452" s="33"/>
      <c r="GS452" s="33"/>
      <c r="GT452" s="33"/>
      <c r="GU452" s="33"/>
      <c r="GV452" s="33"/>
      <c r="GW452" s="33"/>
      <c r="GX452" s="33"/>
    </row>
    <row r="453" spans="178:206" x14ac:dyDescent="0.2">
      <c r="FV453" s="29"/>
      <c r="FW453" s="33"/>
      <c r="FX453" s="33"/>
      <c r="FY453" s="33"/>
      <c r="FZ453" s="33"/>
      <c r="GA453" s="33"/>
      <c r="GB453" s="33"/>
      <c r="GC453" s="33"/>
      <c r="GD453" s="33"/>
      <c r="GE453" s="33"/>
      <c r="GF453" s="33"/>
      <c r="GG453" s="33"/>
      <c r="GH453" s="33"/>
      <c r="GI453" s="33"/>
      <c r="GJ453" s="33"/>
      <c r="GK453" s="33"/>
      <c r="GL453" s="33"/>
      <c r="GM453" s="33"/>
      <c r="GN453" s="33"/>
      <c r="GO453" s="33"/>
      <c r="GP453" s="33"/>
      <c r="GQ453" s="33"/>
      <c r="GR453" s="33"/>
      <c r="GS453" s="33"/>
      <c r="GT453" s="33"/>
      <c r="GU453" s="33"/>
      <c r="GV453" s="33"/>
      <c r="GW453" s="33"/>
      <c r="GX453" s="33"/>
    </row>
    <row r="454" spans="178:206" x14ac:dyDescent="0.2">
      <c r="FV454" s="29"/>
      <c r="FW454" s="33"/>
      <c r="FX454" s="33"/>
      <c r="FY454" s="33"/>
      <c r="FZ454" s="33"/>
      <c r="GA454" s="33"/>
      <c r="GB454" s="33"/>
      <c r="GC454" s="33"/>
      <c r="GD454" s="33"/>
      <c r="GE454" s="33"/>
      <c r="GF454" s="33"/>
      <c r="GG454" s="33"/>
      <c r="GH454" s="33"/>
      <c r="GI454" s="33"/>
      <c r="GJ454" s="33"/>
      <c r="GK454" s="33"/>
      <c r="GL454" s="33"/>
      <c r="GM454" s="33"/>
      <c r="GN454" s="33"/>
      <c r="GO454" s="33"/>
      <c r="GP454" s="33"/>
      <c r="GQ454" s="33"/>
      <c r="GR454" s="33"/>
      <c r="GS454" s="33"/>
      <c r="GT454" s="33"/>
      <c r="GU454" s="33"/>
      <c r="GV454" s="33"/>
      <c r="GW454" s="33"/>
      <c r="GX454" s="33"/>
    </row>
    <row r="455" spans="178:206" x14ac:dyDescent="0.2">
      <c r="FV455" s="29"/>
      <c r="FW455" s="33"/>
      <c r="FX455" s="33"/>
      <c r="FY455" s="33"/>
      <c r="FZ455" s="33"/>
      <c r="GA455" s="33"/>
      <c r="GB455" s="33"/>
      <c r="GC455" s="33"/>
      <c r="GD455" s="33"/>
      <c r="GE455" s="33"/>
      <c r="GF455" s="33"/>
      <c r="GG455" s="33"/>
      <c r="GH455" s="33"/>
      <c r="GI455" s="33"/>
      <c r="GJ455" s="33"/>
      <c r="GK455" s="33"/>
      <c r="GL455" s="33"/>
      <c r="GM455" s="33"/>
      <c r="GN455" s="33"/>
      <c r="GO455" s="33"/>
      <c r="GP455" s="33"/>
      <c r="GQ455" s="33"/>
      <c r="GR455" s="33"/>
      <c r="GS455" s="33"/>
      <c r="GT455" s="33"/>
      <c r="GU455" s="33"/>
      <c r="GV455" s="33"/>
      <c r="GW455" s="33"/>
      <c r="GX455" s="33"/>
    </row>
    <row r="456" spans="178:206" x14ac:dyDescent="0.2">
      <c r="FV456" s="29"/>
      <c r="FW456" s="33"/>
      <c r="FX456" s="33"/>
      <c r="FY456" s="33"/>
      <c r="FZ456" s="33"/>
      <c r="GA456" s="33"/>
      <c r="GB456" s="33"/>
      <c r="GC456" s="33"/>
      <c r="GD456" s="33"/>
      <c r="GE456" s="33"/>
      <c r="GF456" s="33"/>
      <c r="GG456" s="33"/>
      <c r="GH456" s="33"/>
      <c r="GI456" s="33"/>
      <c r="GJ456" s="33"/>
      <c r="GK456" s="33"/>
      <c r="GL456" s="33"/>
      <c r="GM456" s="33"/>
      <c r="GN456" s="33"/>
      <c r="GO456" s="33"/>
      <c r="GP456" s="33"/>
      <c r="GQ456" s="33"/>
      <c r="GR456" s="33"/>
      <c r="GS456" s="33"/>
      <c r="GT456" s="33"/>
      <c r="GU456" s="33"/>
      <c r="GV456" s="33"/>
      <c r="GW456" s="33"/>
      <c r="GX456" s="33"/>
    </row>
    <row r="457" spans="178:206" x14ac:dyDescent="0.2">
      <c r="FV457" s="29"/>
      <c r="FW457" s="33"/>
      <c r="FX457" s="33"/>
      <c r="FY457" s="33"/>
      <c r="FZ457" s="33"/>
      <c r="GA457" s="33"/>
      <c r="GB457" s="33"/>
      <c r="GC457" s="33"/>
      <c r="GD457" s="33"/>
      <c r="GE457" s="33"/>
      <c r="GF457" s="33"/>
      <c r="GG457" s="33"/>
      <c r="GH457" s="33"/>
      <c r="GI457" s="33"/>
      <c r="GJ457" s="33"/>
      <c r="GK457" s="33"/>
      <c r="GL457" s="33"/>
      <c r="GM457" s="33"/>
      <c r="GN457" s="33"/>
      <c r="GO457" s="33"/>
      <c r="GP457" s="33"/>
      <c r="GQ457" s="33"/>
      <c r="GR457" s="33"/>
      <c r="GS457" s="33"/>
      <c r="GT457" s="33"/>
      <c r="GU457" s="33"/>
      <c r="GV457" s="33"/>
      <c r="GW457" s="33"/>
      <c r="GX457" s="33"/>
    </row>
    <row r="458" spans="178:206" x14ac:dyDescent="0.2">
      <c r="FV458" s="29"/>
      <c r="FW458" s="33"/>
      <c r="FX458" s="33"/>
      <c r="FY458" s="33"/>
      <c r="FZ458" s="33"/>
      <c r="GA458" s="33"/>
      <c r="GB458" s="33"/>
      <c r="GC458" s="33"/>
      <c r="GD458" s="33"/>
      <c r="GE458" s="33"/>
      <c r="GF458" s="33"/>
      <c r="GG458" s="33"/>
      <c r="GH458" s="33"/>
      <c r="GI458" s="33"/>
      <c r="GJ458" s="33"/>
      <c r="GK458" s="33"/>
      <c r="GL458" s="33"/>
      <c r="GM458" s="33"/>
      <c r="GN458" s="33"/>
      <c r="GO458" s="33"/>
      <c r="GP458" s="33"/>
      <c r="GQ458" s="33"/>
      <c r="GR458" s="33"/>
      <c r="GS458" s="33"/>
      <c r="GT458" s="33"/>
      <c r="GU458" s="33"/>
      <c r="GV458" s="33"/>
      <c r="GW458" s="33"/>
      <c r="GX458" s="33"/>
    </row>
    <row r="459" spans="178:206" x14ac:dyDescent="0.2">
      <c r="FV459" s="29"/>
      <c r="FW459" s="33"/>
      <c r="FX459" s="33"/>
      <c r="FY459" s="33"/>
      <c r="FZ459" s="33"/>
      <c r="GA459" s="33"/>
      <c r="GB459" s="33"/>
      <c r="GC459" s="33"/>
      <c r="GD459" s="33"/>
      <c r="GE459" s="33"/>
      <c r="GF459" s="33"/>
      <c r="GG459" s="33"/>
      <c r="GH459" s="33"/>
      <c r="GI459" s="33"/>
      <c r="GJ459" s="33"/>
      <c r="GK459" s="33"/>
      <c r="GL459" s="33"/>
      <c r="GM459" s="33"/>
      <c r="GN459" s="33"/>
      <c r="GO459" s="33"/>
      <c r="GP459" s="33"/>
      <c r="GQ459" s="33"/>
      <c r="GR459" s="33"/>
      <c r="GS459" s="33"/>
      <c r="GT459" s="33"/>
      <c r="GU459" s="33"/>
      <c r="GV459" s="33"/>
      <c r="GW459" s="33"/>
      <c r="GX459" s="33"/>
    </row>
    <row r="460" spans="178:206" x14ac:dyDescent="0.2">
      <c r="FV460" s="29"/>
      <c r="FW460" s="33"/>
      <c r="FX460" s="33"/>
      <c r="FY460" s="33"/>
      <c r="FZ460" s="33"/>
      <c r="GA460" s="33"/>
      <c r="GB460" s="33"/>
      <c r="GC460" s="33"/>
      <c r="GD460" s="33"/>
      <c r="GE460" s="33"/>
      <c r="GF460" s="33"/>
      <c r="GG460" s="33"/>
      <c r="GH460" s="33"/>
      <c r="GI460" s="33"/>
      <c r="GJ460" s="33"/>
      <c r="GK460" s="33"/>
      <c r="GL460" s="33"/>
      <c r="GM460" s="33"/>
      <c r="GN460" s="33"/>
      <c r="GO460" s="33"/>
      <c r="GP460" s="33"/>
      <c r="GQ460" s="33"/>
      <c r="GR460" s="33"/>
      <c r="GS460" s="33"/>
      <c r="GT460" s="33"/>
      <c r="GU460" s="33"/>
      <c r="GV460" s="33"/>
      <c r="GW460" s="33"/>
      <c r="GX460" s="33"/>
    </row>
    <row r="461" spans="178:206" x14ac:dyDescent="0.2">
      <c r="FV461" s="29"/>
      <c r="FW461" s="33"/>
      <c r="FX461" s="33"/>
      <c r="FY461" s="33"/>
      <c r="FZ461" s="33"/>
      <c r="GA461" s="33"/>
      <c r="GB461" s="33"/>
      <c r="GC461" s="33"/>
      <c r="GD461" s="33"/>
      <c r="GE461" s="33"/>
      <c r="GF461" s="33"/>
      <c r="GG461" s="33"/>
      <c r="GH461" s="33"/>
      <c r="GI461" s="33"/>
      <c r="GJ461" s="33"/>
      <c r="GK461" s="33"/>
      <c r="GL461" s="33"/>
      <c r="GM461" s="33"/>
      <c r="GN461" s="33"/>
      <c r="GO461" s="33"/>
      <c r="GP461" s="33"/>
      <c r="GQ461" s="33"/>
      <c r="GR461" s="33"/>
      <c r="GS461" s="33"/>
      <c r="GT461" s="33"/>
      <c r="GU461" s="33"/>
      <c r="GV461" s="33"/>
      <c r="GW461" s="33"/>
      <c r="GX461" s="33"/>
    </row>
    <row r="462" spans="178:206" x14ac:dyDescent="0.2">
      <c r="FV462" s="29"/>
      <c r="FW462" s="33"/>
      <c r="FX462" s="33"/>
      <c r="FY462" s="33"/>
      <c r="FZ462" s="33"/>
      <c r="GA462" s="33"/>
      <c r="GB462" s="33"/>
      <c r="GC462" s="33"/>
      <c r="GD462" s="33"/>
      <c r="GE462" s="33"/>
      <c r="GF462" s="33"/>
      <c r="GG462" s="33"/>
      <c r="GH462" s="33"/>
      <c r="GI462" s="33"/>
      <c r="GJ462" s="33"/>
      <c r="GK462" s="33"/>
      <c r="GL462" s="33"/>
      <c r="GM462" s="33"/>
      <c r="GN462" s="33"/>
      <c r="GO462" s="33"/>
      <c r="GP462" s="33"/>
      <c r="GQ462" s="33"/>
      <c r="GR462" s="33"/>
      <c r="GS462" s="33"/>
      <c r="GT462" s="33"/>
      <c r="GU462" s="33"/>
      <c r="GV462" s="33"/>
      <c r="GW462" s="33"/>
      <c r="GX462" s="33"/>
    </row>
    <row r="463" spans="178:206" x14ac:dyDescent="0.2">
      <c r="FV463" s="29"/>
      <c r="FW463" s="33"/>
      <c r="FX463" s="33"/>
      <c r="FY463" s="33"/>
      <c r="FZ463" s="33"/>
      <c r="GA463" s="33"/>
      <c r="GB463" s="33"/>
      <c r="GC463" s="33"/>
      <c r="GD463" s="33"/>
      <c r="GE463" s="33"/>
      <c r="GF463" s="33"/>
      <c r="GG463" s="33"/>
      <c r="GH463" s="33"/>
      <c r="GI463" s="33"/>
      <c r="GJ463" s="33"/>
      <c r="GK463" s="33"/>
      <c r="GL463" s="33"/>
      <c r="GM463" s="33"/>
      <c r="GN463" s="33"/>
      <c r="GO463" s="33"/>
      <c r="GP463" s="33"/>
      <c r="GQ463" s="33"/>
      <c r="GR463" s="33"/>
      <c r="GS463" s="33"/>
      <c r="GT463" s="33"/>
      <c r="GU463" s="33"/>
      <c r="GV463" s="33"/>
      <c r="GW463" s="33"/>
      <c r="GX463" s="33"/>
    </row>
    <row r="464" spans="178:206" x14ac:dyDescent="0.2">
      <c r="FV464" s="29"/>
      <c r="FW464" s="33"/>
      <c r="FX464" s="33"/>
      <c r="FY464" s="33"/>
      <c r="FZ464" s="33"/>
      <c r="GA464" s="33"/>
      <c r="GB464" s="33"/>
      <c r="GC464" s="33"/>
      <c r="GD464" s="33"/>
      <c r="GE464" s="33"/>
      <c r="GF464" s="33"/>
      <c r="GG464" s="33"/>
      <c r="GH464" s="33"/>
      <c r="GI464" s="33"/>
      <c r="GJ464" s="33"/>
      <c r="GK464" s="33"/>
      <c r="GL464" s="33"/>
      <c r="GM464" s="33"/>
      <c r="GN464" s="33"/>
      <c r="GO464" s="33"/>
      <c r="GP464" s="33"/>
      <c r="GQ464" s="33"/>
      <c r="GR464" s="33"/>
      <c r="GS464" s="33"/>
      <c r="GT464" s="33"/>
      <c r="GU464" s="33"/>
      <c r="GV464" s="33"/>
      <c r="GW464" s="33"/>
      <c r="GX464" s="33"/>
    </row>
    <row r="465" spans="178:206" x14ac:dyDescent="0.2">
      <c r="FV465" s="29"/>
      <c r="FW465" s="33"/>
      <c r="FX465" s="33"/>
      <c r="FY465" s="33"/>
      <c r="FZ465" s="33"/>
      <c r="GA465" s="33"/>
      <c r="GB465" s="33"/>
      <c r="GC465" s="33"/>
      <c r="GD465" s="33"/>
      <c r="GE465" s="33"/>
      <c r="GF465" s="33"/>
      <c r="GG465" s="33"/>
      <c r="GH465" s="33"/>
      <c r="GI465" s="33"/>
      <c r="GJ465" s="33"/>
      <c r="GK465" s="33"/>
      <c r="GL465" s="33"/>
      <c r="GM465" s="33"/>
      <c r="GN465" s="33"/>
      <c r="GO465" s="33"/>
      <c r="GP465" s="33"/>
      <c r="GQ465" s="33"/>
      <c r="GR465" s="33"/>
      <c r="GS465" s="33"/>
      <c r="GT465" s="33"/>
      <c r="GU465" s="33"/>
      <c r="GV465" s="33"/>
      <c r="GW465" s="33"/>
      <c r="GX465" s="33"/>
    </row>
    <row r="466" spans="178:206" x14ac:dyDescent="0.2">
      <c r="FV466" s="29"/>
      <c r="FW466" s="33"/>
      <c r="FX466" s="33"/>
      <c r="FY466" s="33"/>
      <c r="FZ466" s="33"/>
      <c r="GA466" s="33"/>
      <c r="GB466" s="33"/>
      <c r="GC466" s="33"/>
      <c r="GD466" s="33"/>
      <c r="GE466" s="33"/>
      <c r="GF466" s="33"/>
      <c r="GG466" s="33"/>
      <c r="GH466" s="33"/>
      <c r="GI466" s="33"/>
      <c r="GJ466" s="33"/>
      <c r="GK466" s="33"/>
      <c r="GL466" s="33"/>
      <c r="GM466" s="33"/>
      <c r="GN466" s="33"/>
      <c r="GO466" s="33"/>
      <c r="GP466" s="33"/>
      <c r="GQ466" s="33"/>
      <c r="GR466" s="33"/>
      <c r="GS466" s="33"/>
      <c r="GT466" s="33"/>
      <c r="GU466" s="33"/>
      <c r="GV466" s="33"/>
      <c r="GW466" s="33"/>
      <c r="GX466" s="33"/>
    </row>
    <row r="467" spans="178:206" x14ac:dyDescent="0.2">
      <c r="FV467" s="29"/>
      <c r="FW467" s="33"/>
      <c r="FX467" s="33"/>
      <c r="FY467" s="33"/>
      <c r="FZ467" s="33"/>
      <c r="GA467" s="33"/>
      <c r="GB467" s="33"/>
      <c r="GC467" s="33"/>
      <c r="GD467" s="33"/>
      <c r="GE467" s="33"/>
      <c r="GF467" s="33"/>
      <c r="GG467" s="33"/>
      <c r="GH467" s="33"/>
      <c r="GI467" s="33"/>
      <c r="GJ467" s="33"/>
      <c r="GK467" s="33"/>
      <c r="GL467" s="33"/>
      <c r="GM467" s="33"/>
      <c r="GN467" s="33"/>
      <c r="GO467" s="33"/>
      <c r="GP467" s="33"/>
      <c r="GQ467" s="33"/>
      <c r="GR467" s="33"/>
      <c r="GS467" s="33"/>
      <c r="GT467" s="33"/>
      <c r="GU467" s="33"/>
      <c r="GV467" s="33"/>
      <c r="GW467" s="33"/>
      <c r="GX467" s="33"/>
    </row>
    <row r="468" spans="178:206" x14ac:dyDescent="0.2">
      <c r="FV468" s="29"/>
      <c r="FW468" s="33"/>
      <c r="FX468" s="33"/>
      <c r="FY468" s="33"/>
      <c r="FZ468" s="33"/>
      <c r="GA468" s="33"/>
      <c r="GB468" s="33"/>
      <c r="GC468" s="33"/>
      <c r="GD468" s="33"/>
      <c r="GE468" s="33"/>
      <c r="GF468" s="33"/>
      <c r="GG468" s="33"/>
      <c r="GH468" s="33"/>
      <c r="GI468" s="33"/>
      <c r="GJ468" s="33"/>
      <c r="GK468" s="33"/>
      <c r="GL468" s="33"/>
      <c r="GM468" s="33"/>
      <c r="GN468" s="33"/>
      <c r="GO468" s="33"/>
      <c r="GP468" s="33"/>
      <c r="GQ468" s="33"/>
      <c r="GR468" s="33"/>
      <c r="GS468" s="33"/>
      <c r="GT468" s="33"/>
      <c r="GU468" s="33"/>
      <c r="GV468" s="33"/>
      <c r="GW468" s="33"/>
      <c r="GX468" s="33"/>
    </row>
    <row r="469" spans="178:206" x14ac:dyDescent="0.2">
      <c r="FV469" s="29"/>
      <c r="FW469" s="33"/>
      <c r="FX469" s="33"/>
      <c r="FY469" s="33"/>
      <c r="FZ469" s="33"/>
      <c r="GA469" s="33"/>
      <c r="GB469" s="33"/>
      <c r="GC469" s="33"/>
      <c r="GD469" s="33"/>
      <c r="GE469" s="33"/>
      <c r="GF469" s="33"/>
      <c r="GG469" s="33"/>
      <c r="GH469" s="33"/>
      <c r="GI469" s="33"/>
      <c r="GJ469" s="33"/>
      <c r="GK469" s="33"/>
      <c r="GL469" s="33"/>
      <c r="GM469" s="33"/>
      <c r="GN469" s="33"/>
      <c r="GO469" s="33"/>
      <c r="GP469" s="33"/>
      <c r="GQ469" s="33"/>
      <c r="GR469" s="33"/>
      <c r="GS469" s="33"/>
      <c r="GT469" s="33"/>
      <c r="GU469" s="33"/>
      <c r="GV469" s="33"/>
      <c r="GW469" s="33"/>
      <c r="GX469" s="33"/>
    </row>
    <row r="470" spans="178:206" x14ac:dyDescent="0.2">
      <c r="FV470" s="29"/>
      <c r="FW470" s="33"/>
      <c r="FX470" s="33"/>
      <c r="FY470" s="33"/>
      <c r="FZ470" s="33"/>
      <c r="GA470" s="33"/>
      <c r="GB470" s="33"/>
      <c r="GC470" s="33"/>
      <c r="GD470" s="33"/>
      <c r="GE470" s="33"/>
      <c r="GF470" s="33"/>
      <c r="GG470" s="33"/>
      <c r="GH470" s="33"/>
      <c r="GI470" s="33"/>
      <c r="GJ470" s="33"/>
      <c r="GK470" s="33"/>
      <c r="GL470" s="33"/>
      <c r="GM470" s="33"/>
      <c r="GN470" s="33"/>
      <c r="GO470" s="33"/>
      <c r="GP470" s="33"/>
      <c r="GQ470" s="33"/>
      <c r="GR470" s="33"/>
      <c r="GS470" s="33"/>
      <c r="GT470" s="33"/>
      <c r="GU470" s="33"/>
      <c r="GV470" s="33"/>
      <c r="GW470" s="33"/>
      <c r="GX470" s="33"/>
    </row>
    <row r="471" spans="178:206" x14ac:dyDescent="0.2">
      <c r="FV471" s="29"/>
      <c r="FW471" s="33"/>
      <c r="FX471" s="33"/>
      <c r="FY471" s="33"/>
      <c r="FZ471" s="33"/>
      <c r="GA471" s="33"/>
      <c r="GB471" s="33"/>
      <c r="GC471" s="33"/>
      <c r="GD471" s="33"/>
      <c r="GE471" s="33"/>
      <c r="GF471" s="33"/>
      <c r="GG471" s="33"/>
      <c r="GH471" s="33"/>
      <c r="GI471" s="33"/>
      <c r="GJ471" s="33"/>
      <c r="GK471" s="33"/>
      <c r="GL471" s="33"/>
      <c r="GM471" s="33"/>
      <c r="GN471" s="33"/>
      <c r="GO471" s="33"/>
      <c r="GP471" s="33"/>
      <c r="GQ471" s="33"/>
      <c r="GR471" s="33"/>
      <c r="GS471" s="33"/>
      <c r="GT471" s="33"/>
      <c r="GU471" s="33"/>
      <c r="GV471" s="33"/>
      <c r="GW471" s="33"/>
      <c r="GX471" s="33"/>
    </row>
    <row r="472" spans="178:206" x14ac:dyDescent="0.2">
      <c r="FV472" s="29"/>
      <c r="FW472" s="33"/>
      <c r="FX472" s="33"/>
      <c r="FY472" s="33"/>
      <c r="FZ472" s="33"/>
      <c r="GA472" s="33"/>
      <c r="GB472" s="33"/>
      <c r="GC472" s="33"/>
      <c r="GD472" s="33"/>
      <c r="GE472" s="33"/>
      <c r="GF472" s="33"/>
      <c r="GG472" s="33"/>
      <c r="GH472" s="33"/>
      <c r="GI472" s="33"/>
      <c r="GJ472" s="33"/>
      <c r="GK472" s="33"/>
      <c r="GL472" s="33"/>
      <c r="GM472" s="33"/>
      <c r="GN472" s="33"/>
      <c r="GO472" s="33"/>
      <c r="GP472" s="33"/>
      <c r="GQ472" s="33"/>
      <c r="GR472" s="33"/>
      <c r="GS472" s="33"/>
      <c r="GT472" s="33"/>
      <c r="GU472" s="33"/>
      <c r="GV472" s="33"/>
      <c r="GW472" s="33"/>
      <c r="GX472" s="33"/>
    </row>
    <row r="473" spans="178:206" x14ac:dyDescent="0.2">
      <c r="FV473" s="29"/>
      <c r="FW473" s="33"/>
      <c r="FX473" s="33"/>
      <c r="FY473" s="33"/>
      <c r="FZ473" s="33"/>
      <c r="GA473" s="33"/>
      <c r="GB473" s="33"/>
      <c r="GC473" s="33"/>
      <c r="GD473" s="33"/>
      <c r="GE473" s="33"/>
      <c r="GF473" s="33"/>
      <c r="GG473" s="33"/>
      <c r="GH473" s="33"/>
      <c r="GI473" s="33"/>
      <c r="GJ473" s="33"/>
      <c r="GK473" s="33"/>
      <c r="GL473" s="33"/>
      <c r="GM473" s="33"/>
      <c r="GN473" s="33"/>
      <c r="GO473" s="33"/>
      <c r="GP473" s="33"/>
      <c r="GQ473" s="33"/>
      <c r="GR473" s="33"/>
      <c r="GS473" s="33"/>
      <c r="GT473" s="33"/>
      <c r="GU473" s="33"/>
      <c r="GV473" s="33"/>
      <c r="GW473" s="33"/>
      <c r="GX473" s="33"/>
    </row>
    <row r="474" spans="178:206" x14ac:dyDescent="0.2">
      <c r="FV474" s="29"/>
      <c r="FW474" s="33"/>
      <c r="FX474" s="33"/>
      <c r="FY474" s="33"/>
      <c r="FZ474" s="33"/>
      <c r="GA474" s="33"/>
      <c r="GB474" s="33"/>
      <c r="GC474" s="33"/>
      <c r="GD474" s="33"/>
      <c r="GE474" s="33"/>
      <c r="GF474" s="33"/>
      <c r="GG474" s="33"/>
      <c r="GH474" s="33"/>
      <c r="GI474" s="33"/>
      <c r="GJ474" s="33"/>
      <c r="GK474" s="33"/>
      <c r="GL474" s="33"/>
      <c r="GM474" s="33"/>
      <c r="GN474" s="33"/>
      <c r="GO474" s="33"/>
      <c r="GP474" s="33"/>
      <c r="GQ474" s="33"/>
      <c r="GR474" s="33"/>
      <c r="GS474" s="33"/>
      <c r="GT474" s="33"/>
      <c r="GU474" s="33"/>
      <c r="GV474" s="33"/>
      <c r="GW474" s="33"/>
      <c r="GX474" s="33"/>
    </row>
    <row r="475" spans="178:206" x14ac:dyDescent="0.2">
      <c r="FV475" s="29"/>
      <c r="FW475" s="33"/>
      <c r="FX475" s="33"/>
      <c r="FY475" s="33"/>
      <c r="FZ475" s="33"/>
      <c r="GA475" s="33"/>
      <c r="GB475" s="33"/>
      <c r="GC475" s="33"/>
      <c r="GD475" s="33"/>
      <c r="GE475" s="33"/>
      <c r="GF475" s="33"/>
      <c r="GG475" s="33"/>
      <c r="GH475" s="33"/>
      <c r="GI475" s="33"/>
      <c r="GJ475" s="33"/>
      <c r="GK475" s="33"/>
      <c r="GL475" s="33"/>
      <c r="GM475" s="33"/>
      <c r="GN475" s="33"/>
      <c r="GO475" s="33"/>
      <c r="GP475" s="33"/>
      <c r="GQ475" s="33"/>
      <c r="GR475" s="33"/>
      <c r="GS475" s="33"/>
      <c r="GT475" s="33"/>
      <c r="GU475" s="33"/>
      <c r="GV475" s="33"/>
      <c r="GW475" s="33"/>
      <c r="GX475" s="33"/>
    </row>
    <row r="476" spans="178:206" x14ac:dyDescent="0.2">
      <c r="FV476" s="29"/>
      <c r="FW476" s="33"/>
      <c r="FX476" s="33"/>
      <c r="FY476" s="33"/>
      <c r="FZ476" s="33"/>
      <c r="GA476" s="33"/>
      <c r="GB476" s="33"/>
      <c r="GC476" s="33"/>
      <c r="GD476" s="33"/>
      <c r="GE476" s="33"/>
      <c r="GF476" s="33"/>
      <c r="GG476" s="33"/>
      <c r="GH476" s="33"/>
      <c r="GI476" s="33"/>
      <c r="GJ476" s="33"/>
      <c r="GK476" s="33"/>
      <c r="GL476" s="33"/>
      <c r="GM476" s="33"/>
      <c r="GN476" s="33"/>
      <c r="GO476" s="33"/>
      <c r="GP476" s="33"/>
      <c r="GQ476" s="33"/>
      <c r="GR476" s="33"/>
      <c r="GS476" s="33"/>
      <c r="GT476" s="33"/>
      <c r="GU476" s="33"/>
      <c r="GV476" s="33"/>
      <c r="GW476" s="33"/>
      <c r="GX476" s="33"/>
    </row>
    <row r="477" spans="178:206" x14ac:dyDescent="0.2">
      <c r="FV477" s="29"/>
      <c r="FW477" s="33"/>
      <c r="FX477" s="33"/>
      <c r="FY477" s="33"/>
      <c r="FZ477" s="33"/>
      <c r="GA477" s="33"/>
      <c r="GB477" s="33"/>
      <c r="GC477" s="33"/>
      <c r="GD477" s="33"/>
      <c r="GE477" s="33"/>
      <c r="GF477" s="33"/>
      <c r="GG477" s="33"/>
      <c r="GH477" s="33"/>
      <c r="GI477" s="33"/>
      <c r="GJ477" s="33"/>
      <c r="GK477" s="33"/>
      <c r="GL477" s="33"/>
      <c r="GM477" s="33"/>
      <c r="GN477" s="33"/>
      <c r="GO477" s="33"/>
      <c r="GP477" s="33"/>
      <c r="GQ477" s="33"/>
      <c r="GR477" s="33"/>
      <c r="GS477" s="33"/>
      <c r="GT477" s="33"/>
      <c r="GU477" s="33"/>
      <c r="GV477" s="33"/>
      <c r="GW477" s="33"/>
      <c r="GX477" s="33"/>
    </row>
    <row r="478" spans="178:206" x14ac:dyDescent="0.2">
      <c r="FV478" s="29"/>
      <c r="FW478" s="33"/>
      <c r="FX478" s="33"/>
      <c r="FY478" s="33"/>
      <c r="FZ478" s="33"/>
      <c r="GA478" s="33"/>
      <c r="GB478" s="33"/>
      <c r="GC478" s="33"/>
      <c r="GD478" s="33"/>
      <c r="GE478" s="33"/>
      <c r="GF478" s="33"/>
      <c r="GG478" s="33"/>
      <c r="GH478" s="33"/>
      <c r="GI478" s="33"/>
      <c r="GJ478" s="33"/>
      <c r="GK478" s="33"/>
      <c r="GL478" s="33"/>
      <c r="GM478" s="33"/>
      <c r="GN478" s="33"/>
      <c r="GO478" s="33"/>
      <c r="GP478" s="33"/>
      <c r="GQ478" s="33"/>
      <c r="GR478" s="33"/>
      <c r="GS478" s="33"/>
      <c r="GT478" s="33"/>
      <c r="GU478" s="33"/>
      <c r="GV478" s="33"/>
      <c r="GW478" s="33"/>
      <c r="GX478" s="33"/>
    </row>
    <row r="479" spans="178:206" x14ac:dyDescent="0.2">
      <c r="FV479" s="29"/>
      <c r="FW479" s="33"/>
      <c r="FX479" s="33"/>
      <c r="FY479" s="33"/>
      <c r="FZ479" s="33"/>
      <c r="GA479" s="33"/>
      <c r="GB479" s="33"/>
      <c r="GC479" s="33"/>
      <c r="GD479" s="33"/>
      <c r="GE479" s="33"/>
      <c r="GF479" s="33"/>
      <c r="GG479" s="33"/>
      <c r="GH479" s="33"/>
      <c r="GI479" s="33"/>
      <c r="GJ479" s="33"/>
      <c r="GK479" s="33"/>
      <c r="GL479" s="33"/>
      <c r="GM479" s="33"/>
      <c r="GN479" s="33"/>
      <c r="GO479" s="33"/>
      <c r="GP479" s="33"/>
      <c r="GQ479" s="33"/>
      <c r="GR479" s="33"/>
      <c r="GS479" s="33"/>
      <c r="GT479" s="33"/>
      <c r="GU479" s="33"/>
      <c r="GV479" s="33"/>
      <c r="GW479" s="33"/>
      <c r="GX479" s="33"/>
    </row>
    <row r="480" spans="178:206" x14ac:dyDescent="0.2">
      <c r="FV480" s="29"/>
      <c r="FW480" s="33"/>
      <c r="FX480" s="33"/>
      <c r="FY480" s="33"/>
      <c r="FZ480" s="33"/>
      <c r="GA480" s="33"/>
      <c r="GB480" s="33"/>
      <c r="GC480" s="33"/>
      <c r="GD480" s="33"/>
      <c r="GE480" s="33"/>
      <c r="GF480" s="33"/>
      <c r="GG480" s="33"/>
      <c r="GH480" s="33"/>
      <c r="GI480" s="33"/>
      <c r="GJ480" s="33"/>
      <c r="GK480" s="33"/>
      <c r="GL480" s="33"/>
      <c r="GM480" s="33"/>
      <c r="GN480" s="33"/>
      <c r="GO480" s="33"/>
      <c r="GP480" s="33"/>
      <c r="GQ480" s="33"/>
      <c r="GR480" s="33"/>
      <c r="GS480" s="33"/>
      <c r="GT480" s="33"/>
      <c r="GU480" s="33"/>
      <c r="GV480" s="33"/>
      <c r="GW480" s="33"/>
      <c r="GX480" s="33"/>
    </row>
    <row r="481" spans="178:206" x14ac:dyDescent="0.2">
      <c r="FV481" s="29"/>
      <c r="FW481" s="33"/>
      <c r="FX481" s="33"/>
      <c r="FY481" s="33"/>
      <c r="FZ481" s="33"/>
      <c r="GA481" s="33"/>
      <c r="GB481" s="33"/>
      <c r="GC481" s="33"/>
      <c r="GD481" s="33"/>
      <c r="GE481" s="33"/>
      <c r="GF481" s="33"/>
      <c r="GG481" s="33"/>
      <c r="GH481" s="33"/>
      <c r="GI481" s="33"/>
      <c r="GJ481" s="33"/>
      <c r="GK481" s="33"/>
      <c r="GL481" s="33"/>
      <c r="GM481" s="33"/>
      <c r="GN481" s="33"/>
      <c r="GO481" s="33"/>
      <c r="GP481" s="33"/>
      <c r="GQ481" s="33"/>
      <c r="GR481" s="33"/>
      <c r="GS481" s="33"/>
      <c r="GT481" s="33"/>
      <c r="GU481" s="33"/>
      <c r="GV481" s="33"/>
      <c r="GW481" s="33"/>
      <c r="GX481" s="33"/>
    </row>
    <row r="482" spans="178:206" x14ac:dyDescent="0.2">
      <c r="FV482" s="29"/>
      <c r="FW482" s="33"/>
      <c r="FX482" s="33"/>
      <c r="FY482" s="33"/>
      <c r="FZ482" s="33"/>
      <c r="GA482" s="33"/>
      <c r="GB482" s="33"/>
      <c r="GC482" s="33"/>
      <c r="GD482" s="33"/>
      <c r="GE482" s="33"/>
      <c r="GF482" s="33"/>
      <c r="GG482" s="33"/>
      <c r="GH482" s="33"/>
      <c r="GI482" s="33"/>
      <c r="GJ482" s="33"/>
      <c r="GK482" s="33"/>
      <c r="GL482" s="33"/>
      <c r="GM482" s="33"/>
      <c r="GN482" s="33"/>
      <c r="GO482" s="33"/>
      <c r="GP482" s="33"/>
      <c r="GQ482" s="33"/>
      <c r="GR482" s="33"/>
      <c r="GS482" s="33"/>
      <c r="GT482" s="33"/>
      <c r="GU482" s="33"/>
      <c r="GV482" s="33"/>
      <c r="GW482" s="33"/>
      <c r="GX482" s="33"/>
    </row>
    <row r="483" spans="178:206" x14ac:dyDescent="0.2">
      <c r="FV483" s="29"/>
      <c r="FW483" s="33"/>
      <c r="FX483" s="33"/>
      <c r="FY483" s="33"/>
      <c r="FZ483" s="33"/>
      <c r="GA483" s="33"/>
      <c r="GB483" s="33"/>
      <c r="GC483" s="33"/>
      <c r="GD483" s="33"/>
      <c r="GE483" s="33"/>
      <c r="GF483" s="33"/>
      <c r="GG483" s="33"/>
      <c r="GH483" s="33"/>
      <c r="GI483" s="33"/>
      <c r="GJ483" s="33"/>
      <c r="GK483" s="33"/>
      <c r="GL483" s="33"/>
      <c r="GM483" s="33"/>
      <c r="GN483" s="33"/>
      <c r="GO483" s="33"/>
      <c r="GP483" s="33"/>
      <c r="GQ483" s="33"/>
      <c r="GR483" s="33"/>
      <c r="GS483" s="33"/>
      <c r="GT483" s="33"/>
      <c r="GU483" s="33"/>
      <c r="GV483" s="33"/>
      <c r="GW483" s="33"/>
      <c r="GX483" s="33"/>
    </row>
    <row r="484" spans="178:206" x14ac:dyDescent="0.2">
      <c r="FV484" s="29"/>
      <c r="FW484" s="33"/>
      <c r="FX484" s="33"/>
      <c r="FY484" s="33"/>
      <c r="FZ484" s="33"/>
      <c r="GA484" s="33"/>
      <c r="GB484" s="33"/>
      <c r="GC484" s="33"/>
      <c r="GD484" s="33"/>
      <c r="GE484" s="33"/>
      <c r="GF484" s="33"/>
      <c r="GG484" s="33"/>
      <c r="GH484" s="33"/>
      <c r="GI484" s="33"/>
      <c r="GJ484" s="33"/>
      <c r="GK484" s="33"/>
      <c r="GL484" s="33"/>
      <c r="GM484" s="33"/>
      <c r="GN484" s="33"/>
      <c r="GO484" s="33"/>
      <c r="GP484" s="33"/>
      <c r="GQ484" s="33"/>
      <c r="GR484" s="33"/>
      <c r="GS484" s="33"/>
      <c r="GT484" s="33"/>
      <c r="GU484" s="33"/>
      <c r="GV484" s="33"/>
      <c r="GW484" s="33"/>
      <c r="GX484" s="33"/>
    </row>
    <row r="485" spans="178:206" x14ac:dyDescent="0.2">
      <c r="FV485" s="29"/>
      <c r="FW485" s="33"/>
      <c r="FX485" s="33"/>
      <c r="FY485" s="33"/>
      <c r="FZ485" s="33"/>
      <c r="GA485" s="33"/>
      <c r="GB485" s="33"/>
      <c r="GC485" s="33"/>
      <c r="GD485" s="33"/>
      <c r="GE485" s="33"/>
      <c r="GF485" s="33"/>
      <c r="GG485" s="33"/>
      <c r="GH485" s="33"/>
      <c r="GI485" s="33"/>
      <c r="GJ485" s="33"/>
      <c r="GK485" s="33"/>
      <c r="GL485" s="33"/>
      <c r="GM485" s="33"/>
      <c r="GN485" s="33"/>
      <c r="GO485" s="33"/>
      <c r="GP485" s="33"/>
      <c r="GQ485" s="33"/>
      <c r="GR485" s="33"/>
      <c r="GS485" s="33"/>
      <c r="GT485" s="33"/>
      <c r="GU485" s="33"/>
      <c r="GV485" s="33"/>
      <c r="GW485" s="33"/>
      <c r="GX485" s="33"/>
    </row>
    <row r="486" spans="178:206" x14ac:dyDescent="0.2">
      <c r="FV486" s="29"/>
      <c r="FW486" s="33"/>
      <c r="FX486" s="33"/>
      <c r="FY486" s="33"/>
      <c r="FZ486" s="33"/>
      <c r="GA486" s="33"/>
      <c r="GB486" s="33"/>
      <c r="GC486" s="33"/>
      <c r="GD486" s="33"/>
      <c r="GE486" s="33"/>
      <c r="GF486" s="33"/>
      <c r="GG486" s="33"/>
      <c r="GH486" s="33"/>
      <c r="GI486" s="33"/>
      <c r="GJ486" s="33"/>
      <c r="GK486" s="33"/>
      <c r="GL486" s="33"/>
      <c r="GM486" s="33"/>
      <c r="GN486" s="33"/>
      <c r="GO486" s="33"/>
      <c r="GP486" s="33"/>
      <c r="GQ486" s="33"/>
      <c r="GR486" s="33"/>
      <c r="GS486" s="33"/>
      <c r="GT486" s="33"/>
      <c r="GU486" s="33"/>
      <c r="GV486" s="33"/>
      <c r="GW486" s="33"/>
      <c r="GX486" s="33"/>
    </row>
    <row r="487" spans="178:206" x14ac:dyDescent="0.2">
      <c r="FV487" s="29"/>
      <c r="FW487" s="33"/>
      <c r="FX487" s="33"/>
      <c r="FY487" s="33"/>
      <c r="FZ487" s="33"/>
      <c r="GA487" s="33"/>
      <c r="GB487" s="33"/>
      <c r="GC487" s="33"/>
      <c r="GD487" s="33"/>
      <c r="GE487" s="33"/>
      <c r="GF487" s="33"/>
      <c r="GG487" s="33"/>
      <c r="GH487" s="33"/>
      <c r="GI487" s="33"/>
      <c r="GJ487" s="33"/>
      <c r="GK487" s="33"/>
      <c r="GL487" s="33"/>
      <c r="GM487" s="33"/>
      <c r="GN487" s="33"/>
      <c r="GO487" s="33"/>
      <c r="GP487" s="33"/>
      <c r="GQ487" s="33"/>
      <c r="GR487" s="33"/>
      <c r="GS487" s="33"/>
      <c r="GT487" s="33"/>
      <c r="GU487" s="33"/>
      <c r="GV487" s="33"/>
      <c r="GW487" s="33"/>
      <c r="GX487" s="33"/>
    </row>
    <row r="488" spans="178:206" x14ac:dyDescent="0.2">
      <c r="FV488" s="29"/>
      <c r="FW488" s="33"/>
      <c r="FX488" s="33"/>
      <c r="FY488" s="33"/>
      <c r="FZ488" s="33"/>
      <c r="GA488" s="33"/>
      <c r="GB488" s="33"/>
      <c r="GC488" s="33"/>
      <c r="GD488" s="33"/>
      <c r="GE488" s="33"/>
      <c r="GF488" s="33"/>
      <c r="GG488" s="33"/>
      <c r="GH488" s="33"/>
      <c r="GI488" s="33"/>
      <c r="GJ488" s="33"/>
      <c r="GK488" s="33"/>
      <c r="GL488" s="33"/>
      <c r="GM488" s="33"/>
      <c r="GN488" s="33"/>
      <c r="GO488" s="33"/>
      <c r="GP488" s="33"/>
      <c r="GQ488" s="33"/>
      <c r="GR488" s="33"/>
      <c r="GS488" s="33"/>
      <c r="GT488" s="33"/>
      <c r="GU488" s="33"/>
      <c r="GV488" s="33"/>
      <c r="GW488" s="33"/>
      <c r="GX488" s="33"/>
    </row>
    <row r="489" spans="178:206" x14ac:dyDescent="0.2">
      <c r="FV489" s="29"/>
      <c r="FW489" s="33"/>
      <c r="FX489" s="33"/>
      <c r="FY489" s="33"/>
      <c r="FZ489" s="33"/>
      <c r="GA489" s="33"/>
      <c r="GB489" s="33"/>
      <c r="GC489" s="33"/>
      <c r="GD489" s="33"/>
      <c r="GE489" s="33"/>
      <c r="GF489" s="33"/>
      <c r="GG489" s="33"/>
      <c r="GH489" s="33"/>
      <c r="GI489" s="33"/>
      <c r="GJ489" s="33"/>
      <c r="GK489" s="33"/>
      <c r="GL489" s="33"/>
      <c r="GM489" s="33"/>
      <c r="GN489" s="33"/>
      <c r="GO489" s="33"/>
      <c r="GP489" s="33"/>
      <c r="GQ489" s="33"/>
      <c r="GR489" s="33"/>
      <c r="GS489" s="33"/>
      <c r="GT489" s="33"/>
      <c r="GU489" s="33"/>
      <c r="GV489" s="33"/>
      <c r="GW489" s="33"/>
      <c r="GX489" s="33"/>
    </row>
    <row r="490" spans="178:206" x14ac:dyDescent="0.2">
      <c r="FV490" s="29"/>
      <c r="FW490" s="33"/>
      <c r="FX490" s="33"/>
      <c r="FY490" s="33"/>
      <c r="FZ490" s="33"/>
      <c r="GA490" s="33"/>
      <c r="GB490" s="33"/>
      <c r="GC490" s="33"/>
      <c r="GD490" s="33"/>
      <c r="GE490" s="33"/>
      <c r="GF490" s="33"/>
      <c r="GG490" s="33"/>
      <c r="GH490" s="33"/>
      <c r="GI490" s="33"/>
      <c r="GJ490" s="33"/>
      <c r="GK490" s="33"/>
      <c r="GL490" s="33"/>
      <c r="GM490" s="33"/>
      <c r="GN490" s="33"/>
      <c r="GO490" s="33"/>
      <c r="GP490" s="33"/>
      <c r="GQ490" s="33"/>
      <c r="GR490" s="33"/>
      <c r="GS490" s="33"/>
      <c r="GT490" s="33"/>
      <c r="GU490" s="33"/>
      <c r="GV490" s="33"/>
      <c r="GW490" s="33"/>
      <c r="GX490" s="33"/>
    </row>
    <row r="491" spans="178:206" x14ac:dyDescent="0.2">
      <c r="FV491" s="29"/>
      <c r="FW491" s="33"/>
      <c r="FX491" s="33"/>
      <c r="FY491" s="33"/>
      <c r="FZ491" s="33"/>
      <c r="GA491" s="33"/>
      <c r="GB491" s="33"/>
      <c r="GC491" s="33"/>
      <c r="GD491" s="33"/>
      <c r="GE491" s="33"/>
      <c r="GF491" s="33"/>
      <c r="GG491" s="33"/>
      <c r="GH491" s="33"/>
      <c r="GI491" s="33"/>
      <c r="GJ491" s="33"/>
      <c r="GK491" s="33"/>
      <c r="GL491" s="33"/>
      <c r="GM491" s="33"/>
      <c r="GN491" s="33"/>
      <c r="GO491" s="33"/>
      <c r="GP491" s="33"/>
      <c r="GQ491" s="33"/>
      <c r="GR491" s="33"/>
      <c r="GS491" s="33"/>
      <c r="GT491" s="33"/>
      <c r="GU491" s="33"/>
      <c r="GV491" s="33"/>
      <c r="GW491" s="33"/>
      <c r="GX491" s="33"/>
    </row>
    <row r="492" spans="178:206" x14ac:dyDescent="0.2">
      <c r="FV492" s="29"/>
      <c r="FW492" s="33"/>
      <c r="FX492" s="33"/>
      <c r="FY492" s="33"/>
      <c r="FZ492" s="33"/>
      <c r="GA492" s="33"/>
      <c r="GB492" s="33"/>
      <c r="GC492" s="33"/>
      <c r="GD492" s="33"/>
      <c r="GE492" s="33"/>
      <c r="GF492" s="33"/>
      <c r="GG492" s="33"/>
      <c r="GH492" s="33"/>
      <c r="GI492" s="33"/>
      <c r="GJ492" s="33"/>
      <c r="GK492" s="33"/>
      <c r="GL492" s="33"/>
      <c r="GM492" s="33"/>
      <c r="GN492" s="33"/>
      <c r="GO492" s="33"/>
      <c r="GP492" s="33"/>
      <c r="GQ492" s="33"/>
      <c r="GR492" s="33"/>
      <c r="GS492" s="33"/>
      <c r="GT492" s="33"/>
      <c r="GU492" s="33"/>
      <c r="GV492" s="33"/>
      <c r="GW492" s="33"/>
      <c r="GX492" s="33"/>
    </row>
    <row r="493" spans="178:206" x14ac:dyDescent="0.2">
      <c r="FV493" s="29"/>
      <c r="FW493" s="33"/>
      <c r="FX493" s="33"/>
      <c r="FY493" s="33"/>
      <c r="FZ493" s="33"/>
      <c r="GA493" s="33"/>
      <c r="GB493" s="33"/>
      <c r="GC493" s="33"/>
      <c r="GD493" s="33"/>
      <c r="GE493" s="33"/>
      <c r="GF493" s="33"/>
      <c r="GG493" s="33"/>
      <c r="GH493" s="33"/>
      <c r="GI493" s="33"/>
      <c r="GJ493" s="33"/>
      <c r="GK493" s="33"/>
      <c r="GL493" s="33"/>
      <c r="GM493" s="33"/>
      <c r="GN493" s="33"/>
      <c r="GO493" s="33"/>
      <c r="GP493" s="33"/>
      <c r="GQ493" s="33"/>
      <c r="GR493" s="33"/>
      <c r="GS493" s="33"/>
      <c r="GT493" s="33"/>
      <c r="GU493" s="33"/>
      <c r="GV493" s="33"/>
      <c r="GW493" s="33"/>
      <c r="GX493" s="33"/>
    </row>
    <row r="494" spans="178:206" x14ac:dyDescent="0.2">
      <c r="FV494" s="29"/>
      <c r="FW494" s="33"/>
      <c r="FX494" s="33"/>
      <c r="FY494" s="33"/>
      <c r="FZ494" s="33"/>
      <c r="GA494" s="33"/>
      <c r="GB494" s="33"/>
      <c r="GC494" s="33"/>
      <c r="GD494" s="33"/>
      <c r="GE494" s="33"/>
      <c r="GF494" s="33"/>
      <c r="GG494" s="33"/>
      <c r="GH494" s="33"/>
      <c r="GI494" s="33"/>
      <c r="GJ494" s="33"/>
      <c r="GK494" s="33"/>
      <c r="GL494" s="33"/>
      <c r="GM494" s="33"/>
      <c r="GN494" s="33"/>
      <c r="GO494" s="33"/>
      <c r="GP494" s="33"/>
      <c r="GQ494" s="33"/>
      <c r="GR494" s="33"/>
      <c r="GS494" s="33"/>
      <c r="GT494" s="33"/>
      <c r="GU494" s="33"/>
      <c r="GV494" s="33"/>
      <c r="GW494" s="33"/>
      <c r="GX494" s="33"/>
    </row>
    <row r="495" spans="178:206" x14ac:dyDescent="0.2">
      <c r="FV495" s="29"/>
      <c r="FW495" s="33"/>
      <c r="FX495" s="33"/>
      <c r="FY495" s="33"/>
      <c r="FZ495" s="33"/>
      <c r="GA495" s="33"/>
      <c r="GB495" s="33"/>
      <c r="GC495" s="33"/>
      <c r="GD495" s="33"/>
      <c r="GE495" s="33"/>
      <c r="GF495" s="33"/>
      <c r="GG495" s="33"/>
      <c r="GH495" s="33"/>
      <c r="GI495" s="33"/>
      <c r="GJ495" s="33"/>
      <c r="GK495" s="33"/>
      <c r="GL495" s="33"/>
      <c r="GM495" s="33"/>
      <c r="GN495" s="33"/>
      <c r="GO495" s="33"/>
      <c r="GP495" s="33"/>
      <c r="GQ495" s="33"/>
      <c r="GR495" s="33"/>
      <c r="GS495" s="33"/>
      <c r="GT495" s="33"/>
      <c r="GU495" s="33"/>
      <c r="GV495" s="33"/>
      <c r="GW495" s="33"/>
      <c r="GX495" s="33"/>
    </row>
    <row r="496" spans="178:206" x14ac:dyDescent="0.2">
      <c r="FV496" s="29"/>
      <c r="FW496" s="33"/>
      <c r="FX496" s="33"/>
      <c r="FY496" s="33"/>
      <c r="FZ496" s="33"/>
      <c r="GA496" s="33"/>
      <c r="GB496" s="33"/>
      <c r="GC496" s="33"/>
      <c r="GD496" s="33"/>
      <c r="GE496" s="33"/>
      <c r="GF496" s="33"/>
      <c r="GG496" s="33"/>
      <c r="GH496" s="33"/>
      <c r="GI496" s="33"/>
      <c r="GJ496" s="33"/>
      <c r="GK496" s="33"/>
      <c r="GL496" s="33"/>
      <c r="GM496" s="33"/>
      <c r="GN496" s="33"/>
      <c r="GO496" s="33"/>
      <c r="GP496" s="33"/>
      <c r="GQ496" s="33"/>
      <c r="GR496" s="33"/>
      <c r="GS496" s="33"/>
      <c r="GT496" s="33"/>
      <c r="GU496" s="33"/>
      <c r="GV496" s="33"/>
      <c r="GW496" s="33"/>
      <c r="GX496" s="33"/>
    </row>
    <row r="497" spans="178:206" x14ac:dyDescent="0.2">
      <c r="FV497" s="29"/>
      <c r="FW497" s="33"/>
      <c r="FX497" s="33"/>
      <c r="FY497" s="33"/>
      <c r="FZ497" s="33"/>
      <c r="GA497" s="33"/>
      <c r="GB497" s="33"/>
      <c r="GC497" s="33"/>
      <c r="GD497" s="33"/>
      <c r="GE497" s="33"/>
      <c r="GF497" s="33"/>
      <c r="GG497" s="33"/>
      <c r="GH497" s="33"/>
      <c r="GI497" s="33"/>
      <c r="GJ497" s="33"/>
      <c r="GK497" s="33"/>
      <c r="GL497" s="33"/>
      <c r="GM497" s="33"/>
      <c r="GN497" s="33"/>
      <c r="GO497" s="33"/>
      <c r="GP497" s="33"/>
      <c r="GQ497" s="33"/>
      <c r="GR497" s="33"/>
      <c r="GS497" s="33"/>
      <c r="GT497" s="33"/>
      <c r="GU497" s="33"/>
      <c r="GV497" s="33"/>
      <c r="GW497" s="33"/>
      <c r="GX497" s="33"/>
    </row>
    <row r="498" spans="178:206" x14ac:dyDescent="0.2">
      <c r="FV498" s="29"/>
      <c r="FW498" s="33"/>
      <c r="FX498" s="33"/>
      <c r="FY498" s="33"/>
      <c r="FZ498" s="33"/>
      <c r="GA498" s="33"/>
      <c r="GB498" s="33"/>
      <c r="GC498" s="33"/>
      <c r="GD498" s="33"/>
      <c r="GE498" s="33"/>
      <c r="GF498" s="33"/>
      <c r="GG498" s="33"/>
      <c r="GH498" s="33"/>
      <c r="GI498" s="33"/>
      <c r="GJ498" s="33"/>
      <c r="GK498" s="33"/>
      <c r="GL498" s="33"/>
      <c r="GM498" s="33"/>
      <c r="GN498" s="33"/>
      <c r="GO498" s="33"/>
      <c r="GP498" s="33"/>
      <c r="GQ498" s="33"/>
      <c r="GR498" s="33"/>
      <c r="GS498" s="33"/>
      <c r="GT498" s="33"/>
      <c r="GU498" s="33"/>
      <c r="GV498" s="33"/>
      <c r="GW498" s="33"/>
      <c r="GX498" s="33"/>
    </row>
    <row r="499" spans="178:206" x14ac:dyDescent="0.2">
      <c r="FV499" s="29"/>
      <c r="FW499" s="33"/>
      <c r="FX499" s="33"/>
      <c r="FY499" s="33"/>
      <c r="FZ499" s="33"/>
      <c r="GA499" s="33"/>
      <c r="GB499" s="33"/>
      <c r="GC499" s="33"/>
      <c r="GD499" s="33"/>
      <c r="GE499" s="33"/>
      <c r="GF499" s="33"/>
      <c r="GG499" s="33"/>
      <c r="GH499" s="33"/>
      <c r="GI499" s="33"/>
      <c r="GJ499" s="33"/>
      <c r="GK499" s="33"/>
      <c r="GL499" s="33"/>
      <c r="GM499" s="33"/>
      <c r="GN499" s="33"/>
      <c r="GO499" s="33"/>
      <c r="GP499" s="33"/>
      <c r="GQ499" s="33"/>
      <c r="GR499" s="33"/>
      <c r="GS499" s="33"/>
      <c r="GT499" s="33"/>
      <c r="GU499" s="33"/>
      <c r="GV499" s="33"/>
      <c r="GW499" s="33"/>
      <c r="GX499" s="33"/>
    </row>
    <row r="500" spans="178:206" x14ac:dyDescent="0.2">
      <c r="FV500" s="29"/>
      <c r="FW500" s="33"/>
      <c r="FX500" s="33"/>
      <c r="FY500" s="33"/>
      <c r="FZ500" s="33"/>
      <c r="GA500" s="33"/>
      <c r="GB500" s="33"/>
      <c r="GC500" s="33"/>
      <c r="GD500" s="33"/>
      <c r="GE500" s="33"/>
      <c r="GF500" s="33"/>
      <c r="GG500" s="33"/>
      <c r="GH500" s="33"/>
      <c r="GI500" s="33"/>
      <c r="GJ500" s="33"/>
      <c r="GK500" s="33"/>
      <c r="GL500" s="33"/>
      <c r="GM500" s="33"/>
      <c r="GN500" s="33"/>
      <c r="GO500" s="33"/>
      <c r="GP500" s="33"/>
      <c r="GQ500" s="33"/>
      <c r="GR500" s="33"/>
      <c r="GS500" s="33"/>
      <c r="GT500" s="33"/>
      <c r="GU500" s="33"/>
      <c r="GV500" s="33"/>
      <c r="GW500" s="33"/>
      <c r="GX500" s="33"/>
    </row>
    <row r="501" spans="178:206" x14ac:dyDescent="0.2">
      <c r="FV501" s="29"/>
      <c r="FW501" s="33"/>
      <c r="FX501" s="33"/>
      <c r="FY501" s="33"/>
      <c r="FZ501" s="33"/>
      <c r="GA501" s="33"/>
      <c r="GB501" s="33"/>
      <c r="GC501" s="33"/>
      <c r="GD501" s="33"/>
      <c r="GE501" s="33"/>
      <c r="GF501" s="33"/>
      <c r="GG501" s="33"/>
      <c r="GH501" s="33"/>
      <c r="GI501" s="33"/>
      <c r="GJ501" s="33"/>
      <c r="GK501" s="33"/>
      <c r="GL501" s="33"/>
      <c r="GM501" s="33"/>
      <c r="GN501" s="33"/>
      <c r="GO501" s="33"/>
      <c r="GP501" s="33"/>
      <c r="GQ501" s="33"/>
      <c r="GR501" s="33"/>
      <c r="GS501" s="33"/>
      <c r="GT501" s="33"/>
      <c r="GU501" s="33"/>
      <c r="GV501" s="33"/>
      <c r="GW501" s="33"/>
      <c r="GX501" s="33"/>
    </row>
    <row r="502" spans="178:206" x14ac:dyDescent="0.2">
      <c r="FV502" s="29"/>
      <c r="FW502" s="33"/>
      <c r="FX502" s="33"/>
      <c r="FY502" s="33"/>
      <c r="FZ502" s="33"/>
      <c r="GA502" s="33"/>
      <c r="GB502" s="33"/>
      <c r="GC502" s="33"/>
      <c r="GD502" s="33"/>
      <c r="GE502" s="33"/>
      <c r="GF502" s="33"/>
      <c r="GG502" s="33"/>
      <c r="GH502" s="33"/>
      <c r="GI502" s="33"/>
      <c r="GJ502" s="33"/>
      <c r="GK502" s="33"/>
      <c r="GL502" s="33"/>
      <c r="GM502" s="33"/>
      <c r="GN502" s="33"/>
      <c r="GO502" s="33"/>
      <c r="GP502" s="33"/>
      <c r="GQ502" s="33"/>
      <c r="GR502" s="33"/>
      <c r="GS502" s="33"/>
      <c r="GT502" s="33"/>
      <c r="GU502" s="33"/>
      <c r="GV502" s="33"/>
      <c r="GW502" s="33"/>
      <c r="GX502" s="33"/>
    </row>
    <row r="503" spans="178:206" x14ac:dyDescent="0.2">
      <c r="FV503" s="29"/>
      <c r="FW503" s="33"/>
      <c r="FX503" s="33"/>
      <c r="FY503" s="33"/>
      <c r="FZ503" s="33"/>
      <c r="GA503" s="33"/>
      <c r="GB503" s="33"/>
      <c r="GC503" s="33"/>
      <c r="GD503" s="33"/>
      <c r="GE503" s="33"/>
      <c r="GF503" s="33"/>
      <c r="GG503" s="33"/>
      <c r="GH503" s="33"/>
      <c r="GI503" s="33"/>
      <c r="GJ503" s="33"/>
      <c r="GK503" s="33"/>
      <c r="GL503" s="33"/>
      <c r="GM503" s="33"/>
      <c r="GN503" s="33"/>
      <c r="GO503" s="33"/>
      <c r="GP503" s="33"/>
      <c r="GQ503" s="33"/>
      <c r="GR503" s="33"/>
      <c r="GS503" s="33"/>
      <c r="GT503" s="33"/>
      <c r="GU503" s="33"/>
      <c r="GV503" s="33"/>
      <c r="GW503" s="33"/>
      <c r="GX503" s="33"/>
    </row>
    <row r="504" spans="178:206" x14ac:dyDescent="0.2">
      <c r="FV504" s="29"/>
      <c r="FW504" s="33"/>
      <c r="FX504" s="33"/>
      <c r="FY504" s="33"/>
      <c r="FZ504" s="33"/>
      <c r="GA504" s="33"/>
      <c r="GB504" s="33"/>
      <c r="GC504" s="33"/>
      <c r="GD504" s="33"/>
      <c r="GE504" s="33"/>
      <c r="GF504" s="33"/>
      <c r="GG504" s="33"/>
      <c r="GH504" s="33"/>
      <c r="GI504" s="33"/>
      <c r="GJ504" s="33"/>
      <c r="GK504" s="33"/>
      <c r="GL504" s="33"/>
      <c r="GM504" s="33"/>
      <c r="GN504" s="33"/>
      <c r="GO504" s="33"/>
      <c r="GP504" s="33"/>
      <c r="GQ504" s="33"/>
      <c r="GR504" s="33"/>
      <c r="GS504" s="33"/>
      <c r="GT504" s="33"/>
      <c r="GU504" s="33"/>
      <c r="GV504" s="33"/>
      <c r="GW504" s="33"/>
      <c r="GX504" s="33"/>
    </row>
    <row r="505" spans="178:206" x14ac:dyDescent="0.2">
      <c r="FV505" s="29"/>
      <c r="FW505" s="33"/>
      <c r="FX505" s="33"/>
      <c r="FY505" s="33"/>
      <c r="FZ505" s="33"/>
      <c r="GA505" s="33"/>
      <c r="GB505" s="33"/>
      <c r="GC505" s="33"/>
      <c r="GD505" s="33"/>
      <c r="GE505" s="33"/>
      <c r="GF505" s="33"/>
      <c r="GG505" s="33"/>
      <c r="GH505" s="33"/>
      <c r="GI505" s="33"/>
      <c r="GJ505" s="33"/>
      <c r="GK505" s="33"/>
      <c r="GL505" s="33"/>
      <c r="GM505" s="33"/>
      <c r="GN505" s="33"/>
      <c r="GO505" s="33"/>
      <c r="GP505" s="33"/>
      <c r="GQ505" s="33"/>
      <c r="GR505" s="33"/>
      <c r="GS505" s="33"/>
      <c r="GT505" s="33"/>
      <c r="GU505" s="33"/>
      <c r="GV505" s="33"/>
      <c r="GW505" s="33"/>
      <c r="GX505" s="33"/>
    </row>
    <row r="506" spans="178:206" x14ac:dyDescent="0.2">
      <c r="FV506" s="29"/>
      <c r="FW506" s="33"/>
      <c r="FX506" s="33"/>
      <c r="FY506" s="33"/>
      <c r="FZ506" s="33"/>
      <c r="GA506" s="33"/>
      <c r="GB506" s="33"/>
      <c r="GC506" s="33"/>
      <c r="GD506" s="33"/>
      <c r="GE506" s="33"/>
      <c r="GF506" s="33"/>
      <c r="GG506" s="33"/>
      <c r="GH506" s="33"/>
      <c r="GI506" s="33"/>
      <c r="GJ506" s="33"/>
      <c r="GK506" s="33"/>
      <c r="GL506" s="33"/>
      <c r="GM506" s="33"/>
      <c r="GN506" s="33"/>
      <c r="GO506" s="33"/>
      <c r="GP506" s="33"/>
      <c r="GQ506" s="33"/>
      <c r="GR506" s="33"/>
      <c r="GS506" s="33"/>
      <c r="GT506" s="33"/>
      <c r="GU506" s="33"/>
      <c r="GV506" s="33"/>
      <c r="GW506" s="33"/>
      <c r="GX506" s="33"/>
    </row>
    <row r="507" spans="178:206" x14ac:dyDescent="0.2">
      <c r="FV507" s="29"/>
      <c r="FW507" s="33"/>
      <c r="FX507" s="33"/>
      <c r="FY507" s="33"/>
      <c r="FZ507" s="33"/>
      <c r="GA507" s="33"/>
      <c r="GB507" s="33"/>
      <c r="GC507" s="33"/>
      <c r="GD507" s="33"/>
      <c r="GE507" s="33"/>
      <c r="GF507" s="33"/>
      <c r="GG507" s="33"/>
      <c r="GH507" s="33"/>
      <c r="GI507" s="33"/>
      <c r="GJ507" s="33"/>
      <c r="GK507" s="33"/>
      <c r="GL507" s="33"/>
      <c r="GM507" s="33"/>
      <c r="GN507" s="33"/>
      <c r="GO507" s="33"/>
      <c r="GP507" s="33"/>
      <c r="GQ507" s="33"/>
      <c r="GR507" s="33"/>
      <c r="GS507" s="33"/>
      <c r="GT507" s="33"/>
      <c r="GU507" s="33"/>
      <c r="GV507" s="33"/>
      <c r="GW507" s="33"/>
      <c r="GX507" s="33"/>
    </row>
    <row r="508" spans="178:206" x14ac:dyDescent="0.2">
      <c r="FV508" s="29"/>
      <c r="FW508" s="33"/>
      <c r="FX508" s="33"/>
      <c r="FY508" s="33"/>
      <c r="FZ508" s="33"/>
      <c r="GA508" s="33"/>
      <c r="GB508" s="33"/>
      <c r="GC508" s="33"/>
      <c r="GD508" s="33"/>
      <c r="GE508" s="33"/>
      <c r="GF508" s="33"/>
      <c r="GG508" s="33"/>
      <c r="GH508" s="33"/>
      <c r="GI508" s="33"/>
      <c r="GJ508" s="33"/>
      <c r="GK508" s="33"/>
      <c r="GL508" s="33"/>
      <c r="GM508" s="33"/>
      <c r="GN508" s="33"/>
      <c r="GO508" s="33"/>
      <c r="GP508" s="33"/>
      <c r="GQ508" s="33"/>
      <c r="GR508" s="33"/>
      <c r="GS508" s="33"/>
      <c r="GT508" s="33"/>
      <c r="GU508" s="33"/>
      <c r="GV508" s="33"/>
      <c r="GW508" s="33"/>
      <c r="GX508" s="33"/>
    </row>
    <row r="509" spans="178:206" x14ac:dyDescent="0.2">
      <c r="FV509" s="29"/>
      <c r="FW509" s="33"/>
      <c r="FX509" s="33"/>
      <c r="FY509" s="33"/>
      <c r="FZ509" s="33"/>
      <c r="GA509" s="33"/>
      <c r="GB509" s="33"/>
      <c r="GC509" s="33"/>
      <c r="GD509" s="33"/>
      <c r="GE509" s="33"/>
      <c r="GF509" s="33"/>
      <c r="GG509" s="33"/>
      <c r="GH509" s="33"/>
      <c r="GI509" s="33"/>
      <c r="GJ509" s="33"/>
      <c r="GK509" s="33"/>
      <c r="GL509" s="33"/>
      <c r="GM509" s="33"/>
      <c r="GN509" s="33"/>
      <c r="GO509" s="33"/>
      <c r="GP509" s="33"/>
      <c r="GQ509" s="33"/>
      <c r="GR509" s="33"/>
      <c r="GS509" s="33"/>
      <c r="GT509" s="33"/>
      <c r="GU509" s="33"/>
      <c r="GV509" s="33"/>
      <c r="GW509" s="33"/>
      <c r="GX509" s="33"/>
    </row>
    <row r="510" spans="178:206" x14ac:dyDescent="0.2">
      <c r="FV510" s="29"/>
      <c r="FW510" s="33"/>
      <c r="FX510" s="33"/>
      <c r="FY510" s="33"/>
      <c r="FZ510" s="33"/>
      <c r="GA510" s="33"/>
      <c r="GB510" s="33"/>
      <c r="GC510" s="33"/>
      <c r="GD510" s="33"/>
      <c r="GE510" s="33"/>
      <c r="GF510" s="33"/>
      <c r="GG510" s="33"/>
      <c r="GH510" s="33"/>
      <c r="GI510" s="33"/>
      <c r="GJ510" s="33"/>
      <c r="GK510" s="33"/>
      <c r="GL510" s="33"/>
      <c r="GM510" s="33"/>
      <c r="GN510" s="33"/>
      <c r="GO510" s="33"/>
      <c r="GP510" s="33"/>
      <c r="GQ510" s="33"/>
      <c r="GR510" s="33"/>
      <c r="GS510" s="33"/>
      <c r="GT510" s="33"/>
      <c r="GU510" s="33"/>
      <c r="GV510" s="33"/>
      <c r="GW510" s="33"/>
      <c r="GX510" s="33"/>
    </row>
    <row r="511" spans="178:206" x14ac:dyDescent="0.2">
      <c r="FV511" s="29"/>
      <c r="FW511" s="33"/>
      <c r="FX511" s="33"/>
      <c r="FY511" s="33"/>
      <c r="FZ511" s="33"/>
      <c r="GA511" s="33"/>
      <c r="GB511" s="33"/>
      <c r="GC511" s="33"/>
      <c r="GD511" s="33"/>
      <c r="GE511" s="33"/>
      <c r="GF511" s="33"/>
      <c r="GG511" s="33"/>
      <c r="GH511" s="33"/>
      <c r="GI511" s="33"/>
      <c r="GJ511" s="33"/>
      <c r="GK511" s="33"/>
      <c r="GL511" s="33"/>
      <c r="GM511" s="33"/>
      <c r="GN511" s="33"/>
      <c r="GO511" s="33"/>
      <c r="GP511" s="33"/>
      <c r="GQ511" s="33"/>
      <c r="GR511" s="33"/>
      <c r="GS511" s="33"/>
      <c r="GT511" s="33"/>
      <c r="GU511" s="33"/>
      <c r="GV511" s="33"/>
      <c r="GW511" s="33"/>
      <c r="GX511" s="33"/>
    </row>
    <row r="512" spans="178:206" x14ac:dyDescent="0.2">
      <c r="FV512" s="29"/>
      <c r="FW512" s="33"/>
      <c r="FX512" s="33"/>
      <c r="FY512" s="33"/>
      <c r="FZ512" s="33"/>
      <c r="GA512" s="33"/>
      <c r="GB512" s="33"/>
      <c r="GC512" s="33"/>
      <c r="GD512" s="33"/>
      <c r="GE512" s="33"/>
      <c r="GF512" s="33"/>
      <c r="GG512" s="33"/>
      <c r="GH512" s="33"/>
      <c r="GI512" s="33"/>
      <c r="GJ512" s="33"/>
      <c r="GK512" s="33"/>
      <c r="GL512" s="33"/>
      <c r="GM512" s="33"/>
      <c r="GN512" s="33"/>
      <c r="GO512" s="33"/>
      <c r="GP512" s="33"/>
      <c r="GQ512" s="33"/>
      <c r="GR512" s="33"/>
      <c r="GS512" s="33"/>
      <c r="GT512" s="33"/>
      <c r="GU512" s="33"/>
      <c r="GV512" s="33"/>
      <c r="GW512" s="33"/>
      <c r="GX512" s="33"/>
    </row>
    <row r="513" spans="178:206" x14ac:dyDescent="0.2">
      <c r="FV513" s="29"/>
      <c r="FW513" s="33"/>
      <c r="FX513" s="33"/>
      <c r="FY513" s="33"/>
      <c r="FZ513" s="33"/>
      <c r="GA513" s="33"/>
      <c r="GB513" s="33"/>
      <c r="GC513" s="33"/>
      <c r="GD513" s="33"/>
      <c r="GE513" s="33"/>
      <c r="GF513" s="33"/>
      <c r="GG513" s="33"/>
      <c r="GH513" s="33"/>
      <c r="GI513" s="33"/>
      <c r="GJ513" s="33"/>
      <c r="GK513" s="33"/>
      <c r="GL513" s="33"/>
      <c r="GM513" s="33"/>
      <c r="GN513" s="33"/>
      <c r="GO513" s="33"/>
      <c r="GP513" s="33"/>
      <c r="GQ513" s="33"/>
      <c r="GR513" s="33"/>
      <c r="GS513" s="33"/>
      <c r="GT513" s="33"/>
      <c r="GU513" s="33"/>
      <c r="GV513" s="33"/>
      <c r="GW513" s="33"/>
      <c r="GX513" s="33"/>
    </row>
    <row r="514" spans="178:206" x14ac:dyDescent="0.2">
      <c r="FV514" s="29"/>
      <c r="FW514" s="33"/>
      <c r="FX514" s="33"/>
      <c r="FY514" s="33"/>
      <c r="FZ514" s="33"/>
      <c r="GA514" s="33"/>
      <c r="GB514" s="33"/>
      <c r="GC514" s="33"/>
      <c r="GD514" s="33"/>
      <c r="GE514" s="33"/>
      <c r="GF514" s="33"/>
      <c r="GG514" s="33"/>
      <c r="GH514" s="33"/>
      <c r="GI514" s="33"/>
      <c r="GJ514" s="33"/>
      <c r="GK514" s="33"/>
      <c r="GL514" s="33"/>
      <c r="GM514" s="33"/>
      <c r="GN514" s="33"/>
      <c r="GO514" s="33"/>
      <c r="GP514" s="33"/>
      <c r="GQ514" s="33"/>
      <c r="GR514" s="33"/>
      <c r="GS514" s="33"/>
      <c r="GT514" s="33"/>
      <c r="GU514" s="33"/>
      <c r="GV514" s="33"/>
      <c r="GW514" s="33"/>
      <c r="GX514" s="33"/>
    </row>
    <row r="515" spans="178:206" x14ac:dyDescent="0.2">
      <c r="FV515" s="29"/>
      <c r="FW515" s="33"/>
      <c r="FX515" s="33"/>
      <c r="FY515" s="33"/>
      <c r="FZ515" s="33"/>
      <c r="GA515" s="33"/>
      <c r="GB515" s="33"/>
      <c r="GC515" s="33"/>
      <c r="GD515" s="33"/>
      <c r="GE515" s="33"/>
      <c r="GF515" s="33"/>
      <c r="GG515" s="33"/>
      <c r="GH515" s="33"/>
      <c r="GI515" s="33"/>
      <c r="GJ515" s="33"/>
      <c r="GK515" s="33"/>
      <c r="GL515" s="33"/>
      <c r="GM515" s="33"/>
      <c r="GN515" s="33"/>
      <c r="GO515" s="33"/>
      <c r="GP515" s="33"/>
      <c r="GQ515" s="33"/>
      <c r="GR515" s="33"/>
      <c r="GS515" s="33"/>
      <c r="GT515" s="33"/>
      <c r="GU515" s="33"/>
      <c r="GV515" s="33"/>
      <c r="GW515" s="33"/>
      <c r="GX515" s="33"/>
    </row>
    <row r="516" spans="178:206" x14ac:dyDescent="0.2">
      <c r="FV516" s="29"/>
      <c r="FW516" s="33"/>
      <c r="FX516" s="33"/>
      <c r="FY516" s="33"/>
      <c r="FZ516" s="33"/>
      <c r="GA516" s="33"/>
      <c r="GB516" s="33"/>
      <c r="GC516" s="33"/>
      <c r="GD516" s="33"/>
      <c r="GE516" s="33"/>
      <c r="GF516" s="33"/>
      <c r="GG516" s="33"/>
      <c r="GH516" s="33"/>
      <c r="GI516" s="33"/>
      <c r="GJ516" s="33"/>
      <c r="GK516" s="33"/>
      <c r="GL516" s="33"/>
      <c r="GM516" s="33"/>
      <c r="GN516" s="33"/>
      <c r="GO516" s="33"/>
      <c r="GP516" s="33"/>
      <c r="GQ516" s="33"/>
      <c r="GR516" s="33"/>
      <c r="GS516" s="33"/>
      <c r="GT516" s="33"/>
      <c r="GU516" s="33"/>
      <c r="GV516" s="33"/>
      <c r="GW516" s="33"/>
      <c r="GX516" s="33"/>
    </row>
    <row r="517" spans="178:206" x14ac:dyDescent="0.2">
      <c r="FV517" s="29"/>
      <c r="FW517" s="33"/>
      <c r="FX517" s="33"/>
      <c r="FY517" s="33"/>
      <c r="FZ517" s="33"/>
      <c r="GA517" s="33"/>
      <c r="GB517" s="33"/>
      <c r="GC517" s="33"/>
      <c r="GD517" s="33"/>
      <c r="GE517" s="33"/>
      <c r="GF517" s="33"/>
      <c r="GG517" s="33"/>
      <c r="GH517" s="33"/>
      <c r="GI517" s="33"/>
      <c r="GJ517" s="33"/>
      <c r="GK517" s="33"/>
      <c r="GL517" s="33"/>
      <c r="GM517" s="33"/>
      <c r="GN517" s="33"/>
      <c r="GO517" s="33"/>
      <c r="GP517" s="33"/>
      <c r="GQ517" s="33"/>
      <c r="GR517" s="33"/>
      <c r="GS517" s="33"/>
      <c r="GT517" s="33"/>
      <c r="GU517" s="33"/>
      <c r="GV517" s="33"/>
      <c r="GW517" s="33"/>
      <c r="GX517" s="33"/>
    </row>
    <row r="518" spans="178:206" x14ac:dyDescent="0.2">
      <c r="FV518" s="29"/>
      <c r="FW518" s="33"/>
      <c r="FX518" s="33"/>
      <c r="FY518" s="33"/>
      <c r="FZ518" s="33"/>
      <c r="GA518" s="33"/>
      <c r="GB518" s="33"/>
      <c r="GC518" s="33"/>
      <c r="GD518" s="33"/>
      <c r="GE518" s="33"/>
      <c r="GF518" s="33"/>
      <c r="GG518" s="33"/>
      <c r="GH518" s="33"/>
      <c r="GI518" s="33"/>
      <c r="GJ518" s="33"/>
      <c r="GK518" s="33"/>
      <c r="GL518" s="33"/>
      <c r="GM518" s="33"/>
      <c r="GN518" s="33"/>
      <c r="GO518" s="33"/>
      <c r="GP518" s="33"/>
      <c r="GQ518" s="33"/>
      <c r="GR518" s="33"/>
      <c r="GS518" s="33"/>
      <c r="GT518" s="33"/>
      <c r="GU518" s="33"/>
      <c r="GV518" s="33"/>
      <c r="GW518" s="33"/>
      <c r="GX518" s="33"/>
    </row>
    <row r="519" spans="178:206" x14ac:dyDescent="0.2">
      <c r="FV519" s="29"/>
      <c r="FW519" s="33"/>
      <c r="FX519" s="33"/>
      <c r="FY519" s="33"/>
      <c r="FZ519" s="33"/>
      <c r="GA519" s="33"/>
      <c r="GB519" s="33"/>
      <c r="GC519" s="33"/>
      <c r="GD519" s="33"/>
      <c r="GE519" s="33"/>
      <c r="GF519" s="33"/>
      <c r="GG519" s="33"/>
      <c r="GH519" s="33"/>
      <c r="GI519" s="33"/>
      <c r="GJ519" s="33"/>
      <c r="GK519" s="33"/>
      <c r="GL519" s="33"/>
      <c r="GM519" s="33"/>
      <c r="GN519" s="33"/>
      <c r="GO519" s="33"/>
      <c r="GP519" s="33"/>
      <c r="GQ519" s="33"/>
      <c r="GR519" s="33"/>
      <c r="GS519" s="33"/>
      <c r="GT519" s="33"/>
      <c r="GU519" s="33"/>
      <c r="GV519" s="33"/>
      <c r="GW519" s="33"/>
      <c r="GX519" s="33"/>
    </row>
    <row r="520" spans="178:206" x14ac:dyDescent="0.2">
      <c r="FV520" s="29"/>
      <c r="FW520" s="33"/>
      <c r="FX520" s="33"/>
      <c r="FY520" s="33"/>
      <c r="FZ520" s="33"/>
      <c r="GA520" s="33"/>
      <c r="GB520" s="33"/>
      <c r="GC520" s="33"/>
      <c r="GD520" s="33"/>
      <c r="GE520" s="33"/>
      <c r="GF520" s="33"/>
      <c r="GG520" s="33"/>
      <c r="GH520" s="33"/>
      <c r="GI520" s="33"/>
      <c r="GJ520" s="33"/>
      <c r="GK520" s="33"/>
      <c r="GL520" s="33"/>
      <c r="GM520" s="33"/>
      <c r="GN520" s="33"/>
      <c r="GO520" s="33"/>
      <c r="GP520" s="33"/>
      <c r="GQ520" s="33"/>
      <c r="GR520" s="33"/>
      <c r="GS520" s="33"/>
      <c r="GT520" s="33"/>
      <c r="GU520" s="33"/>
      <c r="GV520" s="33"/>
      <c r="GW520" s="33"/>
      <c r="GX520" s="33"/>
    </row>
    <row r="521" spans="178:206" x14ac:dyDescent="0.2">
      <c r="FV521" s="29"/>
      <c r="FW521" s="33"/>
      <c r="FX521" s="33"/>
      <c r="FY521" s="33"/>
      <c r="FZ521" s="33"/>
      <c r="GA521" s="33"/>
      <c r="GB521" s="33"/>
      <c r="GC521" s="33"/>
      <c r="GD521" s="33"/>
      <c r="GE521" s="33"/>
      <c r="GF521" s="33"/>
      <c r="GG521" s="33"/>
      <c r="GH521" s="33"/>
      <c r="GI521" s="33"/>
      <c r="GJ521" s="33"/>
      <c r="GK521" s="33"/>
      <c r="GL521" s="33"/>
      <c r="GM521" s="33"/>
      <c r="GN521" s="33"/>
      <c r="GO521" s="33"/>
      <c r="GP521" s="33"/>
      <c r="GQ521" s="33"/>
      <c r="GR521" s="33"/>
      <c r="GS521" s="33"/>
      <c r="GT521" s="33"/>
      <c r="GU521" s="33"/>
      <c r="GV521" s="33"/>
      <c r="GW521" s="33"/>
      <c r="GX521" s="33"/>
    </row>
    <row r="522" spans="178:206" x14ac:dyDescent="0.2">
      <c r="FV522" s="29"/>
      <c r="FW522" s="33"/>
      <c r="FX522" s="33"/>
      <c r="FY522" s="33"/>
      <c r="FZ522" s="33"/>
      <c r="GA522" s="33"/>
      <c r="GB522" s="33"/>
      <c r="GC522" s="33"/>
      <c r="GD522" s="33"/>
      <c r="GE522" s="33"/>
      <c r="GF522" s="33"/>
      <c r="GG522" s="33"/>
      <c r="GH522" s="33"/>
      <c r="GI522" s="33"/>
      <c r="GJ522" s="33"/>
      <c r="GK522" s="33"/>
      <c r="GL522" s="33"/>
      <c r="GM522" s="33"/>
      <c r="GN522" s="33"/>
      <c r="GO522" s="33"/>
      <c r="GP522" s="33"/>
      <c r="GQ522" s="33"/>
      <c r="GR522" s="33"/>
      <c r="GS522" s="33"/>
      <c r="GT522" s="33"/>
      <c r="GU522" s="33"/>
      <c r="GV522" s="33"/>
      <c r="GW522" s="33"/>
      <c r="GX522" s="33"/>
    </row>
    <row r="523" spans="178:206" x14ac:dyDescent="0.2">
      <c r="FV523" s="29"/>
      <c r="FW523" s="33"/>
      <c r="FX523" s="33"/>
      <c r="FY523" s="33"/>
      <c r="FZ523" s="33"/>
      <c r="GA523" s="33"/>
      <c r="GB523" s="33"/>
      <c r="GC523" s="33"/>
      <c r="GD523" s="33"/>
      <c r="GE523" s="33"/>
      <c r="GF523" s="33"/>
      <c r="GG523" s="33"/>
      <c r="GH523" s="33"/>
      <c r="GI523" s="33"/>
      <c r="GJ523" s="33"/>
      <c r="GK523" s="33"/>
      <c r="GL523" s="33"/>
      <c r="GM523" s="33"/>
      <c r="GN523" s="33"/>
      <c r="GO523" s="33"/>
      <c r="GP523" s="33"/>
      <c r="GQ523" s="33"/>
      <c r="GR523" s="33"/>
      <c r="GS523" s="33"/>
      <c r="GT523" s="33"/>
      <c r="GU523" s="33"/>
      <c r="GV523" s="33"/>
      <c r="GW523" s="33"/>
      <c r="GX523" s="33"/>
    </row>
    <row r="524" spans="178:206" x14ac:dyDescent="0.2">
      <c r="FV524" s="29"/>
      <c r="FW524" s="33"/>
      <c r="FX524" s="33"/>
      <c r="FY524" s="33"/>
      <c r="FZ524" s="33"/>
      <c r="GA524" s="33"/>
      <c r="GB524" s="33"/>
      <c r="GC524" s="33"/>
      <c r="GD524" s="33"/>
      <c r="GE524" s="33"/>
      <c r="GF524" s="33"/>
      <c r="GG524" s="33"/>
      <c r="GH524" s="33"/>
      <c r="GI524" s="33"/>
      <c r="GJ524" s="33"/>
      <c r="GK524" s="33"/>
      <c r="GL524" s="33"/>
      <c r="GM524" s="33"/>
      <c r="GN524" s="33"/>
      <c r="GO524" s="33"/>
      <c r="GP524" s="33"/>
      <c r="GQ524" s="33"/>
      <c r="GR524" s="33"/>
      <c r="GS524" s="33"/>
      <c r="GT524" s="33"/>
      <c r="GU524" s="33"/>
      <c r="GV524" s="33"/>
      <c r="GW524" s="33"/>
      <c r="GX524" s="33"/>
    </row>
    <row r="525" spans="178:206" x14ac:dyDescent="0.2">
      <c r="FV525" s="29"/>
      <c r="FW525" s="33"/>
      <c r="FX525" s="33"/>
      <c r="FY525" s="33"/>
      <c r="FZ525" s="33"/>
      <c r="GA525" s="33"/>
      <c r="GB525" s="33"/>
      <c r="GC525" s="33"/>
      <c r="GD525" s="33"/>
      <c r="GE525" s="33"/>
      <c r="GF525" s="33"/>
      <c r="GG525" s="33"/>
      <c r="GH525" s="33"/>
      <c r="GI525" s="33"/>
      <c r="GJ525" s="33"/>
      <c r="GK525" s="33"/>
      <c r="GL525" s="33"/>
      <c r="GM525" s="33"/>
      <c r="GN525" s="33"/>
      <c r="GO525" s="33"/>
      <c r="GP525" s="33"/>
      <c r="GQ525" s="33"/>
      <c r="GR525" s="33"/>
      <c r="GS525" s="33"/>
      <c r="GT525" s="33"/>
      <c r="GU525" s="33"/>
      <c r="GV525" s="33"/>
      <c r="GW525" s="33"/>
      <c r="GX525" s="33"/>
    </row>
    <row r="526" spans="178:206" x14ac:dyDescent="0.2">
      <c r="FV526" s="29"/>
      <c r="FW526" s="33"/>
      <c r="FX526" s="33"/>
      <c r="FY526" s="33"/>
      <c r="FZ526" s="33"/>
      <c r="GA526" s="33"/>
      <c r="GB526" s="33"/>
      <c r="GC526" s="33"/>
      <c r="GD526" s="33"/>
      <c r="GE526" s="33"/>
      <c r="GF526" s="33"/>
      <c r="GG526" s="33"/>
      <c r="GH526" s="33"/>
      <c r="GI526" s="33"/>
      <c r="GJ526" s="33"/>
      <c r="GK526" s="33"/>
      <c r="GL526" s="33"/>
      <c r="GM526" s="33"/>
      <c r="GN526" s="33"/>
      <c r="GO526" s="33"/>
      <c r="GP526" s="33"/>
      <c r="GQ526" s="33"/>
      <c r="GR526" s="33"/>
      <c r="GS526" s="33"/>
      <c r="GT526" s="33"/>
      <c r="GU526" s="33"/>
      <c r="GV526" s="33"/>
      <c r="GW526" s="33"/>
      <c r="GX526" s="33"/>
    </row>
    <row r="527" spans="178:206" x14ac:dyDescent="0.2">
      <c r="FV527" s="29"/>
      <c r="FW527" s="33"/>
      <c r="FX527" s="33"/>
      <c r="FY527" s="33"/>
      <c r="FZ527" s="33"/>
      <c r="GA527" s="33"/>
      <c r="GB527" s="33"/>
      <c r="GC527" s="33"/>
      <c r="GD527" s="33"/>
      <c r="GE527" s="33"/>
      <c r="GF527" s="33"/>
      <c r="GG527" s="33"/>
      <c r="GH527" s="33"/>
      <c r="GI527" s="33"/>
      <c r="GJ527" s="33"/>
      <c r="GK527" s="33"/>
      <c r="GL527" s="33"/>
      <c r="GM527" s="33"/>
      <c r="GN527" s="33"/>
      <c r="GO527" s="33"/>
      <c r="GP527" s="33"/>
      <c r="GQ527" s="33"/>
      <c r="GR527" s="33"/>
      <c r="GS527" s="33"/>
      <c r="GT527" s="33"/>
      <c r="GU527" s="33"/>
      <c r="GV527" s="33"/>
      <c r="GW527" s="33"/>
      <c r="GX527" s="33"/>
    </row>
    <row r="528" spans="178:206" x14ac:dyDescent="0.2">
      <c r="FV528" s="29"/>
      <c r="FW528" s="33"/>
      <c r="FX528" s="33"/>
      <c r="FY528" s="33"/>
      <c r="FZ528" s="33"/>
      <c r="GA528" s="33"/>
      <c r="GB528" s="33"/>
      <c r="GC528" s="33"/>
      <c r="GD528" s="33"/>
      <c r="GE528" s="33"/>
      <c r="GF528" s="33"/>
      <c r="GG528" s="33"/>
      <c r="GH528" s="33"/>
      <c r="GI528" s="33"/>
      <c r="GJ528" s="33"/>
      <c r="GK528" s="33"/>
      <c r="GL528" s="33"/>
      <c r="GM528" s="33"/>
      <c r="GN528" s="33"/>
      <c r="GO528" s="33"/>
      <c r="GP528" s="33"/>
      <c r="GQ528" s="33"/>
      <c r="GR528" s="33"/>
      <c r="GS528" s="33"/>
      <c r="GT528" s="33"/>
      <c r="GU528" s="33"/>
      <c r="GV528" s="33"/>
      <c r="GW528" s="33"/>
      <c r="GX528" s="33"/>
    </row>
    <row r="529" spans="178:206" x14ac:dyDescent="0.2">
      <c r="FV529" s="29"/>
      <c r="FW529" s="33"/>
      <c r="FX529" s="33"/>
      <c r="FY529" s="33"/>
      <c r="FZ529" s="33"/>
      <c r="GA529" s="33"/>
      <c r="GB529" s="33"/>
      <c r="GC529" s="33"/>
      <c r="GD529" s="33"/>
      <c r="GE529" s="33"/>
      <c r="GF529" s="33"/>
      <c r="GG529" s="33"/>
      <c r="GH529" s="33"/>
      <c r="GI529" s="33"/>
      <c r="GJ529" s="33"/>
      <c r="GK529" s="33"/>
      <c r="GL529" s="33"/>
      <c r="GM529" s="33"/>
      <c r="GN529" s="33"/>
      <c r="GO529" s="33"/>
      <c r="GP529" s="33"/>
      <c r="GQ529" s="33"/>
      <c r="GR529" s="33"/>
      <c r="GS529" s="33"/>
      <c r="GT529" s="33"/>
      <c r="GU529" s="33"/>
      <c r="GV529" s="33"/>
      <c r="GW529" s="33"/>
      <c r="GX529" s="33"/>
    </row>
    <row r="530" spans="178:206" x14ac:dyDescent="0.2">
      <c r="FV530" s="29"/>
      <c r="FW530" s="33"/>
      <c r="FX530" s="33"/>
      <c r="FY530" s="33"/>
      <c r="FZ530" s="33"/>
      <c r="GA530" s="33"/>
      <c r="GB530" s="33"/>
      <c r="GC530" s="33"/>
      <c r="GD530" s="33"/>
      <c r="GE530" s="33"/>
      <c r="GF530" s="33"/>
      <c r="GG530" s="33"/>
      <c r="GH530" s="33"/>
      <c r="GI530" s="33"/>
      <c r="GJ530" s="33"/>
      <c r="GK530" s="33"/>
      <c r="GL530" s="33"/>
      <c r="GM530" s="33"/>
      <c r="GN530" s="33"/>
      <c r="GO530" s="33"/>
      <c r="GP530" s="33"/>
      <c r="GQ530" s="33"/>
      <c r="GR530" s="33"/>
      <c r="GS530" s="33"/>
      <c r="GT530" s="33"/>
      <c r="GU530" s="33"/>
      <c r="GV530" s="33"/>
      <c r="GW530" s="33"/>
      <c r="GX530" s="33"/>
    </row>
    <row r="531" spans="178:206" x14ac:dyDescent="0.2">
      <c r="FV531" s="29"/>
      <c r="FW531" s="33"/>
      <c r="FX531" s="33"/>
      <c r="FY531" s="33"/>
      <c r="FZ531" s="33"/>
      <c r="GA531" s="33"/>
      <c r="GB531" s="33"/>
      <c r="GC531" s="33"/>
      <c r="GD531" s="33"/>
      <c r="GE531" s="33"/>
      <c r="GF531" s="33"/>
      <c r="GG531" s="33"/>
      <c r="GH531" s="33"/>
      <c r="GI531" s="33"/>
      <c r="GJ531" s="33"/>
      <c r="GK531" s="33"/>
      <c r="GL531" s="33"/>
      <c r="GM531" s="33"/>
      <c r="GN531" s="33"/>
      <c r="GO531" s="33"/>
      <c r="GP531" s="33"/>
      <c r="GQ531" s="33"/>
      <c r="GR531" s="33"/>
      <c r="GS531" s="33"/>
      <c r="GT531" s="33"/>
      <c r="GU531" s="33"/>
      <c r="GV531" s="33"/>
      <c r="GW531" s="33"/>
      <c r="GX531" s="33"/>
    </row>
    <row r="532" spans="178:206" x14ac:dyDescent="0.2">
      <c r="FV532" s="29"/>
      <c r="FW532" s="33"/>
      <c r="FX532" s="33"/>
      <c r="FY532" s="33"/>
      <c r="FZ532" s="33"/>
      <c r="GA532" s="33"/>
      <c r="GB532" s="33"/>
      <c r="GC532" s="33"/>
      <c r="GD532" s="33"/>
      <c r="GE532" s="33"/>
      <c r="GF532" s="33"/>
      <c r="GG532" s="33"/>
      <c r="GH532" s="33"/>
      <c r="GI532" s="33"/>
      <c r="GJ532" s="33"/>
      <c r="GK532" s="33"/>
      <c r="GL532" s="33"/>
      <c r="GM532" s="33"/>
      <c r="GN532" s="33"/>
      <c r="GO532" s="33"/>
      <c r="GP532" s="33"/>
      <c r="GQ532" s="33"/>
      <c r="GR532" s="33"/>
      <c r="GS532" s="33"/>
      <c r="GT532" s="33"/>
      <c r="GU532" s="33"/>
      <c r="GV532" s="33"/>
      <c r="GW532" s="33"/>
      <c r="GX532" s="33"/>
    </row>
    <row r="533" spans="178:206" x14ac:dyDescent="0.2">
      <c r="FV533" s="29"/>
      <c r="FW533" s="33"/>
      <c r="FX533" s="33"/>
      <c r="FY533" s="33"/>
      <c r="FZ533" s="33"/>
      <c r="GA533" s="33"/>
      <c r="GB533" s="33"/>
      <c r="GC533" s="33"/>
      <c r="GD533" s="33"/>
      <c r="GE533" s="33"/>
      <c r="GF533" s="33"/>
      <c r="GG533" s="33"/>
      <c r="GH533" s="33"/>
      <c r="GI533" s="33"/>
      <c r="GJ533" s="33"/>
      <c r="GK533" s="33"/>
      <c r="GL533" s="33"/>
      <c r="GM533" s="33"/>
      <c r="GN533" s="33"/>
      <c r="GO533" s="33"/>
      <c r="GP533" s="33"/>
      <c r="GQ533" s="33"/>
      <c r="GR533" s="33"/>
      <c r="GS533" s="33"/>
      <c r="GT533" s="33"/>
      <c r="GU533" s="33"/>
      <c r="GV533" s="33"/>
      <c r="GW533" s="33"/>
      <c r="GX533" s="33"/>
    </row>
    <row r="534" spans="178:206" x14ac:dyDescent="0.2">
      <c r="FV534" s="29"/>
      <c r="FW534" s="33"/>
      <c r="FX534" s="33"/>
      <c r="FY534" s="33"/>
      <c r="FZ534" s="33"/>
      <c r="GA534" s="33"/>
      <c r="GB534" s="33"/>
      <c r="GC534" s="33"/>
      <c r="GD534" s="33"/>
      <c r="GE534" s="33"/>
      <c r="GF534" s="33"/>
      <c r="GG534" s="33"/>
      <c r="GH534" s="33"/>
      <c r="GI534" s="33"/>
      <c r="GJ534" s="33"/>
      <c r="GK534" s="33"/>
      <c r="GL534" s="33"/>
      <c r="GM534" s="33"/>
      <c r="GN534" s="33"/>
      <c r="GO534" s="33"/>
      <c r="GP534" s="33"/>
      <c r="GQ534" s="33"/>
      <c r="GR534" s="33"/>
      <c r="GS534" s="33"/>
      <c r="GT534" s="33"/>
      <c r="GU534" s="33"/>
      <c r="GV534" s="33"/>
      <c r="GW534" s="33"/>
      <c r="GX534" s="33"/>
    </row>
    <row r="535" spans="178:206" x14ac:dyDescent="0.2">
      <c r="FV535" s="29"/>
      <c r="FW535" s="33"/>
      <c r="FX535" s="33"/>
      <c r="FY535" s="33"/>
      <c r="FZ535" s="33"/>
      <c r="GA535" s="33"/>
      <c r="GB535" s="33"/>
      <c r="GC535" s="33"/>
      <c r="GD535" s="33"/>
      <c r="GE535" s="33"/>
      <c r="GF535" s="33"/>
      <c r="GG535" s="33"/>
      <c r="GH535" s="33"/>
      <c r="GI535" s="33"/>
      <c r="GJ535" s="33"/>
      <c r="GK535" s="33"/>
      <c r="GL535" s="33"/>
      <c r="GM535" s="33"/>
      <c r="GN535" s="33"/>
      <c r="GO535" s="33"/>
      <c r="GP535" s="33"/>
      <c r="GQ535" s="33"/>
      <c r="GR535" s="33"/>
      <c r="GS535" s="33"/>
      <c r="GT535" s="33"/>
      <c r="GU535" s="33"/>
      <c r="GV535" s="33"/>
      <c r="GW535" s="33"/>
      <c r="GX535" s="33"/>
    </row>
    <row r="536" spans="178:206" x14ac:dyDescent="0.2">
      <c r="FV536" s="29"/>
      <c r="FW536" s="33"/>
      <c r="FX536" s="33"/>
      <c r="FY536" s="33"/>
      <c r="FZ536" s="33"/>
      <c r="GA536" s="33"/>
      <c r="GB536" s="33"/>
      <c r="GC536" s="33"/>
      <c r="GD536" s="33"/>
      <c r="GE536" s="33"/>
      <c r="GF536" s="33"/>
      <c r="GG536" s="33"/>
      <c r="GH536" s="33"/>
      <c r="GI536" s="33"/>
      <c r="GJ536" s="33"/>
      <c r="GK536" s="33"/>
      <c r="GL536" s="33"/>
      <c r="GM536" s="33"/>
      <c r="GN536" s="33"/>
      <c r="GO536" s="33"/>
      <c r="GP536" s="33"/>
      <c r="GQ536" s="33"/>
      <c r="GR536" s="33"/>
      <c r="GS536" s="33"/>
      <c r="GT536" s="33"/>
      <c r="GU536" s="33"/>
      <c r="GV536" s="33"/>
      <c r="GW536" s="33"/>
      <c r="GX536" s="33"/>
    </row>
    <row r="537" spans="178:206" x14ac:dyDescent="0.2">
      <c r="FV537" s="29"/>
      <c r="FW537" s="33"/>
      <c r="FX537" s="33"/>
      <c r="FY537" s="33"/>
      <c r="FZ537" s="33"/>
      <c r="GA537" s="33"/>
      <c r="GB537" s="33"/>
      <c r="GC537" s="33"/>
      <c r="GD537" s="33"/>
      <c r="GE537" s="33"/>
      <c r="GF537" s="33"/>
      <c r="GG537" s="33"/>
      <c r="GH537" s="33"/>
      <c r="GI537" s="33"/>
      <c r="GJ537" s="33"/>
      <c r="GK537" s="33"/>
      <c r="GL537" s="33"/>
      <c r="GM537" s="33"/>
      <c r="GN537" s="33"/>
      <c r="GO537" s="33"/>
      <c r="GP537" s="33"/>
      <c r="GQ537" s="33"/>
      <c r="GR537" s="33"/>
      <c r="GS537" s="33"/>
      <c r="GT537" s="33"/>
      <c r="GU537" s="33"/>
      <c r="GV537" s="33"/>
      <c r="GW537" s="33"/>
      <c r="GX537" s="33"/>
    </row>
    <row r="538" spans="178:206" x14ac:dyDescent="0.2">
      <c r="FV538" s="29"/>
      <c r="FW538" s="33"/>
      <c r="FX538" s="33"/>
      <c r="FY538" s="33"/>
      <c r="FZ538" s="33"/>
      <c r="GA538" s="33"/>
      <c r="GB538" s="33"/>
      <c r="GC538" s="33"/>
      <c r="GD538" s="33"/>
      <c r="GE538" s="33"/>
      <c r="GF538" s="33"/>
      <c r="GG538" s="33"/>
      <c r="GH538" s="33"/>
      <c r="GI538" s="33"/>
      <c r="GJ538" s="33"/>
      <c r="GK538" s="33"/>
      <c r="GL538" s="33"/>
      <c r="GM538" s="33"/>
      <c r="GN538" s="33"/>
      <c r="GO538" s="33"/>
      <c r="GP538" s="33"/>
      <c r="GQ538" s="33"/>
      <c r="GR538" s="33"/>
      <c r="GS538" s="33"/>
      <c r="GT538" s="33"/>
      <c r="GU538" s="33"/>
      <c r="GV538" s="33"/>
      <c r="GW538" s="33"/>
      <c r="GX538" s="33"/>
    </row>
    <row r="539" spans="178:206" x14ac:dyDescent="0.2">
      <c r="FV539" s="29"/>
      <c r="FW539" s="33"/>
      <c r="FX539" s="33"/>
      <c r="FY539" s="33"/>
      <c r="FZ539" s="33"/>
      <c r="GA539" s="33"/>
      <c r="GB539" s="33"/>
      <c r="GC539" s="33"/>
      <c r="GD539" s="33"/>
      <c r="GE539" s="33"/>
      <c r="GF539" s="33"/>
      <c r="GG539" s="33"/>
      <c r="GH539" s="33"/>
      <c r="GI539" s="33"/>
      <c r="GJ539" s="33"/>
      <c r="GK539" s="33"/>
      <c r="GL539" s="33"/>
      <c r="GM539" s="33"/>
      <c r="GN539" s="33"/>
      <c r="GO539" s="33"/>
      <c r="GP539" s="33"/>
      <c r="GQ539" s="33"/>
      <c r="GR539" s="33"/>
      <c r="GS539" s="33"/>
      <c r="GT539" s="33"/>
      <c r="GU539" s="33"/>
      <c r="GV539" s="33"/>
      <c r="GW539" s="33"/>
      <c r="GX539" s="33"/>
    </row>
    <row r="540" spans="178:206" x14ac:dyDescent="0.2">
      <c r="FV540" s="29"/>
      <c r="FW540" s="33"/>
      <c r="FX540" s="33"/>
      <c r="FY540" s="33"/>
      <c r="FZ540" s="33"/>
      <c r="GA540" s="33"/>
      <c r="GB540" s="33"/>
      <c r="GC540" s="33"/>
      <c r="GD540" s="33"/>
      <c r="GE540" s="33"/>
      <c r="GF540" s="33"/>
      <c r="GG540" s="33"/>
      <c r="GH540" s="33"/>
      <c r="GI540" s="33"/>
      <c r="GJ540" s="33"/>
      <c r="GK540" s="33"/>
      <c r="GL540" s="33"/>
      <c r="GM540" s="33"/>
      <c r="GN540" s="33"/>
      <c r="GO540" s="33"/>
      <c r="GP540" s="33"/>
      <c r="GQ540" s="33"/>
      <c r="GR540" s="33"/>
      <c r="GS540" s="33"/>
      <c r="GT540" s="33"/>
      <c r="GU540" s="33"/>
      <c r="GV540" s="33"/>
      <c r="GW540" s="33"/>
      <c r="GX540" s="33"/>
    </row>
    <row r="541" spans="178:206" x14ac:dyDescent="0.2">
      <c r="FV541" s="29"/>
      <c r="FW541" s="33"/>
      <c r="FX541" s="33"/>
      <c r="FY541" s="33"/>
      <c r="FZ541" s="33"/>
      <c r="GA541" s="33"/>
      <c r="GB541" s="33"/>
      <c r="GC541" s="33"/>
      <c r="GD541" s="33"/>
      <c r="GE541" s="33"/>
      <c r="GF541" s="33"/>
      <c r="GG541" s="33"/>
      <c r="GH541" s="33"/>
      <c r="GI541" s="33"/>
      <c r="GJ541" s="33"/>
      <c r="GK541" s="33"/>
      <c r="GL541" s="33"/>
      <c r="GM541" s="33"/>
      <c r="GN541" s="33"/>
      <c r="GO541" s="33"/>
      <c r="GP541" s="33"/>
      <c r="GQ541" s="33"/>
      <c r="GR541" s="33"/>
      <c r="GS541" s="33"/>
      <c r="GT541" s="33"/>
      <c r="GU541" s="33"/>
      <c r="GV541" s="33"/>
      <c r="GW541" s="33"/>
      <c r="GX541" s="33"/>
    </row>
    <row r="542" spans="178:206" x14ac:dyDescent="0.2">
      <c r="FV542" s="29"/>
      <c r="FW542" s="33"/>
      <c r="FX542" s="33"/>
      <c r="FY542" s="33"/>
      <c r="FZ542" s="33"/>
      <c r="GA542" s="33"/>
      <c r="GB542" s="33"/>
      <c r="GC542" s="33"/>
      <c r="GD542" s="33"/>
      <c r="GE542" s="33"/>
      <c r="GF542" s="33"/>
      <c r="GG542" s="33"/>
      <c r="GH542" s="33"/>
      <c r="GI542" s="33"/>
      <c r="GJ542" s="33"/>
      <c r="GK542" s="33"/>
      <c r="GL542" s="33"/>
      <c r="GM542" s="33"/>
      <c r="GN542" s="33"/>
      <c r="GO542" s="33"/>
      <c r="GP542" s="33"/>
      <c r="GQ542" s="33"/>
      <c r="GR542" s="33"/>
      <c r="GS542" s="33"/>
      <c r="GT542" s="33"/>
      <c r="GU542" s="33"/>
      <c r="GV542" s="33"/>
      <c r="GW542" s="33"/>
      <c r="GX542" s="33"/>
    </row>
    <row r="543" spans="178:206" x14ac:dyDescent="0.2">
      <c r="FV543" s="29"/>
      <c r="FW543" s="33"/>
      <c r="FX543" s="33"/>
      <c r="FY543" s="33"/>
      <c r="FZ543" s="33"/>
      <c r="GA543" s="33"/>
      <c r="GB543" s="33"/>
      <c r="GC543" s="33"/>
      <c r="GD543" s="33"/>
      <c r="GE543" s="33"/>
      <c r="GF543" s="33"/>
      <c r="GG543" s="33"/>
      <c r="GH543" s="33"/>
      <c r="GI543" s="33"/>
      <c r="GJ543" s="33"/>
      <c r="GK543" s="33"/>
      <c r="GL543" s="33"/>
      <c r="GM543" s="33"/>
      <c r="GN543" s="33"/>
      <c r="GO543" s="33"/>
      <c r="GP543" s="33"/>
      <c r="GQ543" s="33"/>
      <c r="GR543" s="33"/>
      <c r="GS543" s="33"/>
      <c r="GT543" s="33"/>
      <c r="GU543" s="33"/>
      <c r="GV543" s="33"/>
      <c r="GW543" s="33"/>
      <c r="GX543" s="33"/>
    </row>
    <row r="544" spans="178:206" x14ac:dyDescent="0.2">
      <c r="FV544" s="29"/>
      <c r="FW544" s="33"/>
      <c r="FX544" s="33"/>
      <c r="FY544" s="33"/>
      <c r="FZ544" s="33"/>
      <c r="GA544" s="33"/>
      <c r="GB544" s="33"/>
      <c r="GC544" s="33"/>
      <c r="GD544" s="33"/>
      <c r="GE544" s="33"/>
      <c r="GF544" s="33"/>
      <c r="GG544" s="33"/>
      <c r="GH544" s="33"/>
      <c r="GI544" s="33"/>
      <c r="GJ544" s="33"/>
      <c r="GK544" s="33"/>
      <c r="GL544" s="33"/>
      <c r="GM544" s="33"/>
      <c r="GN544" s="33"/>
      <c r="GO544" s="33"/>
      <c r="GP544" s="33"/>
      <c r="GQ544" s="33"/>
      <c r="GR544" s="33"/>
      <c r="GS544" s="33"/>
      <c r="GT544" s="33"/>
      <c r="GU544" s="33"/>
      <c r="GV544" s="33"/>
      <c r="GW544" s="33"/>
      <c r="GX544" s="33"/>
    </row>
    <row r="545" spans="178:206" x14ac:dyDescent="0.2">
      <c r="FV545" s="29"/>
      <c r="FW545" s="33"/>
      <c r="FX545" s="33"/>
      <c r="FY545" s="33"/>
      <c r="FZ545" s="33"/>
      <c r="GA545" s="33"/>
      <c r="GB545" s="33"/>
      <c r="GC545" s="33"/>
      <c r="GD545" s="33"/>
      <c r="GE545" s="33"/>
      <c r="GF545" s="33"/>
      <c r="GG545" s="33"/>
      <c r="GH545" s="33"/>
      <c r="GI545" s="33"/>
      <c r="GJ545" s="33"/>
      <c r="GK545" s="33"/>
      <c r="GL545" s="33"/>
      <c r="GM545" s="33"/>
      <c r="GN545" s="33"/>
      <c r="GO545" s="33"/>
      <c r="GP545" s="33"/>
      <c r="GQ545" s="33"/>
      <c r="GR545" s="33"/>
      <c r="GS545" s="33"/>
      <c r="GT545" s="33"/>
      <c r="GU545" s="33"/>
      <c r="GV545" s="33"/>
      <c r="GW545" s="33"/>
      <c r="GX545" s="33"/>
    </row>
    <row r="546" spans="178:206" x14ac:dyDescent="0.2">
      <c r="FV546" s="29"/>
      <c r="FW546" s="33"/>
      <c r="FX546" s="33"/>
      <c r="FY546" s="33"/>
      <c r="FZ546" s="33"/>
      <c r="GA546" s="33"/>
      <c r="GB546" s="33"/>
      <c r="GC546" s="33"/>
      <c r="GD546" s="33"/>
      <c r="GE546" s="33"/>
      <c r="GF546" s="33"/>
      <c r="GG546" s="33"/>
      <c r="GH546" s="33"/>
      <c r="GI546" s="33"/>
      <c r="GJ546" s="33"/>
      <c r="GK546" s="33"/>
      <c r="GL546" s="33"/>
      <c r="GM546" s="33"/>
      <c r="GN546" s="33"/>
      <c r="GO546" s="33"/>
      <c r="GP546" s="33"/>
      <c r="GQ546" s="33"/>
      <c r="GR546" s="33"/>
      <c r="GS546" s="33"/>
      <c r="GT546" s="33"/>
      <c r="GU546" s="33"/>
      <c r="GV546" s="33"/>
      <c r="GW546" s="33"/>
      <c r="GX546" s="33"/>
    </row>
    <row r="547" spans="178:206" x14ac:dyDescent="0.2">
      <c r="FV547" s="29"/>
      <c r="FW547" s="33"/>
      <c r="FX547" s="33"/>
      <c r="FY547" s="33"/>
      <c r="FZ547" s="33"/>
      <c r="GA547" s="33"/>
      <c r="GB547" s="33"/>
      <c r="GC547" s="33"/>
      <c r="GD547" s="33"/>
      <c r="GE547" s="33"/>
      <c r="GF547" s="33"/>
      <c r="GG547" s="33"/>
      <c r="GH547" s="33"/>
      <c r="GI547" s="33"/>
      <c r="GJ547" s="33"/>
      <c r="GK547" s="33"/>
      <c r="GL547" s="33"/>
      <c r="GM547" s="33"/>
      <c r="GN547" s="33"/>
      <c r="GO547" s="33"/>
      <c r="GP547" s="33"/>
      <c r="GQ547" s="33"/>
      <c r="GR547" s="33"/>
      <c r="GS547" s="33"/>
      <c r="GT547" s="33"/>
      <c r="GU547" s="33"/>
      <c r="GV547" s="33"/>
      <c r="GW547" s="33"/>
      <c r="GX547" s="33"/>
    </row>
    <row r="548" spans="178:206" x14ac:dyDescent="0.2">
      <c r="FV548" s="29"/>
      <c r="FW548" s="33"/>
      <c r="FX548" s="33"/>
      <c r="FY548" s="33"/>
      <c r="FZ548" s="33"/>
      <c r="GA548" s="33"/>
      <c r="GB548" s="33"/>
      <c r="GC548" s="33"/>
      <c r="GD548" s="33"/>
      <c r="GE548" s="33"/>
      <c r="GF548" s="33"/>
      <c r="GG548" s="33"/>
      <c r="GH548" s="33"/>
      <c r="GI548" s="33"/>
      <c r="GJ548" s="33"/>
      <c r="GK548" s="33"/>
      <c r="GL548" s="33"/>
      <c r="GM548" s="33"/>
      <c r="GN548" s="33"/>
      <c r="GO548" s="33"/>
      <c r="GP548" s="33"/>
      <c r="GQ548" s="33"/>
      <c r="GR548" s="33"/>
      <c r="GS548" s="33"/>
      <c r="GT548" s="33"/>
      <c r="GU548" s="33"/>
      <c r="GV548" s="33"/>
      <c r="GW548" s="33"/>
      <c r="GX548" s="33"/>
    </row>
    <row r="549" spans="178:206" x14ac:dyDescent="0.2">
      <c r="FV549" s="29"/>
      <c r="FW549" s="33"/>
      <c r="FX549" s="33"/>
      <c r="FY549" s="33"/>
      <c r="FZ549" s="33"/>
      <c r="GA549" s="33"/>
      <c r="GB549" s="33"/>
      <c r="GC549" s="33"/>
      <c r="GD549" s="33"/>
      <c r="GE549" s="33"/>
      <c r="GF549" s="33"/>
      <c r="GG549" s="33"/>
      <c r="GH549" s="33"/>
      <c r="GI549" s="33"/>
      <c r="GJ549" s="33"/>
      <c r="GK549" s="33"/>
      <c r="GL549" s="33"/>
      <c r="GM549" s="33"/>
      <c r="GN549" s="33"/>
      <c r="GO549" s="33"/>
      <c r="GP549" s="33"/>
      <c r="GQ549" s="33"/>
      <c r="GR549" s="33"/>
      <c r="GS549" s="33"/>
      <c r="GT549" s="33"/>
      <c r="GU549" s="33"/>
      <c r="GV549" s="33"/>
      <c r="GW549" s="33"/>
      <c r="GX549" s="33"/>
    </row>
    <row r="550" spans="178:206" x14ac:dyDescent="0.2">
      <c r="FV550" s="29"/>
      <c r="FW550" s="33"/>
      <c r="FX550" s="33"/>
      <c r="FY550" s="33"/>
      <c r="FZ550" s="33"/>
      <c r="GA550" s="33"/>
      <c r="GB550" s="33"/>
      <c r="GC550" s="33"/>
      <c r="GD550" s="33"/>
      <c r="GE550" s="33"/>
      <c r="GF550" s="33"/>
      <c r="GG550" s="33"/>
      <c r="GH550" s="33"/>
      <c r="GI550" s="33"/>
      <c r="GJ550" s="33"/>
      <c r="GK550" s="33"/>
      <c r="GL550" s="33"/>
      <c r="GM550" s="33"/>
      <c r="GN550" s="33"/>
      <c r="GO550" s="33"/>
      <c r="GP550" s="33"/>
      <c r="GQ550" s="33"/>
      <c r="GR550" s="33"/>
      <c r="GS550" s="33"/>
      <c r="GT550" s="33"/>
      <c r="GU550" s="33"/>
      <c r="GV550" s="33"/>
      <c r="GW550" s="33"/>
      <c r="GX550" s="33"/>
    </row>
    <row r="551" spans="178:206" x14ac:dyDescent="0.2">
      <c r="FV551" s="29"/>
      <c r="FW551" s="33"/>
      <c r="FX551" s="33"/>
      <c r="FY551" s="33"/>
      <c r="FZ551" s="33"/>
      <c r="GA551" s="33"/>
      <c r="GB551" s="33"/>
      <c r="GC551" s="33"/>
      <c r="GD551" s="33"/>
      <c r="GE551" s="33"/>
      <c r="GF551" s="33"/>
      <c r="GG551" s="33"/>
      <c r="GH551" s="33"/>
      <c r="GI551" s="33"/>
      <c r="GJ551" s="33"/>
      <c r="GK551" s="33"/>
      <c r="GL551" s="33"/>
      <c r="GM551" s="33"/>
      <c r="GN551" s="33"/>
      <c r="GO551" s="33"/>
      <c r="GP551" s="33"/>
      <c r="GQ551" s="33"/>
      <c r="GR551" s="33"/>
      <c r="GS551" s="33"/>
      <c r="GT551" s="33"/>
      <c r="GU551" s="33"/>
      <c r="GV551" s="33"/>
      <c r="GW551" s="33"/>
      <c r="GX551" s="33"/>
    </row>
    <row r="552" spans="178:206" x14ac:dyDescent="0.2">
      <c r="FV552" s="29"/>
      <c r="FW552" s="33"/>
      <c r="FX552" s="33"/>
      <c r="FY552" s="33"/>
      <c r="FZ552" s="33"/>
      <c r="GA552" s="33"/>
      <c r="GB552" s="33"/>
      <c r="GC552" s="33"/>
      <c r="GD552" s="33"/>
      <c r="GE552" s="33"/>
      <c r="GF552" s="33"/>
      <c r="GG552" s="33"/>
      <c r="GH552" s="33"/>
      <c r="GI552" s="33"/>
      <c r="GJ552" s="33"/>
      <c r="GK552" s="33"/>
      <c r="GL552" s="33"/>
      <c r="GM552" s="33"/>
      <c r="GN552" s="33"/>
      <c r="GO552" s="33"/>
      <c r="GP552" s="33"/>
      <c r="GQ552" s="33"/>
      <c r="GR552" s="33"/>
      <c r="GS552" s="33"/>
      <c r="GT552" s="33"/>
      <c r="GU552" s="33"/>
      <c r="GV552" s="33"/>
      <c r="GW552" s="33"/>
      <c r="GX552" s="33"/>
    </row>
    <row r="553" spans="178:206" x14ac:dyDescent="0.2">
      <c r="FV553" s="29"/>
      <c r="FW553" s="33"/>
      <c r="FX553" s="33"/>
      <c r="FY553" s="33"/>
      <c r="FZ553" s="33"/>
      <c r="GA553" s="33"/>
      <c r="GB553" s="33"/>
      <c r="GC553" s="33"/>
      <c r="GD553" s="33"/>
      <c r="GE553" s="33"/>
      <c r="GF553" s="33"/>
      <c r="GG553" s="33"/>
      <c r="GH553" s="33"/>
      <c r="GI553" s="33"/>
      <c r="GJ553" s="33"/>
      <c r="GK553" s="33"/>
      <c r="GL553" s="33"/>
      <c r="GM553" s="33"/>
      <c r="GN553" s="33"/>
      <c r="GO553" s="33"/>
      <c r="GP553" s="33"/>
      <c r="GQ553" s="33"/>
      <c r="GR553" s="33"/>
      <c r="GS553" s="33"/>
      <c r="GT553" s="33"/>
      <c r="GU553" s="33"/>
      <c r="GV553" s="33"/>
      <c r="GW553" s="33"/>
      <c r="GX553" s="33"/>
    </row>
    <row r="554" spans="178:206" x14ac:dyDescent="0.2">
      <c r="FV554" s="29"/>
      <c r="FW554" s="33"/>
      <c r="FX554" s="33"/>
      <c r="FY554" s="33"/>
      <c r="FZ554" s="33"/>
      <c r="GA554" s="33"/>
      <c r="GB554" s="33"/>
      <c r="GC554" s="33"/>
      <c r="GD554" s="33"/>
      <c r="GE554" s="33"/>
      <c r="GF554" s="33"/>
      <c r="GG554" s="33"/>
      <c r="GH554" s="33"/>
      <c r="GI554" s="33"/>
      <c r="GJ554" s="33"/>
      <c r="GK554" s="33"/>
      <c r="GL554" s="33"/>
      <c r="GM554" s="33"/>
      <c r="GN554" s="33"/>
      <c r="GO554" s="33"/>
      <c r="GP554" s="33"/>
      <c r="GQ554" s="33"/>
      <c r="GR554" s="33"/>
      <c r="GS554" s="33"/>
      <c r="GT554" s="33"/>
      <c r="GU554" s="33"/>
      <c r="GV554" s="33"/>
      <c r="GW554" s="33"/>
      <c r="GX554" s="33"/>
    </row>
    <row r="555" spans="178:206" x14ac:dyDescent="0.2">
      <c r="FV555" s="29"/>
      <c r="FW555" s="33"/>
      <c r="FX555" s="33"/>
      <c r="FY555" s="33"/>
      <c r="FZ555" s="33"/>
      <c r="GA555" s="33"/>
      <c r="GB555" s="33"/>
      <c r="GC555" s="33"/>
      <c r="GD555" s="33"/>
      <c r="GE555" s="33"/>
      <c r="GF555" s="33"/>
      <c r="GG555" s="33"/>
      <c r="GH555" s="33"/>
      <c r="GI555" s="33"/>
      <c r="GJ555" s="33"/>
      <c r="GK555" s="33"/>
      <c r="GL555" s="33"/>
      <c r="GM555" s="33"/>
      <c r="GN555" s="33"/>
      <c r="GO555" s="33"/>
      <c r="GP555" s="33"/>
      <c r="GQ555" s="33"/>
      <c r="GR555" s="33"/>
      <c r="GS555" s="33"/>
      <c r="GT555" s="33"/>
      <c r="GU555" s="33"/>
      <c r="GV555" s="33"/>
      <c r="GW555" s="33"/>
      <c r="GX555" s="33"/>
    </row>
    <row r="556" spans="178:206" x14ac:dyDescent="0.2">
      <c r="FV556" s="29"/>
      <c r="FW556" s="33"/>
      <c r="FX556" s="33"/>
      <c r="FY556" s="33"/>
      <c r="FZ556" s="33"/>
      <c r="GA556" s="33"/>
      <c r="GB556" s="33"/>
      <c r="GC556" s="33"/>
      <c r="GD556" s="33"/>
      <c r="GE556" s="33"/>
      <c r="GF556" s="33"/>
      <c r="GG556" s="33"/>
      <c r="GH556" s="33"/>
      <c r="GI556" s="33"/>
      <c r="GJ556" s="33"/>
      <c r="GK556" s="33"/>
      <c r="GL556" s="33"/>
      <c r="GM556" s="33"/>
      <c r="GN556" s="33"/>
      <c r="GO556" s="33"/>
      <c r="GP556" s="33"/>
      <c r="GQ556" s="33"/>
      <c r="GR556" s="33"/>
      <c r="GS556" s="33"/>
      <c r="GT556" s="33"/>
      <c r="GU556" s="33"/>
      <c r="GV556" s="33"/>
      <c r="GW556" s="33"/>
      <c r="GX556" s="33"/>
    </row>
    <row r="557" spans="178:206" x14ac:dyDescent="0.2">
      <c r="FV557" s="29"/>
      <c r="FW557" s="33"/>
      <c r="FX557" s="33"/>
      <c r="FY557" s="33"/>
      <c r="FZ557" s="33"/>
      <c r="GA557" s="33"/>
      <c r="GB557" s="33"/>
      <c r="GC557" s="33"/>
      <c r="GD557" s="33"/>
      <c r="GE557" s="33"/>
      <c r="GF557" s="33"/>
      <c r="GG557" s="33"/>
      <c r="GH557" s="33"/>
      <c r="GI557" s="33"/>
      <c r="GJ557" s="33"/>
      <c r="GK557" s="33"/>
      <c r="GL557" s="33"/>
      <c r="GM557" s="33"/>
      <c r="GN557" s="33"/>
      <c r="GO557" s="33"/>
      <c r="GP557" s="33"/>
      <c r="GQ557" s="33"/>
      <c r="GR557" s="33"/>
      <c r="GS557" s="33"/>
      <c r="GT557" s="33"/>
      <c r="GU557" s="33"/>
      <c r="GV557" s="33"/>
      <c r="GW557" s="33"/>
      <c r="GX557" s="33"/>
    </row>
    <row r="558" spans="178:206" x14ac:dyDescent="0.2">
      <c r="FV558" s="29"/>
      <c r="FW558" s="33"/>
      <c r="FX558" s="33"/>
      <c r="FY558" s="33"/>
      <c r="FZ558" s="33"/>
      <c r="GA558" s="33"/>
      <c r="GB558" s="33"/>
      <c r="GC558" s="33"/>
      <c r="GD558" s="33"/>
      <c r="GE558" s="33"/>
      <c r="GF558" s="33"/>
      <c r="GG558" s="33"/>
      <c r="GH558" s="33"/>
      <c r="GI558" s="33"/>
      <c r="GJ558" s="33"/>
      <c r="GK558" s="33"/>
      <c r="GL558" s="33"/>
      <c r="GM558" s="33"/>
      <c r="GN558" s="33"/>
      <c r="GO558" s="33"/>
      <c r="GP558" s="33"/>
      <c r="GQ558" s="33"/>
      <c r="GR558" s="33"/>
      <c r="GS558" s="33"/>
      <c r="GT558" s="33"/>
      <c r="GU558" s="33"/>
      <c r="GV558" s="33"/>
      <c r="GW558" s="33"/>
      <c r="GX558" s="33"/>
    </row>
    <row r="559" spans="178:206" x14ac:dyDescent="0.2">
      <c r="FV559" s="29"/>
      <c r="FW559" s="33"/>
      <c r="FX559" s="33"/>
      <c r="FY559" s="33"/>
      <c r="FZ559" s="33"/>
      <c r="GA559" s="33"/>
      <c r="GB559" s="33"/>
      <c r="GC559" s="33"/>
      <c r="GD559" s="33"/>
      <c r="GE559" s="33"/>
      <c r="GF559" s="33"/>
      <c r="GG559" s="33"/>
      <c r="GH559" s="33"/>
      <c r="GI559" s="33"/>
      <c r="GJ559" s="33"/>
      <c r="GK559" s="33"/>
      <c r="GL559" s="33"/>
      <c r="GM559" s="33"/>
      <c r="GN559" s="33"/>
      <c r="GO559" s="33"/>
      <c r="GP559" s="33"/>
      <c r="GQ559" s="33"/>
      <c r="GR559" s="33"/>
      <c r="GS559" s="33"/>
      <c r="GT559" s="33"/>
      <c r="GU559" s="33"/>
      <c r="GV559" s="33"/>
      <c r="GW559" s="33"/>
      <c r="GX559" s="33"/>
    </row>
    <row r="560" spans="178:206" x14ac:dyDescent="0.2">
      <c r="FV560" s="29"/>
      <c r="FW560" s="33"/>
      <c r="FX560" s="33"/>
      <c r="FY560" s="33"/>
      <c r="FZ560" s="33"/>
      <c r="GA560" s="33"/>
      <c r="GB560" s="33"/>
      <c r="GC560" s="33"/>
      <c r="GD560" s="33"/>
      <c r="GE560" s="33"/>
      <c r="GF560" s="33"/>
      <c r="GG560" s="33"/>
      <c r="GH560" s="33"/>
      <c r="GI560" s="33"/>
      <c r="GJ560" s="33"/>
      <c r="GK560" s="33"/>
      <c r="GL560" s="33"/>
      <c r="GM560" s="33"/>
      <c r="GN560" s="33"/>
      <c r="GO560" s="33"/>
      <c r="GP560" s="33"/>
      <c r="GQ560" s="33"/>
      <c r="GR560" s="33"/>
      <c r="GS560" s="33"/>
      <c r="GT560" s="33"/>
      <c r="GU560" s="33"/>
      <c r="GV560" s="33"/>
      <c r="GW560" s="33"/>
      <c r="GX560" s="33"/>
    </row>
    <row r="561" spans="178:206" x14ac:dyDescent="0.2">
      <c r="FV561" s="29"/>
      <c r="FW561" s="33"/>
      <c r="FX561" s="33"/>
      <c r="FY561" s="33"/>
      <c r="FZ561" s="33"/>
      <c r="GA561" s="33"/>
      <c r="GB561" s="33"/>
      <c r="GC561" s="33"/>
      <c r="GD561" s="33"/>
      <c r="GE561" s="33"/>
      <c r="GF561" s="33"/>
      <c r="GG561" s="33"/>
      <c r="GH561" s="33"/>
      <c r="GI561" s="33"/>
      <c r="GJ561" s="33"/>
      <c r="GK561" s="33"/>
      <c r="GL561" s="33"/>
      <c r="GM561" s="33"/>
      <c r="GN561" s="33"/>
      <c r="GO561" s="33"/>
      <c r="GP561" s="33"/>
      <c r="GQ561" s="33"/>
      <c r="GR561" s="33"/>
      <c r="GS561" s="33"/>
      <c r="GT561" s="33"/>
      <c r="GU561" s="33"/>
      <c r="GV561" s="33"/>
      <c r="GW561" s="33"/>
      <c r="GX561" s="33"/>
    </row>
    <row r="562" spans="178:206" x14ac:dyDescent="0.2">
      <c r="FV562" s="29"/>
      <c r="FW562" s="33"/>
      <c r="FX562" s="33"/>
      <c r="FY562" s="33"/>
      <c r="FZ562" s="33"/>
      <c r="GA562" s="33"/>
      <c r="GB562" s="33"/>
      <c r="GC562" s="33"/>
      <c r="GD562" s="33"/>
      <c r="GE562" s="33"/>
      <c r="GF562" s="33"/>
      <c r="GG562" s="33"/>
      <c r="GH562" s="33"/>
      <c r="GI562" s="33"/>
      <c r="GJ562" s="33"/>
      <c r="GK562" s="33"/>
      <c r="GL562" s="33"/>
      <c r="GM562" s="33"/>
      <c r="GN562" s="33"/>
      <c r="GO562" s="33"/>
      <c r="GP562" s="33"/>
      <c r="GQ562" s="33"/>
      <c r="GR562" s="33"/>
      <c r="GS562" s="33"/>
      <c r="GT562" s="33"/>
      <c r="GU562" s="33"/>
      <c r="GV562" s="33"/>
      <c r="GW562" s="33"/>
      <c r="GX562" s="33"/>
    </row>
    <row r="563" spans="178:206" x14ac:dyDescent="0.2">
      <c r="FV563" s="29"/>
      <c r="FW563" s="33"/>
      <c r="FX563" s="33"/>
      <c r="FY563" s="33"/>
      <c r="FZ563" s="33"/>
      <c r="GA563" s="33"/>
      <c r="GB563" s="33"/>
      <c r="GC563" s="33"/>
      <c r="GD563" s="33"/>
      <c r="GE563" s="33"/>
      <c r="GF563" s="33"/>
      <c r="GG563" s="33"/>
      <c r="GH563" s="33"/>
      <c r="GI563" s="33"/>
      <c r="GJ563" s="33"/>
      <c r="GK563" s="33"/>
      <c r="GL563" s="33"/>
      <c r="GM563" s="33"/>
      <c r="GN563" s="33"/>
      <c r="GO563" s="33"/>
      <c r="GP563" s="33"/>
      <c r="GQ563" s="33"/>
      <c r="GR563" s="33"/>
      <c r="GS563" s="33"/>
      <c r="GT563" s="33"/>
      <c r="GU563" s="33"/>
      <c r="GV563" s="33"/>
      <c r="GW563" s="33"/>
      <c r="GX563" s="33"/>
    </row>
    <row r="564" spans="178:206" x14ac:dyDescent="0.2">
      <c r="FV564" s="29"/>
      <c r="FW564" s="33"/>
      <c r="FX564" s="33"/>
      <c r="FY564" s="33"/>
      <c r="FZ564" s="33"/>
      <c r="GA564" s="33"/>
      <c r="GB564" s="33"/>
      <c r="GC564" s="33"/>
      <c r="GD564" s="33"/>
      <c r="GE564" s="33"/>
      <c r="GF564" s="33"/>
      <c r="GG564" s="33"/>
      <c r="GH564" s="33"/>
      <c r="GI564" s="33"/>
      <c r="GJ564" s="33"/>
      <c r="GK564" s="33"/>
      <c r="GL564" s="33"/>
      <c r="GM564" s="33"/>
      <c r="GN564" s="33"/>
      <c r="GO564" s="33"/>
      <c r="GP564" s="33"/>
      <c r="GQ564" s="33"/>
      <c r="GR564" s="33"/>
      <c r="GS564" s="33"/>
      <c r="GT564" s="33"/>
      <c r="GU564" s="33"/>
      <c r="GV564" s="33"/>
      <c r="GW564" s="33"/>
      <c r="GX564" s="33"/>
    </row>
    <row r="565" spans="178:206" x14ac:dyDescent="0.2">
      <c r="FV565" s="29"/>
      <c r="FW565" s="33"/>
      <c r="FX565" s="33"/>
      <c r="FY565" s="33"/>
      <c r="FZ565" s="33"/>
      <c r="GA565" s="33"/>
      <c r="GB565" s="33"/>
      <c r="GC565" s="33"/>
      <c r="GD565" s="33"/>
      <c r="GE565" s="33"/>
      <c r="GF565" s="33"/>
      <c r="GG565" s="33"/>
      <c r="GH565" s="33"/>
      <c r="GI565" s="33"/>
      <c r="GJ565" s="33"/>
      <c r="GK565" s="33"/>
      <c r="GL565" s="33"/>
      <c r="GM565" s="33"/>
      <c r="GN565" s="33"/>
      <c r="GO565" s="33"/>
      <c r="GP565" s="33"/>
      <c r="GQ565" s="33"/>
      <c r="GR565" s="33"/>
      <c r="GS565" s="33"/>
      <c r="GT565" s="33"/>
      <c r="GU565" s="33"/>
      <c r="GV565" s="33"/>
      <c r="GW565" s="33"/>
      <c r="GX565" s="33"/>
    </row>
    <row r="566" spans="178:206" x14ac:dyDescent="0.2">
      <c r="FV566" s="29"/>
      <c r="FW566" s="33"/>
      <c r="FX566" s="33"/>
      <c r="FY566" s="33"/>
      <c r="FZ566" s="33"/>
      <c r="GA566" s="33"/>
      <c r="GB566" s="33"/>
      <c r="GC566" s="33"/>
      <c r="GD566" s="33"/>
      <c r="GE566" s="33"/>
      <c r="GF566" s="33"/>
      <c r="GG566" s="33"/>
      <c r="GH566" s="33"/>
      <c r="GI566" s="33"/>
      <c r="GJ566" s="33"/>
      <c r="GK566" s="33"/>
      <c r="GL566" s="33"/>
      <c r="GM566" s="33"/>
      <c r="GN566" s="33"/>
      <c r="GO566" s="33"/>
      <c r="GP566" s="33"/>
      <c r="GQ566" s="33"/>
      <c r="GR566" s="33"/>
      <c r="GS566" s="33"/>
      <c r="GT566" s="33"/>
      <c r="GU566" s="33"/>
      <c r="GV566" s="33"/>
      <c r="GW566" s="33"/>
      <c r="GX566" s="33"/>
    </row>
    <row r="567" spans="178:206" x14ac:dyDescent="0.2">
      <c r="FV567" s="29"/>
      <c r="FW567" s="33"/>
      <c r="FX567" s="33"/>
      <c r="FY567" s="33"/>
      <c r="FZ567" s="33"/>
      <c r="GA567" s="33"/>
      <c r="GB567" s="33"/>
      <c r="GC567" s="33"/>
      <c r="GD567" s="33"/>
      <c r="GE567" s="33"/>
      <c r="GF567" s="33"/>
      <c r="GG567" s="33"/>
      <c r="GH567" s="33"/>
      <c r="GI567" s="33"/>
      <c r="GJ567" s="33"/>
      <c r="GK567" s="33"/>
      <c r="GL567" s="33"/>
      <c r="GM567" s="33"/>
      <c r="GN567" s="33"/>
      <c r="GO567" s="33"/>
      <c r="GP567" s="33"/>
      <c r="GQ567" s="33"/>
      <c r="GR567" s="33"/>
      <c r="GS567" s="33"/>
      <c r="GT567" s="33"/>
      <c r="GU567" s="33"/>
      <c r="GV567" s="33"/>
      <c r="GW567" s="33"/>
      <c r="GX567" s="33"/>
    </row>
    <row r="568" spans="178:206" x14ac:dyDescent="0.2">
      <c r="FV568" s="29"/>
      <c r="FW568" s="33"/>
      <c r="FX568" s="33"/>
      <c r="FY568" s="33"/>
      <c r="FZ568" s="33"/>
      <c r="GA568" s="33"/>
      <c r="GB568" s="33"/>
      <c r="GC568" s="33"/>
      <c r="GD568" s="33"/>
      <c r="GE568" s="33"/>
      <c r="GF568" s="33"/>
      <c r="GG568" s="33"/>
      <c r="GH568" s="33"/>
      <c r="GI568" s="33"/>
      <c r="GJ568" s="33"/>
      <c r="GK568" s="33"/>
      <c r="GL568" s="33"/>
      <c r="GM568" s="33"/>
      <c r="GN568" s="33"/>
      <c r="GO568" s="33"/>
      <c r="GP568" s="33"/>
      <c r="GQ568" s="33"/>
      <c r="GR568" s="33"/>
      <c r="GS568" s="33"/>
      <c r="GT568" s="33"/>
      <c r="GU568" s="33"/>
      <c r="GV568" s="33"/>
      <c r="GW568" s="33"/>
      <c r="GX568" s="33"/>
    </row>
    <row r="569" spans="178:206" x14ac:dyDescent="0.2">
      <c r="FV569" s="29"/>
      <c r="FW569" s="33"/>
      <c r="FX569" s="33"/>
      <c r="FY569" s="33"/>
      <c r="FZ569" s="33"/>
      <c r="GA569" s="33"/>
      <c r="GB569" s="33"/>
      <c r="GC569" s="33"/>
      <c r="GD569" s="33"/>
      <c r="GE569" s="33"/>
      <c r="GF569" s="33"/>
      <c r="GG569" s="33"/>
      <c r="GH569" s="33"/>
      <c r="GI569" s="33"/>
      <c r="GJ569" s="33"/>
      <c r="GK569" s="33"/>
      <c r="GL569" s="33"/>
      <c r="GM569" s="33"/>
      <c r="GN569" s="33"/>
      <c r="GO569" s="33"/>
      <c r="GP569" s="33"/>
      <c r="GQ569" s="33"/>
      <c r="GR569" s="33"/>
      <c r="GS569" s="33"/>
      <c r="GT569" s="33"/>
      <c r="GU569" s="33"/>
      <c r="GV569" s="33"/>
      <c r="GW569" s="33"/>
      <c r="GX569" s="33"/>
    </row>
    <row r="570" spans="178:206" x14ac:dyDescent="0.2">
      <c r="FV570" s="29"/>
      <c r="FW570" s="33"/>
      <c r="FX570" s="33"/>
      <c r="FY570" s="33"/>
      <c r="FZ570" s="33"/>
      <c r="GA570" s="33"/>
      <c r="GB570" s="33"/>
      <c r="GC570" s="33"/>
      <c r="GD570" s="33"/>
      <c r="GE570" s="33"/>
      <c r="GF570" s="33"/>
      <c r="GG570" s="33"/>
      <c r="GH570" s="33"/>
      <c r="GI570" s="33"/>
      <c r="GJ570" s="33"/>
      <c r="GK570" s="33"/>
      <c r="GL570" s="33"/>
      <c r="GM570" s="33"/>
      <c r="GN570" s="33"/>
      <c r="GO570" s="33"/>
      <c r="GP570" s="33"/>
      <c r="GQ570" s="33"/>
      <c r="GR570" s="33"/>
      <c r="GS570" s="33"/>
      <c r="GT570" s="33"/>
      <c r="GU570" s="33"/>
      <c r="GV570" s="33"/>
      <c r="GW570" s="33"/>
      <c r="GX570" s="33"/>
    </row>
    <row r="571" spans="178:206" x14ac:dyDescent="0.2">
      <c r="FV571" s="29"/>
      <c r="FW571" s="33"/>
      <c r="FX571" s="33"/>
      <c r="FY571" s="33"/>
      <c r="FZ571" s="33"/>
      <c r="GA571" s="33"/>
      <c r="GB571" s="33"/>
      <c r="GC571" s="33"/>
      <c r="GD571" s="33"/>
      <c r="GE571" s="33"/>
      <c r="GF571" s="33"/>
      <c r="GG571" s="33"/>
      <c r="GH571" s="33"/>
      <c r="GI571" s="33"/>
      <c r="GJ571" s="33"/>
      <c r="GK571" s="33"/>
      <c r="GL571" s="33"/>
      <c r="GM571" s="33"/>
      <c r="GN571" s="33"/>
      <c r="GO571" s="33"/>
      <c r="GP571" s="33"/>
      <c r="GQ571" s="33"/>
      <c r="GR571" s="33"/>
      <c r="GS571" s="33"/>
      <c r="GT571" s="33"/>
      <c r="GU571" s="33"/>
      <c r="GV571" s="33"/>
      <c r="GW571" s="33"/>
      <c r="GX571" s="33"/>
    </row>
    <row r="572" spans="178:206" x14ac:dyDescent="0.2">
      <c r="FV572" s="29"/>
      <c r="FW572" s="33"/>
      <c r="FX572" s="33"/>
      <c r="FY572" s="33"/>
      <c r="FZ572" s="33"/>
      <c r="GA572" s="33"/>
      <c r="GB572" s="33"/>
      <c r="GC572" s="33"/>
      <c r="GD572" s="33"/>
      <c r="GE572" s="33"/>
      <c r="GF572" s="33"/>
      <c r="GG572" s="33"/>
      <c r="GH572" s="33"/>
      <c r="GI572" s="33"/>
      <c r="GJ572" s="33"/>
      <c r="GK572" s="33"/>
      <c r="GL572" s="33"/>
      <c r="GM572" s="33"/>
      <c r="GN572" s="33"/>
      <c r="GO572" s="33"/>
      <c r="GP572" s="33"/>
      <c r="GQ572" s="33"/>
      <c r="GR572" s="33"/>
      <c r="GS572" s="33"/>
      <c r="GT572" s="33"/>
      <c r="GU572" s="33"/>
      <c r="GV572" s="33"/>
      <c r="GW572" s="33"/>
      <c r="GX572" s="33"/>
    </row>
    <row r="573" spans="178:206" x14ac:dyDescent="0.2">
      <c r="FV573" s="29"/>
      <c r="FW573" s="33"/>
      <c r="FX573" s="33"/>
      <c r="FY573" s="33"/>
      <c r="FZ573" s="33"/>
      <c r="GA573" s="33"/>
      <c r="GB573" s="33"/>
      <c r="GC573" s="33"/>
      <c r="GD573" s="33"/>
      <c r="GE573" s="33"/>
      <c r="GF573" s="33"/>
      <c r="GG573" s="33"/>
      <c r="GH573" s="33"/>
      <c r="GI573" s="33"/>
      <c r="GJ573" s="33"/>
      <c r="GK573" s="33"/>
      <c r="GL573" s="33"/>
      <c r="GM573" s="33"/>
      <c r="GN573" s="33"/>
      <c r="GO573" s="33"/>
      <c r="GP573" s="33"/>
      <c r="GQ573" s="33"/>
      <c r="GR573" s="33"/>
      <c r="GS573" s="33"/>
      <c r="GT573" s="33"/>
      <c r="GU573" s="33"/>
      <c r="GV573" s="33"/>
      <c r="GW573" s="33"/>
      <c r="GX573" s="33"/>
    </row>
    <row r="574" spans="178:206" x14ac:dyDescent="0.2">
      <c r="FV574" s="29"/>
      <c r="FW574" s="33"/>
      <c r="FX574" s="33"/>
      <c r="FY574" s="33"/>
      <c r="FZ574" s="33"/>
      <c r="GA574" s="33"/>
      <c r="GB574" s="33"/>
      <c r="GC574" s="33"/>
      <c r="GD574" s="33"/>
      <c r="GE574" s="33"/>
      <c r="GF574" s="33"/>
      <c r="GG574" s="33"/>
      <c r="GH574" s="33"/>
      <c r="GI574" s="33"/>
      <c r="GJ574" s="33"/>
      <c r="GK574" s="33"/>
      <c r="GL574" s="33"/>
      <c r="GM574" s="33"/>
      <c r="GN574" s="33"/>
      <c r="GO574" s="33"/>
      <c r="GP574" s="33"/>
      <c r="GQ574" s="33"/>
      <c r="GR574" s="33"/>
      <c r="GS574" s="33"/>
      <c r="GT574" s="33"/>
      <c r="GU574" s="33"/>
      <c r="GV574" s="33"/>
      <c r="GW574" s="33"/>
      <c r="GX574" s="33"/>
    </row>
    <row r="575" spans="178:206" x14ac:dyDescent="0.2">
      <c r="FV575" s="29"/>
      <c r="FW575" s="33"/>
      <c r="FX575" s="33"/>
      <c r="FY575" s="33"/>
      <c r="FZ575" s="33"/>
      <c r="GA575" s="33"/>
      <c r="GB575" s="33"/>
      <c r="GC575" s="33"/>
      <c r="GD575" s="33"/>
      <c r="GE575" s="33"/>
      <c r="GF575" s="33"/>
      <c r="GG575" s="33"/>
      <c r="GH575" s="33"/>
      <c r="GI575" s="33"/>
      <c r="GJ575" s="33"/>
      <c r="GK575" s="33"/>
      <c r="GL575" s="33"/>
      <c r="GM575" s="33"/>
      <c r="GN575" s="33"/>
      <c r="GO575" s="33"/>
      <c r="GP575" s="33"/>
      <c r="GQ575" s="33"/>
      <c r="GR575" s="33"/>
      <c r="GS575" s="33"/>
      <c r="GT575" s="33"/>
      <c r="GU575" s="33"/>
      <c r="GV575" s="33"/>
      <c r="GW575" s="33"/>
      <c r="GX575" s="33"/>
    </row>
    <row r="576" spans="178:206" x14ac:dyDescent="0.2">
      <c r="FV576" s="29"/>
      <c r="FW576" s="33"/>
      <c r="FX576" s="33"/>
      <c r="FY576" s="33"/>
      <c r="FZ576" s="33"/>
      <c r="GA576" s="33"/>
      <c r="GB576" s="33"/>
      <c r="GC576" s="33"/>
      <c r="GD576" s="33"/>
      <c r="GE576" s="33"/>
      <c r="GF576" s="33"/>
      <c r="GG576" s="33"/>
      <c r="GH576" s="33"/>
      <c r="GI576" s="33"/>
      <c r="GJ576" s="33"/>
      <c r="GK576" s="33"/>
      <c r="GL576" s="33"/>
      <c r="GM576" s="33"/>
      <c r="GN576" s="33"/>
      <c r="GO576" s="33"/>
      <c r="GP576" s="33"/>
      <c r="GQ576" s="33"/>
      <c r="GR576" s="33"/>
      <c r="GS576" s="33"/>
      <c r="GT576" s="33"/>
      <c r="GU576" s="33"/>
      <c r="GV576" s="33"/>
      <c r="GW576" s="33"/>
      <c r="GX576" s="33"/>
    </row>
    <row r="577" spans="178:206" x14ac:dyDescent="0.2">
      <c r="FV577" s="29"/>
      <c r="FW577" s="33"/>
      <c r="FX577" s="33"/>
      <c r="FY577" s="33"/>
      <c r="FZ577" s="33"/>
      <c r="GA577" s="33"/>
      <c r="GB577" s="33"/>
      <c r="GC577" s="33"/>
      <c r="GD577" s="33"/>
      <c r="GE577" s="33"/>
      <c r="GF577" s="33"/>
      <c r="GG577" s="33"/>
      <c r="GH577" s="33"/>
      <c r="GI577" s="33"/>
      <c r="GJ577" s="33"/>
      <c r="GK577" s="33"/>
      <c r="GL577" s="33"/>
      <c r="GM577" s="33"/>
      <c r="GN577" s="33"/>
      <c r="GO577" s="33"/>
      <c r="GP577" s="33"/>
      <c r="GQ577" s="33"/>
      <c r="GR577" s="33"/>
      <c r="GS577" s="33"/>
      <c r="GT577" s="33"/>
      <c r="GU577" s="33"/>
      <c r="GV577" s="33"/>
      <c r="GW577" s="33"/>
      <c r="GX577" s="33"/>
    </row>
    <row r="578" spans="178:206" x14ac:dyDescent="0.2">
      <c r="FV578" s="29"/>
      <c r="FW578" s="33"/>
      <c r="FX578" s="33"/>
      <c r="FY578" s="33"/>
      <c r="FZ578" s="33"/>
      <c r="GA578" s="33"/>
      <c r="GB578" s="33"/>
      <c r="GC578" s="33"/>
      <c r="GD578" s="33"/>
      <c r="GE578" s="33"/>
      <c r="GF578" s="33"/>
      <c r="GG578" s="33"/>
      <c r="GH578" s="33"/>
      <c r="GI578" s="33"/>
      <c r="GJ578" s="33"/>
      <c r="GK578" s="33"/>
      <c r="GL578" s="33"/>
      <c r="GM578" s="33"/>
      <c r="GN578" s="33"/>
      <c r="GO578" s="33"/>
      <c r="GP578" s="33"/>
      <c r="GQ578" s="33"/>
      <c r="GR578" s="33"/>
      <c r="GS578" s="33"/>
      <c r="GT578" s="33"/>
      <c r="GU578" s="33"/>
      <c r="GV578" s="33"/>
      <c r="GW578" s="33"/>
      <c r="GX578" s="33"/>
    </row>
    <row r="579" spans="178:206" x14ac:dyDescent="0.2">
      <c r="FV579" s="29"/>
      <c r="FW579" s="33"/>
      <c r="FX579" s="33"/>
      <c r="FY579" s="33"/>
      <c r="FZ579" s="33"/>
      <c r="GA579" s="33"/>
      <c r="GB579" s="33"/>
      <c r="GC579" s="33"/>
      <c r="GD579" s="33"/>
      <c r="GE579" s="33"/>
      <c r="GF579" s="33"/>
      <c r="GG579" s="33"/>
      <c r="GH579" s="33"/>
      <c r="GI579" s="33"/>
      <c r="GJ579" s="33"/>
      <c r="GK579" s="33"/>
      <c r="GL579" s="33"/>
      <c r="GM579" s="33"/>
      <c r="GN579" s="33"/>
      <c r="GO579" s="33"/>
      <c r="GP579" s="33"/>
      <c r="GQ579" s="33"/>
      <c r="GR579" s="33"/>
      <c r="GS579" s="33"/>
      <c r="GT579" s="33"/>
      <c r="GU579" s="33"/>
      <c r="GV579" s="33"/>
      <c r="GW579" s="33"/>
      <c r="GX579" s="33"/>
    </row>
    <row r="580" spans="178:206" x14ac:dyDescent="0.2">
      <c r="FV580" s="29"/>
      <c r="FW580" s="33"/>
      <c r="FX580" s="33"/>
      <c r="FY580" s="33"/>
      <c r="FZ580" s="33"/>
      <c r="GA580" s="33"/>
      <c r="GB580" s="33"/>
      <c r="GC580" s="33"/>
      <c r="GD580" s="33"/>
      <c r="GE580" s="33"/>
      <c r="GF580" s="33"/>
      <c r="GG580" s="33"/>
      <c r="GH580" s="33"/>
      <c r="GI580" s="33"/>
      <c r="GJ580" s="33"/>
      <c r="GK580" s="33"/>
      <c r="GL580" s="33"/>
      <c r="GM580" s="33"/>
      <c r="GN580" s="33"/>
      <c r="GO580" s="33"/>
      <c r="GP580" s="33"/>
      <c r="GQ580" s="33"/>
      <c r="GR580" s="33"/>
      <c r="GS580" s="33"/>
      <c r="GT580" s="33"/>
      <c r="GU580" s="33"/>
      <c r="GV580" s="33"/>
      <c r="GW580" s="33"/>
      <c r="GX580" s="33"/>
    </row>
    <row r="581" spans="178:206" x14ac:dyDescent="0.2">
      <c r="FV581" s="29"/>
      <c r="FW581" s="33"/>
      <c r="FX581" s="33"/>
      <c r="FY581" s="33"/>
      <c r="FZ581" s="33"/>
      <c r="GA581" s="33"/>
      <c r="GB581" s="33"/>
      <c r="GC581" s="33"/>
      <c r="GD581" s="33"/>
      <c r="GE581" s="33"/>
      <c r="GF581" s="33"/>
      <c r="GG581" s="33"/>
      <c r="GH581" s="33"/>
      <c r="GI581" s="33"/>
      <c r="GJ581" s="33"/>
      <c r="GK581" s="33"/>
      <c r="GL581" s="33"/>
      <c r="GM581" s="33"/>
      <c r="GN581" s="33"/>
      <c r="GO581" s="33"/>
      <c r="GP581" s="33"/>
      <c r="GQ581" s="33"/>
      <c r="GR581" s="33"/>
      <c r="GS581" s="33"/>
      <c r="GT581" s="33"/>
      <c r="GU581" s="33"/>
      <c r="GV581" s="33"/>
      <c r="GW581" s="33"/>
      <c r="GX581" s="33"/>
    </row>
    <row r="582" spans="178:206" x14ac:dyDescent="0.2">
      <c r="FV582" s="29"/>
      <c r="FW582" s="33"/>
      <c r="FX582" s="33"/>
      <c r="FY582" s="33"/>
      <c r="FZ582" s="33"/>
      <c r="GA582" s="33"/>
      <c r="GB582" s="33"/>
      <c r="GC582" s="33"/>
      <c r="GD582" s="33"/>
      <c r="GE582" s="33"/>
      <c r="GF582" s="33"/>
      <c r="GG582" s="33"/>
      <c r="GH582" s="33"/>
      <c r="GI582" s="33"/>
      <c r="GJ582" s="33"/>
      <c r="GK582" s="33"/>
      <c r="GL582" s="33"/>
      <c r="GM582" s="33"/>
      <c r="GN582" s="33"/>
      <c r="GO582" s="33"/>
      <c r="GP582" s="33"/>
      <c r="GQ582" s="33"/>
      <c r="GR582" s="33"/>
      <c r="GS582" s="33"/>
      <c r="GT582" s="33"/>
      <c r="GU582" s="33"/>
      <c r="GV582" s="33"/>
      <c r="GW582" s="33"/>
      <c r="GX582" s="33"/>
    </row>
    <row r="583" spans="178:206" x14ac:dyDescent="0.2">
      <c r="FV583" s="29"/>
      <c r="FW583" s="33"/>
      <c r="FX583" s="33"/>
      <c r="FY583" s="33"/>
      <c r="FZ583" s="33"/>
      <c r="GA583" s="33"/>
      <c r="GB583" s="33"/>
      <c r="GC583" s="33"/>
      <c r="GD583" s="33"/>
      <c r="GE583" s="33"/>
      <c r="GF583" s="33"/>
      <c r="GG583" s="33"/>
      <c r="GH583" s="33"/>
      <c r="GI583" s="33"/>
      <c r="GJ583" s="33"/>
      <c r="GK583" s="33"/>
      <c r="GL583" s="33"/>
      <c r="GM583" s="33"/>
      <c r="GN583" s="33"/>
      <c r="GO583" s="33"/>
      <c r="GP583" s="33"/>
      <c r="GQ583" s="33"/>
      <c r="GR583" s="33"/>
      <c r="GS583" s="33"/>
      <c r="GT583" s="33"/>
      <c r="GU583" s="33"/>
      <c r="GV583" s="33"/>
      <c r="GW583" s="33"/>
      <c r="GX583" s="33"/>
    </row>
    <row r="584" spans="178:206" x14ac:dyDescent="0.2">
      <c r="FV584" s="29"/>
      <c r="FW584" s="33"/>
      <c r="FX584" s="33"/>
      <c r="FY584" s="33"/>
      <c r="FZ584" s="33"/>
      <c r="GA584" s="33"/>
      <c r="GB584" s="33"/>
      <c r="GC584" s="33"/>
      <c r="GD584" s="33"/>
      <c r="GE584" s="33"/>
      <c r="GF584" s="33"/>
      <c r="GG584" s="33"/>
      <c r="GH584" s="33"/>
      <c r="GI584" s="33"/>
      <c r="GJ584" s="33"/>
      <c r="GK584" s="33"/>
      <c r="GL584" s="33"/>
      <c r="GM584" s="33"/>
      <c r="GN584" s="33"/>
      <c r="GO584" s="33"/>
      <c r="GP584" s="33"/>
      <c r="GQ584" s="33"/>
      <c r="GR584" s="33"/>
      <c r="GS584" s="33"/>
      <c r="GT584" s="33"/>
      <c r="GU584" s="33"/>
      <c r="GV584" s="33"/>
      <c r="GW584" s="33"/>
      <c r="GX584" s="33"/>
    </row>
    <row r="585" spans="178:206" x14ac:dyDescent="0.2">
      <c r="FV585" s="29"/>
      <c r="FW585" s="33"/>
      <c r="FX585" s="33"/>
      <c r="FY585" s="33"/>
      <c r="FZ585" s="33"/>
      <c r="GA585" s="33"/>
      <c r="GB585" s="33"/>
      <c r="GC585" s="33"/>
      <c r="GD585" s="33"/>
      <c r="GE585" s="33"/>
      <c r="GF585" s="33"/>
      <c r="GG585" s="33"/>
      <c r="GH585" s="33"/>
      <c r="GI585" s="33"/>
      <c r="GJ585" s="33"/>
      <c r="GK585" s="33"/>
      <c r="GL585" s="33"/>
      <c r="GM585" s="33"/>
      <c r="GN585" s="33"/>
      <c r="GO585" s="33"/>
      <c r="GP585" s="33"/>
      <c r="GQ585" s="33"/>
      <c r="GR585" s="33"/>
      <c r="GS585" s="33"/>
      <c r="GT585" s="33"/>
      <c r="GU585" s="33"/>
      <c r="GV585" s="33"/>
      <c r="GW585" s="33"/>
      <c r="GX585" s="33"/>
    </row>
    <row r="586" spans="178:206" x14ac:dyDescent="0.2">
      <c r="FV586" s="29"/>
      <c r="FW586" s="33"/>
      <c r="FX586" s="33"/>
      <c r="FY586" s="33"/>
      <c r="FZ586" s="33"/>
      <c r="GA586" s="33"/>
      <c r="GB586" s="33"/>
      <c r="GC586" s="33"/>
      <c r="GD586" s="33"/>
      <c r="GE586" s="33"/>
      <c r="GF586" s="33"/>
      <c r="GG586" s="33"/>
      <c r="GH586" s="33"/>
      <c r="GI586" s="33"/>
      <c r="GJ586" s="33"/>
      <c r="GK586" s="33"/>
      <c r="GL586" s="33"/>
      <c r="GM586" s="33"/>
      <c r="GN586" s="33"/>
      <c r="GO586" s="33"/>
      <c r="GP586" s="33"/>
      <c r="GQ586" s="33"/>
      <c r="GR586" s="33"/>
      <c r="GS586" s="33"/>
      <c r="GT586" s="33"/>
      <c r="GU586" s="33"/>
      <c r="GV586" s="33"/>
      <c r="GW586" s="33"/>
      <c r="GX586" s="33"/>
    </row>
    <row r="587" spans="178:206" x14ac:dyDescent="0.2">
      <c r="FV587" s="29"/>
      <c r="FW587" s="33"/>
      <c r="FX587" s="33"/>
      <c r="FY587" s="33"/>
      <c r="FZ587" s="33"/>
      <c r="GA587" s="33"/>
      <c r="GB587" s="33"/>
      <c r="GC587" s="33"/>
      <c r="GD587" s="33"/>
      <c r="GE587" s="33"/>
      <c r="GF587" s="33"/>
      <c r="GG587" s="33"/>
      <c r="GH587" s="33"/>
      <c r="GI587" s="33"/>
      <c r="GJ587" s="33"/>
      <c r="GK587" s="33"/>
      <c r="GL587" s="33"/>
      <c r="GM587" s="33"/>
      <c r="GN587" s="33"/>
      <c r="GO587" s="33"/>
      <c r="GP587" s="33"/>
      <c r="GQ587" s="33"/>
      <c r="GR587" s="33"/>
      <c r="GS587" s="33"/>
      <c r="GT587" s="33"/>
      <c r="GU587" s="33"/>
      <c r="GV587" s="33"/>
      <c r="GW587" s="33"/>
      <c r="GX587" s="33"/>
    </row>
    <row r="588" spans="178:206" x14ac:dyDescent="0.2">
      <c r="FV588" s="29"/>
      <c r="FW588" s="33"/>
      <c r="FX588" s="33"/>
      <c r="FY588" s="33"/>
      <c r="FZ588" s="33"/>
      <c r="GA588" s="33"/>
      <c r="GB588" s="33"/>
      <c r="GC588" s="33"/>
      <c r="GD588" s="33"/>
      <c r="GE588" s="33"/>
      <c r="GF588" s="33"/>
      <c r="GG588" s="33"/>
      <c r="GH588" s="33"/>
      <c r="GI588" s="33"/>
      <c r="GJ588" s="33"/>
      <c r="GK588" s="33"/>
      <c r="GL588" s="33"/>
      <c r="GM588" s="33"/>
      <c r="GN588" s="33"/>
      <c r="GO588" s="33"/>
      <c r="GP588" s="33"/>
      <c r="GQ588" s="33"/>
      <c r="GR588" s="33"/>
      <c r="GS588" s="33"/>
      <c r="GT588" s="33"/>
      <c r="GU588" s="33"/>
      <c r="GV588" s="33"/>
      <c r="GW588" s="33"/>
      <c r="GX588" s="33"/>
    </row>
    <row r="589" spans="178:206" x14ac:dyDescent="0.2">
      <c r="FV589" s="29"/>
      <c r="FW589" s="33"/>
      <c r="FX589" s="33"/>
      <c r="FY589" s="33"/>
      <c r="FZ589" s="33"/>
      <c r="GA589" s="33"/>
      <c r="GB589" s="33"/>
      <c r="GC589" s="33"/>
      <c r="GD589" s="33"/>
      <c r="GE589" s="33"/>
      <c r="GF589" s="33"/>
      <c r="GG589" s="33"/>
      <c r="GH589" s="33"/>
      <c r="GI589" s="33"/>
      <c r="GJ589" s="33"/>
      <c r="GK589" s="33"/>
      <c r="GL589" s="33"/>
      <c r="GM589" s="33"/>
      <c r="GN589" s="33"/>
      <c r="GO589" s="33"/>
      <c r="GP589" s="33"/>
      <c r="GQ589" s="33"/>
      <c r="GR589" s="33"/>
      <c r="GS589" s="33"/>
      <c r="GT589" s="33"/>
      <c r="GU589" s="33"/>
      <c r="GV589" s="33"/>
      <c r="GW589" s="33"/>
      <c r="GX589" s="33"/>
    </row>
    <row r="590" spans="178:206" x14ac:dyDescent="0.2">
      <c r="FV590" s="29"/>
      <c r="FW590" s="33"/>
      <c r="FX590" s="33"/>
      <c r="FY590" s="33"/>
      <c r="FZ590" s="33"/>
      <c r="GA590" s="33"/>
      <c r="GB590" s="33"/>
      <c r="GC590" s="33"/>
      <c r="GD590" s="33"/>
      <c r="GE590" s="33"/>
      <c r="GF590" s="33"/>
      <c r="GG590" s="33"/>
      <c r="GH590" s="33"/>
      <c r="GI590" s="33"/>
      <c r="GJ590" s="33"/>
      <c r="GK590" s="33"/>
      <c r="GL590" s="33"/>
      <c r="GM590" s="33"/>
      <c r="GN590" s="33"/>
      <c r="GO590" s="33"/>
      <c r="GP590" s="33"/>
      <c r="GQ590" s="33"/>
      <c r="GR590" s="33"/>
      <c r="GS590" s="33"/>
      <c r="GT590" s="33"/>
      <c r="GU590" s="33"/>
      <c r="GV590" s="33"/>
      <c r="GW590" s="33"/>
      <c r="GX590" s="33"/>
    </row>
    <row r="591" spans="178:206" x14ac:dyDescent="0.2">
      <c r="FV591" s="29"/>
      <c r="FW591" s="33"/>
      <c r="FX591" s="33"/>
      <c r="FY591" s="33"/>
      <c r="FZ591" s="33"/>
      <c r="GA591" s="33"/>
      <c r="GB591" s="33"/>
      <c r="GC591" s="33"/>
      <c r="GD591" s="33"/>
      <c r="GE591" s="33"/>
      <c r="GF591" s="33"/>
      <c r="GG591" s="33"/>
      <c r="GH591" s="33"/>
      <c r="GI591" s="33"/>
      <c r="GJ591" s="33"/>
      <c r="GK591" s="33"/>
      <c r="GL591" s="33"/>
      <c r="GM591" s="33"/>
      <c r="GN591" s="33"/>
      <c r="GO591" s="33"/>
      <c r="GP591" s="33"/>
      <c r="GQ591" s="33"/>
      <c r="GR591" s="33"/>
      <c r="GS591" s="33"/>
      <c r="GT591" s="33"/>
      <c r="GU591" s="33"/>
      <c r="GV591" s="33"/>
      <c r="GW591" s="33"/>
      <c r="GX591" s="33"/>
    </row>
    <row r="592" spans="178:206" x14ac:dyDescent="0.2">
      <c r="FV592" s="29"/>
      <c r="FW592" s="33"/>
      <c r="FX592" s="33"/>
      <c r="FY592" s="33"/>
      <c r="FZ592" s="33"/>
      <c r="GA592" s="33"/>
      <c r="GB592" s="33"/>
      <c r="GC592" s="33"/>
      <c r="GD592" s="33"/>
      <c r="GE592" s="33"/>
      <c r="GF592" s="33"/>
      <c r="GG592" s="33"/>
      <c r="GH592" s="33"/>
      <c r="GI592" s="33"/>
      <c r="GJ592" s="33"/>
      <c r="GK592" s="33"/>
      <c r="GL592" s="33"/>
      <c r="GM592" s="33"/>
      <c r="GN592" s="33"/>
      <c r="GO592" s="33"/>
      <c r="GP592" s="33"/>
      <c r="GQ592" s="33"/>
      <c r="GR592" s="33"/>
      <c r="GS592" s="33"/>
      <c r="GT592" s="33"/>
      <c r="GU592" s="33"/>
      <c r="GV592" s="33"/>
      <c r="GW592" s="33"/>
      <c r="GX592" s="33"/>
    </row>
    <row r="593" spans="178:206" x14ac:dyDescent="0.2">
      <c r="FV593" s="29"/>
      <c r="FW593" s="33"/>
      <c r="FX593" s="33"/>
      <c r="FY593" s="33"/>
      <c r="FZ593" s="33"/>
      <c r="GA593" s="33"/>
      <c r="GB593" s="33"/>
      <c r="GC593" s="33"/>
      <c r="GD593" s="33"/>
      <c r="GE593" s="33"/>
      <c r="GF593" s="33"/>
      <c r="GG593" s="33"/>
      <c r="GH593" s="33"/>
      <c r="GI593" s="33"/>
      <c r="GJ593" s="33"/>
      <c r="GK593" s="33"/>
      <c r="GL593" s="33"/>
      <c r="GM593" s="33"/>
      <c r="GN593" s="33"/>
      <c r="GO593" s="33"/>
      <c r="GP593" s="33"/>
      <c r="GQ593" s="33"/>
      <c r="GR593" s="33"/>
      <c r="GS593" s="33"/>
      <c r="GT593" s="33"/>
      <c r="GU593" s="33"/>
      <c r="GV593" s="33"/>
      <c r="GW593" s="33"/>
      <c r="GX593" s="33"/>
    </row>
    <row r="594" spans="178:206" x14ac:dyDescent="0.2">
      <c r="FV594" s="29"/>
      <c r="FW594" s="33"/>
      <c r="FX594" s="33"/>
      <c r="FY594" s="33"/>
      <c r="FZ594" s="33"/>
      <c r="GA594" s="33"/>
      <c r="GB594" s="33"/>
      <c r="GC594" s="33"/>
      <c r="GD594" s="33"/>
      <c r="GE594" s="33"/>
      <c r="GF594" s="33"/>
      <c r="GG594" s="33"/>
      <c r="GH594" s="33"/>
      <c r="GI594" s="33"/>
      <c r="GJ594" s="33"/>
      <c r="GK594" s="33"/>
      <c r="GL594" s="33"/>
      <c r="GM594" s="33"/>
      <c r="GN594" s="33"/>
      <c r="GO594" s="33"/>
      <c r="GP594" s="33"/>
      <c r="GQ594" s="33"/>
      <c r="GR594" s="33"/>
      <c r="GS594" s="33"/>
      <c r="GT594" s="33"/>
      <c r="GU594" s="33"/>
      <c r="GV594" s="33"/>
      <c r="GW594" s="33"/>
      <c r="GX594" s="33"/>
    </row>
    <row r="595" spans="178:206" x14ac:dyDescent="0.2">
      <c r="FV595" s="29"/>
      <c r="FW595" s="33"/>
      <c r="FX595" s="33"/>
      <c r="FY595" s="33"/>
      <c r="FZ595" s="33"/>
      <c r="GA595" s="33"/>
      <c r="GB595" s="33"/>
      <c r="GC595" s="33"/>
      <c r="GD595" s="33"/>
      <c r="GE595" s="33"/>
      <c r="GF595" s="33"/>
      <c r="GG595" s="33"/>
      <c r="GH595" s="33"/>
      <c r="GI595" s="33"/>
      <c r="GJ595" s="33"/>
      <c r="GK595" s="33"/>
      <c r="GL595" s="33"/>
      <c r="GM595" s="33"/>
      <c r="GN595" s="33"/>
      <c r="GO595" s="33"/>
      <c r="GP595" s="33"/>
      <c r="GQ595" s="33"/>
      <c r="GR595" s="33"/>
      <c r="GS595" s="33"/>
      <c r="GT595" s="33"/>
      <c r="GU595" s="33"/>
      <c r="GV595" s="33"/>
      <c r="GW595" s="33"/>
      <c r="GX595" s="33"/>
    </row>
    <row r="596" spans="178:206" x14ac:dyDescent="0.2">
      <c r="FV596" s="29"/>
      <c r="FW596" s="33"/>
      <c r="FX596" s="33"/>
      <c r="FY596" s="33"/>
      <c r="FZ596" s="33"/>
      <c r="GA596" s="33"/>
      <c r="GB596" s="33"/>
      <c r="GC596" s="33"/>
      <c r="GD596" s="33"/>
      <c r="GE596" s="33"/>
      <c r="GF596" s="33"/>
      <c r="GG596" s="33"/>
      <c r="GH596" s="33"/>
      <c r="GI596" s="33"/>
      <c r="GJ596" s="33"/>
      <c r="GK596" s="33"/>
      <c r="GL596" s="33"/>
      <c r="GM596" s="33"/>
      <c r="GN596" s="33"/>
      <c r="GO596" s="33"/>
      <c r="GP596" s="33"/>
      <c r="GQ596" s="33"/>
      <c r="GR596" s="33"/>
      <c r="GS596" s="33"/>
      <c r="GT596" s="33"/>
      <c r="GU596" s="33"/>
      <c r="GV596" s="33"/>
      <c r="GW596" s="33"/>
      <c r="GX596" s="33"/>
    </row>
    <row r="597" spans="178:206" x14ac:dyDescent="0.2">
      <c r="FV597" s="29"/>
      <c r="FW597" s="33"/>
      <c r="FX597" s="33"/>
      <c r="FY597" s="33"/>
      <c r="FZ597" s="33"/>
      <c r="GA597" s="33"/>
      <c r="GB597" s="33"/>
      <c r="GC597" s="33"/>
      <c r="GD597" s="33"/>
      <c r="GE597" s="33"/>
      <c r="GF597" s="33"/>
      <c r="GG597" s="33"/>
      <c r="GH597" s="33"/>
      <c r="GI597" s="33"/>
      <c r="GJ597" s="33"/>
      <c r="GK597" s="33"/>
      <c r="GL597" s="33"/>
      <c r="GM597" s="33"/>
      <c r="GN597" s="33"/>
      <c r="GO597" s="33"/>
      <c r="GP597" s="33"/>
      <c r="GQ597" s="33"/>
      <c r="GR597" s="33"/>
      <c r="GS597" s="33"/>
      <c r="GT597" s="33"/>
      <c r="GU597" s="33"/>
      <c r="GV597" s="33"/>
      <c r="GW597" s="33"/>
      <c r="GX597" s="33"/>
    </row>
    <row r="598" spans="178:206" x14ac:dyDescent="0.2">
      <c r="FV598" s="29"/>
      <c r="FW598" s="33"/>
      <c r="FX598" s="33"/>
      <c r="FY598" s="33"/>
      <c r="FZ598" s="33"/>
      <c r="GA598" s="33"/>
      <c r="GB598" s="33"/>
      <c r="GC598" s="33"/>
      <c r="GD598" s="33"/>
      <c r="GE598" s="33"/>
      <c r="GF598" s="33"/>
      <c r="GG598" s="33"/>
      <c r="GH598" s="33"/>
      <c r="GI598" s="33"/>
      <c r="GJ598" s="33"/>
      <c r="GK598" s="33"/>
      <c r="GL598" s="33"/>
      <c r="GM598" s="33"/>
      <c r="GN598" s="33"/>
      <c r="GO598" s="33"/>
      <c r="GP598" s="33"/>
      <c r="GQ598" s="33"/>
      <c r="GR598" s="33"/>
      <c r="GS598" s="33"/>
      <c r="GT598" s="33"/>
      <c r="GU598" s="33"/>
      <c r="GV598" s="33"/>
      <c r="GW598" s="33"/>
      <c r="GX598" s="33"/>
    </row>
    <row r="599" spans="178:206" x14ac:dyDescent="0.2">
      <c r="FV599" s="29"/>
      <c r="FW599" s="33"/>
      <c r="FX599" s="33"/>
      <c r="FY599" s="33"/>
      <c r="FZ599" s="33"/>
      <c r="GA599" s="33"/>
      <c r="GB599" s="33"/>
      <c r="GC599" s="33"/>
      <c r="GD599" s="33"/>
      <c r="GE599" s="33"/>
      <c r="GF599" s="33"/>
      <c r="GG599" s="33"/>
      <c r="GH599" s="33"/>
      <c r="GI599" s="33"/>
      <c r="GJ599" s="33"/>
      <c r="GK599" s="33"/>
      <c r="GL599" s="33"/>
      <c r="GM599" s="33"/>
      <c r="GN599" s="33"/>
      <c r="GO599" s="33"/>
      <c r="GP599" s="33"/>
      <c r="GQ599" s="33"/>
      <c r="GR599" s="33"/>
      <c r="GS599" s="33"/>
      <c r="GT599" s="33"/>
      <c r="GU599" s="33"/>
      <c r="GV599" s="33"/>
      <c r="GW599" s="33"/>
      <c r="GX599" s="33"/>
    </row>
    <row r="600" spans="178:206" x14ac:dyDescent="0.2">
      <c r="FV600" s="29"/>
      <c r="FW600" s="33"/>
      <c r="FX600" s="33"/>
      <c r="FY600" s="33"/>
      <c r="FZ600" s="33"/>
      <c r="GA600" s="33"/>
      <c r="GB600" s="33"/>
      <c r="GC600" s="33"/>
      <c r="GD600" s="33"/>
      <c r="GE600" s="33"/>
      <c r="GF600" s="33"/>
      <c r="GG600" s="33"/>
      <c r="GH600" s="33"/>
      <c r="GI600" s="33"/>
      <c r="GJ600" s="33"/>
      <c r="GK600" s="33"/>
      <c r="GL600" s="33"/>
      <c r="GM600" s="33"/>
      <c r="GN600" s="33"/>
      <c r="GO600" s="33"/>
      <c r="GP600" s="33"/>
      <c r="GQ600" s="33"/>
      <c r="GR600" s="33"/>
      <c r="GS600" s="33"/>
      <c r="GT600" s="33"/>
      <c r="GU600" s="33"/>
      <c r="GV600" s="33"/>
      <c r="GW600" s="33"/>
      <c r="GX600" s="33"/>
    </row>
    <row r="601" spans="178:206" x14ac:dyDescent="0.2">
      <c r="FV601" s="29"/>
      <c r="FW601" s="33"/>
      <c r="FX601" s="33"/>
      <c r="FY601" s="33"/>
      <c r="FZ601" s="33"/>
      <c r="GA601" s="33"/>
      <c r="GB601" s="33"/>
      <c r="GC601" s="33"/>
      <c r="GD601" s="33"/>
      <c r="GE601" s="33"/>
      <c r="GF601" s="33"/>
      <c r="GG601" s="33"/>
      <c r="GH601" s="33"/>
      <c r="GI601" s="33"/>
      <c r="GJ601" s="33"/>
      <c r="GK601" s="33"/>
      <c r="GL601" s="33"/>
      <c r="GM601" s="33"/>
      <c r="GN601" s="33"/>
      <c r="GO601" s="33"/>
      <c r="GP601" s="33"/>
      <c r="GQ601" s="33"/>
      <c r="GR601" s="33"/>
      <c r="GS601" s="33"/>
      <c r="GT601" s="33"/>
      <c r="GU601" s="33"/>
      <c r="GV601" s="33"/>
      <c r="GW601" s="33"/>
      <c r="GX601" s="33"/>
    </row>
    <row r="602" spans="178:206" x14ac:dyDescent="0.2">
      <c r="FV602" s="29"/>
      <c r="FW602" s="33"/>
      <c r="FX602" s="33"/>
      <c r="FY602" s="33"/>
      <c r="FZ602" s="33"/>
      <c r="GA602" s="33"/>
      <c r="GB602" s="33"/>
      <c r="GC602" s="33"/>
      <c r="GD602" s="33"/>
      <c r="GE602" s="33"/>
      <c r="GF602" s="33"/>
      <c r="GG602" s="33"/>
      <c r="GH602" s="33"/>
      <c r="GI602" s="33"/>
      <c r="GJ602" s="33"/>
      <c r="GK602" s="33"/>
      <c r="GL602" s="33"/>
      <c r="GM602" s="33"/>
      <c r="GN602" s="33"/>
      <c r="GO602" s="33"/>
      <c r="GP602" s="33"/>
      <c r="GQ602" s="33"/>
      <c r="GR602" s="33"/>
      <c r="GS602" s="33"/>
      <c r="GT602" s="33"/>
      <c r="GU602" s="33"/>
      <c r="GV602" s="33"/>
      <c r="GW602" s="33"/>
      <c r="GX602" s="33"/>
    </row>
    <row r="603" spans="178:206" x14ac:dyDescent="0.2">
      <c r="FV603" s="29"/>
      <c r="FW603" s="33"/>
      <c r="FX603" s="33"/>
      <c r="FY603" s="33"/>
      <c r="FZ603" s="33"/>
      <c r="GA603" s="33"/>
      <c r="GB603" s="33"/>
      <c r="GC603" s="33"/>
      <c r="GD603" s="33"/>
      <c r="GE603" s="33"/>
      <c r="GF603" s="33"/>
      <c r="GG603" s="33"/>
      <c r="GH603" s="33"/>
      <c r="GI603" s="33"/>
      <c r="GJ603" s="33"/>
      <c r="GK603" s="33"/>
      <c r="GL603" s="33"/>
      <c r="GM603" s="33"/>
      <c r="GN603" s="33"/>
      <c r="GO603" s="33"/>
      <c r="GP603" s="33"/>
      <c r="GQ603" s="33"/>
      <c r="GR603" s="33"/>
      <c r="GS603" s="33"/>
      <c r="GT603" s="33"/>
      <c r="GU603" s="33"/>
      <c r="GV603" s="33"/>
      <c r="GW603" s="33"/>
      <c r="GX603" s="33"/>
    </row>
    <row r="604" spans="178:206" x14ac:dyDescent="0.2">
      <c r="FV604" s="29"/>
      <c r="FW604" s="33"/>
      <c r="FX604" s="33"/>
      <c r="FY604" s="33"/>
      <c r="FZ604" s="33"/>
      <c r="GA604" s="33"/>
      <c r="GB604" s="33"/>
      <c r="GC604" s="33"/>
      <c r="GD604" s="33"/>
      <c r="GE604" s="33"/>
      <c r="GF604" s="33"/>
      <c r="GG604" s="33"/>
      <c r="GH604" s="33"/>
      <c r="GI604" s="33"/>
      <c r="GJ604" s="33"/>
      <c r="GK604" s="33"/>
      <c r="GL604" s="33"/>
      <c r="GM604" s="33"/>
      <c r="GN604" s="33"/>
      <c r="GO604" s="33"/>
      <c r="GP604" s="33"/>
      <c r="GQ604" s="33"/>
      <c r="GR604" s="33"/>
      <c r="GS604" s="33"/>
      <c r="GT604" s="33"/>
      <c r="GU604" s="33"/>
      <c r="GV604" s="33"/>
      <c r="GW604" s="33"/>
      <c r="GX604" s="33"/>
    </row>
    <row r="605" spans="178:206" x14ac:dyDescent="0.2">
      <c r="FV605" s="29"/>
      <c r="FW605" s="33"/>
      <c r="FX605" s="33"/>
      <c r="FY605" s="33"/>
      <c r="FZ605" s="33"/>
      <c r="GA605" s="33"/>
      <c r="GB605" s="33"/>
      <c r="GC605" s="33"/>
      <c r="GD605" s="33"/>
      <c r="GE605" s="33"/>
      <c r="GF605" s="33"/>
      <c r="GG605" s="33"/>
      <c r="GH605" s="33"/>
      <c r="GI605" s="33"/>
      <c r="GJ605" s="33"/>
      <c r="GK605" s="33"/>
      <c r="GL605" s="33"/>
      <c r="GM605" s="33"/>
      <c r="GN605" s="33"/>
      <c r="GO605" s="33"/>
      <c r="GP605" s="33"/>
      <c r="GQ605" s="33"/>
      <c r="GR605" s="33"/>
      <c r="GS605" s="33"/>
      <c r="GT605" s="33"/>
      <c r="GU605" s="33"/>
      <c r="GV605" s="33"/>
      <c r="GW605" s="33"/>
      <c r="GX605" s="33"/>
    </row>
    <row r="606" spans="178:206" x14ac:dyDescent="0.2">
      <c r="FV606" s="29"/>
      <c r="FW606" s="33"/>
      <c r="FX606" s="33"/>
      <c r="FY606" s="33"/>
      <c r="FZ606" s="33"/>
      <c r="GA606" s="33"/>
      <c r="GB606" s="33"/>
      <c r="GC606" s="33"/>
      <c r="GD606" s="33"/>
      <c r="GE606" s="33"/>
      <c r="GF606" s="33"/>
      <c r="GG606" s="33"/>
      <c r="GH606" s="33"/>
      <c r="GI606" s="33"/>
      <c r="GJ606" s="33"/>
      <c r="GK606" s="33"/>
      <c r="GL606" s="33"/>
      <c r="GM606" s="33"/>
      <c r="GN606" s="33"/>
      <c r="GO606" s="33"/>
      <c r="GP606" s="33"/>
      <c r="GQ606" s="33"/>
      <c r="GR606" s="33"/>
      <c r="GS606" s="33"/>
      <c r="GT606" s="33"/>
      <c r="GU606" s="33"/>
      <c r="GV606" s="33"/>
      <c r="GW606" s="33"/>
      <c r="GX606" s="33"/>
    </row>
    <row r="607" spans="178:206" x14ac:dyDescent="0.2">
      <c r="FV607" s="29"/>
      <c r="FW607" s="33"/>
      <c r="FX607" s="33"/>
      <c r="FY607" s="33"/>
      <c r="FZ607" s="33"/>
      <c r="GA607" s="33"/>
      <c r="GB607" s="33"/>
      <c r="GC607" s="33"/>
      <c r="GD607" s="33"/>
      <c r="GE607" s="33"/>
      <c r="GF607" s="33"/>
      <c r="GG607" s="33"/>
      <c r="GH607" s="33"/>
      <c r="GI607" s="33"/>
      <c r="GJ607" s="33"/>
      <c r="GK607" s="33"/>
      <c r="GL607" s="33"/>
      <c r="GM607" s="33"/>
      <c r="GN607" s="33"/>
      <c r="GO607" s="33"/>
      <c r="GP607" s="33"/>
      <c r="GQ607" s="33"/>
      <c r="GR607" s="33"/>
      <c r="GS607" s="33"/>
      <c r="GT607" s="33"/>
      <c r="GU607" s="33"/>
      <c r="GV607" s="33"/>
      <c r="GW607" s="33"/>
      <c r="GX607" s="33"/>
    </row>
    <row r="608" spans="178:206" x14ac:dyDescent="0.2">
      <c r="FV608" s="29"/>
      <c r="FW608" s="33"/>
      <c r="FX608" s="33"/>
      <c r="FY608" s="33"/>
      <c r="FZ608" s="33"/>
      <c r="GA608" s="33"/>
      <c r="GB608" s="33"/>
      <c r="GC608" s="33"/>
      <c r="GD608" s="33"/>
      <c r="GE608" s="33"/>
      <c r="GF608" s="33"/>
      <c r="GG608" s="33"/>
      <c r="GH608" s="33"/>
      <c r="GI608" s="33"/>
      <c r="GJ608" s="33"/>
      <c r="GK608" s="33"/>
      <c r="GL608" s="33"/>
      <c r="GM608" s="33"/>
      <c r="GN608" s="33"/>
      <c r="GO608" s="33"/>
      <c r="GP608" s="33"/>
      <c r="GQ608" s="33"/>
      <c r="GR608" s="33"/>
      <c r="GS608" s="33"/>
      <c r="GT608" s="33"/>
      <c r="GU608" s="33"/>
      <c r="GV608" s="33"/>
      <c r="GW608" s="33"/>
      <c r="GX608" s="33"/>
    </row>
    <row r="609" spans="178:206" x14ac:dyDescent="0.2">
      <c r="FV609" s="29"/>
      <c r="FW609" s="33"/>
      <c r="FX609" s="33"/>
      <c r="FY609" s="33"/>
      <c r="FZ609" s="33"/>
      <c r="GA609" s="33"/>
      <c r="GB609" s="33"/>
      <c r="GC609" s="33"/>
      <c r="GD609" s="33"/>
      <c r="GE609" s="33"/>
      <c r="GF609" s="33"/>
      <c r="GG609" s="33"/>
      <c r="GH609" s="33"/>
      <c r="GI609" s="33"/>
      <c r="GJ609" s="33"/>
      <c r="GK609" s="33"/>
      <c r="GL609" s="33"/>
      <c r="GM609" s="33"/>
      <c r="GN609" s="33"/>
      <c r="GO609" s="33"/>
      <c r="GP609" s="33"/>
      <c r="GQ609" s="33"/>
      <c r="GR609" s="33"/>
      <c r="GS609" s="33"/>
      <c r="GT609" s="33"/>
      <c r="GU609" s="33"/>
      <c r="GV609" s="33"/>
      <c r="GW609" s="33"/>
      <c r="GX609" s="33"/>
    </row>
    <row r="610" spans="178:206" x14ac:dyDescent="0.2">
      <c r="FV610" s="29"/>
      <c r="FW610" s="33"/>
      <c r="FX610" s="33"/>
      <c r="FY610" s="33"/>
      <c r="FZ610" s="33"/>
      <c r="GA610" s="33"/>
      <c r="GB610" s="33"/>
      <c r="GC610" s="33"/>
      <c r="GD610" s="33"/>
      <c r="GE610" s="33"/>
      <c r="GF610" s="33"/>
      <c r="GG610" s="33"/>
      <c r="GH610" s="33"/>
      <c r="GI610" s="33"/>
      <c r="GJ610" s="33"/>
      <c r="GK610" s="33"/>
      <c r="GL610" s="33"/>
      <c r="GM610" s="33"/>
      <c r="GN610" s="33"/>
      <c r="GO610" s="33"/>
      <c r="GP610" s="33"/>
      <c r="GQ610" s="33"/>
      <c r="GR610" s="33"/>
      <c r="GS610" s="33"/>
      <c r="GT610" s="33"/>
      <c r="GU610" s="33"/>
      <c r="GV610" s="33"/>
      <c r="GW610" s="33"/>
      <c r="GX610" s="33"/>
    </row>
    <row r="611" spans="178:206" x14ac:dyDescent="0.2">
      <c r="FV611" s="29"/>
      <c r="FW611" s="33"/>
      <c r="FX611" s="33"/>
      <c r="FY611" s="33"/>
      <c r="FZ611" s="33"/>
      <c r="GA611" s="33"/>
      <c r="GB611" s="33"/>
      <c r="GC611" s="33"/>
      <c r="GD611" s="33"/>
      <c r="GE611" s="33"/>
      <c r="GF611" s="33"/>
      <c r="GG611" s="33"/>
      <c r="GH611" s="33"/>
      <c r="GI611" s="33"/>
      <c r="GJ611" s="33"/>
      <c r="GK611" s="33"/>
      <c r="GL611" s="33"/>
      <c r="GM611" s="33"/>
      <c r="GN611" s="33"/>
      <c r="GO611" s="33"/>
      <c r="GP611" s="33"/>
      <c r="GQ611" s="33"/>
      <c r="GR611" s="33"/>
      <c r="GS611" s="33"/>
      <c r="GT611" s="33"/>
      <c r="GU611" s="33"/>
      <c r="GV611" s="33"/>
      <c r="GW611" s="33"/>
      <c r="GX611" s="33"/>
    </row>
    <row r="612" spans="178:206" x14ac:dyDescent="0.2">
      <c r="FV612" s="29"/>
      <c r="FW612" s="33"/>
      <c r="FX612" s="33"/>
      <c r="FY612" s="33"/>
      <c r="FZ612" s="33"/>
      <c r="GA612" s="33"/>
      <c r="GB612" s="33"/>
      <c r="GC612" s="33"/>
      <c r="GD612" s="33"/>
      <c r="GE612" s="33"/>
      <c r="GF612" s="33"/>
      <c r="GG612" s="33"/>
      <c r="GH612" s="33"/>
      <c r="GI612" s="33"/>
      <c r="GJ612" s="33"/>
      <c r="GK612" s="33"/>
      <c r="GL612" s="33"/>
      <c r="GM612" s="33"/>
      <c r="GN612" s="33"/>
      <c r="GO612" s="33"/>
      <c r="GP612" s="33"/>
      <c r="GQ612" s="33"/>
      <c r="GR612" s="33"/>
      <c r="GS612" s="33"/>
      <c r="GT612" s="33"/>
      <c r="GU612" s="33"/>
      <c r="GV612" s="33"/>
      <c r="GW612" s="33"/>
      <c r="GX612" s="33"/>
    </row>
    <row r="613" spans="178:206" x14ac:dyDescent="0.2">
      <c r="FV613" s="29"/>
      <c r="FW613" s="33"/>
      <c r="FX613" s="33"/>
      <c r="FY613" s="33"/>
      <c r="FZ613" s="33"/>
      <c r="GA613" s="33"/>
      <c r="GB613" s="33"/>
      <c r="GC613" s="33"/>
      <c r="GD613" s="33"/>
      <c r="GE613" s="33"/>
      <c r="GF613" s="33"/>
      <c r="GG613" s="33"/>
      <c r="GH613" s="33"/>
      <c r="GI613" s="33"/>
      <c r="GJ613" s="33"/>
      <c r="GK613" s="33"/>
      <c r="GL613" s="33"/>
      <c r="GM613" s="33"/>
      <c r="GN613" s="33"/>
      <c r="GO613" s="33"/>
      <c r="GP613" s="33"/>
      <c r="GQ613" s="33"/>
      <c r="GR613" s="33"/>
      <c r="GS613" s="33"/>
      <c r="GT613" s="33"/>
      <c r="GU613" s="33"/>
      <c r="GV613" s="33"/>
      <c r="GW613" s="33"/>
      <c r="GX613" s="33"/>
    </row>
    <row r="614" spans="178:206" x14ac:dyDescent="0.2">
      <c r="FV614" s="29"/>
      <c r="FW614" s="33"/>
      <c r="FX614" s="33"/>
      <c r="FY614" s="33"/>
      <c r="FZ614" s="33"/>
      <c r="GA614" s="33"/>
      <c r="GB614" s="33"/>
      <c r="GC614" s="33"/>
      <c r="GD614" s="33"/>
      <c r="GE614" s="33"/>
      <c r="GF614" s="33"/>
      <c r="GG614" s="33"/>
      <c r="GH614" s="33"/>
      <c r="GI614" s="33"/>
      <c r="GJ614" s="33"/>
      <c r="GK614" s="33"/>
      <c r="GL614" s="33"/>
      <c r="GM614" s="33"/>
      <c r="GN614" s="33"/>
      <c r="GO614" s="33"/>
      <c r="GP614" s="33"/>
      <c r="GQ614" s="33"/>
      <c r="GR614" s="33"/>
      <c r="GS614" s="33"/>
      <c r="GT614" s="33"/>
      <c r="GU614" s="33"/>
      <c r="GV614" s="33"/>
      <c r="GW614" s="33"/>
      <c r="GX614" s="33"/>
    </row>
    <row r="615" spans="178:206" x14ac:dyDescent="0.2">
      <c r="FV615" s="29"/>
      <c r="FW615" s="33"/>
      <c r="FX615" s="33"/>
      <c r="FY615" s="33"/>
      <c r="FZ615" s="33"/>
      <c r="GA615" s="33"/>
      <c r="GB615" s="33"/>
      <c r="GC615" s="33"/>
      <c r="GD615" s="33"/>
      <c r="GE615" s="33"/>
      <c r="GF615" s="33"/>
      <c r="GG615" s="33"/>
      <c r="GH615" s="33"/>
      <c r="GI615" s="33"/>
      <c r="GJ615" s="33"/>
      <c r="GK615" s="33"/>
      <c r="GL615" s="33"/>
      <c r="GM615" s="33"/>
      <c r="GN615" s="33"/>
      <c r="GO615" s="33"/>
      <c r="GP615" s="33"/>
      <c r="GQ615" s="33"/>
      <c r="GR615" s="33"/>
      <c r="GS615" s="33"/>
      <c r="GT615" s="33"/>
      <c r="GU615" s="33"/>
      <c r="GV615" s="33"/>
      <c r="GW615" s="33"/>
      <c r="GX615" s="33"/>
    </row>
    <row r="616" spans="178:206" x14ac:dyDescent="0.2">
      <c r="FV616" s="29"/>
      <c r="FW616" s="33"/>
      <c r="FX616" s="33"/>
      <c r="FY616" s="33"/>
      <c r="FZ616" s="33"/>
      <c r="GA616" s="33"/>
      <c r="GB616" s="33"/>
      <c r="GC616" s="33"/>
      <c r="GD616" s="33"/>
      <c r="GE616" s="33"/>
      <c r="GF616" s="33"/>
      <c r="GG616" s="33"/>
      <c r="GH616" s="33"/>
      <c r="GI616" s="33"/>
      <c r="GJ616" s="33"/>
      <c r="GK616" s="33"/>
      <c r="GL616" s="33"/>
      <c r="GM616" s="33"/>
      <c r="GN616" s="33"/>
      <c r="GO616" s="33"/>
      <c r="GP616" s="33"/>
      <c r="GQ616" s="33"/>
      <c r="GR616" s="33"/>
      <c r="GS616" s="33"/>
      <c r="GT616" s="33"/>
      <c r="GU616" s="33"/>
      <c r="GV616" s="33"/>
      <c r="GW616" s="33"/>
      <c r="GX616" s="33"/>
    </row>
    <row r="617" spans="178:206" x14ac:dyDescent="0.2">
      <c r="FV617" s="29"/>
      <c r="FW617" s="33"/>
      <c r="FX617" s="33"/>
      <c r="FY617" s="33"/>
      <c r="FZ617" s="33"/>
      <c r="GA617" s="33"/>
      <c r="GB617" s="33"/>
      <c r="GC617" s="33"/>
      <c r="GD617" s="33"/>
      <c r="GE617" s="33"/>
      <c r="GF617" s="33"/>
      <c r="GG617" s="33"/>
      <c r="GH617" s="33"/>
      <c r="GI617" s="33"/>
      <c r="GJ617" s="33"/>
      <c r="GK617" s="33"/>
      <c r="GL617" s="33"/>
      <c r="GM617" s="33"/>
      <c r="GN617" s="33"/>
      <c r="GO617" s="33"/>
      <c r="GP617" s="33"/>
      <c r="GQ617" s="33"/>
      <c r="GR617" s="33"/>
      <c r="GS617" s="33"/>
      <c r="GT617" s="33"/>
      <c r="GU617" s="33"/>
      <c r="GV617" s="33"/>
      <c r="GW617" s="33"/>
      <c r="GX617" s="33"/>
    </row>
    <row r="618" spans="178:206" x14ac:dyDescent="0.2">
      <c r="FV618" s="29"/>
      <c r="FW618" s="33"/>
      <c r="FX618" s="33"/>
      <c r="FY618" s="33"/>
      <c r="FZ618" s="33"/>
      <c r="GA618" s="33"/>
      <c r="GB618" s="33"/>
      <c r="GC618" s="33"/>
      <c r="GD618" s="33"/>
      <c r="GE618" s="33"/>
      <c r="GF618" s="33"/>
      <c r="GG618" s="33"/>
      <c r="GH618" s="33"/>
      <c r="GI618" s="33"/>
      <c r="GJ618" s="33"/>
      <c r="GK618" s="33"/>
      <c r="GL618" s="33"/>
      <c r="GM618" s="33"/>
      <c r="GN618" s="33"/>
      <c r="GO618" s="33"/>
      <c r="GP618" s="33"/>
      <c r="GQ618" s="33"/>
      <c r="GR618" s="33"/>
      <c r="GS618" s="33"/>
      <c r="GT618" s="33"/>
      <c r="GU618" s="33"/>
      <c r="GV618" s="33"/>
      <c r="GW618" s="33"/>
      <c r="GX618" s="33"/>
    </row>
    <row r="619" spans="178:206" x14ac:dyDescent="0.2">
      <c r="FV619" s="29"/>
      <c r="FW619" s="33"/>
      <c r="FX619" s="33"/>
      <c r="FY619" s="33"/>
      <c r="FZ619" s="33"/>
      <c r="GA619" s="33"/>
      <c r="GB619" s="33"/>
      <c r="GC619" s="33"/>
      <c r="GD619" s="33"/>
      <c r="GE619" s="33"/>
      <c r="GF619" s="33"/>
      <c r="GG619" s="33"/>
      <c r="GH619" s="33"/>
      <c r="GI619" s="33"/>
      <c r="GJ619" s="33"/>
      <c r="GK619" s="33"/>
      <c r="GL619" s="33"/>
      <c r="GM619" s="33"/>
      <c r="GN619" s="33"/>
      <c r="GO619" s="33"/>
      <c r="GP619" s="33"/>
      <c r="GQ619" s="33"/>
      <c r="GR619" s="33"/>
      <c r="GS619" s="33"/>
      <c r="GT619" s="33"/>
      <c r="GU619" s="33"/>
      <c r="GV619" s="33"/>
      <c r="GW619" s="33"/>
      <c r="GX619" s="33"/>
    </row>
    <row r="620" spans="178:206" x14ac:dyDescent="0.2">
      <c r="FV620" s="29"/>
      <c r="FW620" s="33"/>
      <c r="FX620" s="33"/>
      <c r="FY620" s="33"/>
      <c r="FZ620" s="33"/>
      <c r="GA620" s="33"/>
      <c r="GB620" s="33"/>
      <c r="GC620" s="33"/>
      <c r="GD620" s="33"/>
      <c r="GE620" s="33"/>
      <c r="GF620" s="33"/>
      <c r="GG620" s="33"/>
      <c r="GH620" s="33"/>
      <c r="GI620" s="33"/>
      <c r="GJ620" s="33"/>
      <c r="GK620" s="33"/>
      <c r="GL620" s="33"/>
      <c r="GM620" s="33"/>
      <c r="GN620" s="33"/>
      <c r="GO620" s="33"/>
      <c r="GP620" s="33"/>
      <c r="GQ620" s="33"/>
      <c r="GR620" s="33"/>
      <c r="GS620" s="33"/>
      <c r="GT620" s="33"/>
      <c r="GU620" s="33"/>
      <c r="GV620" s="33"/>
      <c r="GW620" s="33"/>
      <c r="GX620" s="33"/>
    </row>
    <row r="621" spans="178:206" x14ac:dyDescent="0.2">
      <c r="FV621" s="29"/>
      <c r="FW621" s="33"/>
      <c r="FX621" s="33"/>
      <c r="FY621" s="33"/>
      <c r="FZ621" s="33"/>
      <c r="GA621" s="33"/>
      <c r="GB621" s="33"/>
      <c r="GC621" s="33"/>
      <c r="GD621" s="33"/>
      <c r="GE621" s="33"/>
      <c r="GF621" s="33"/>
      <c r="GG621" s="33"/>
      <c r="GH621" s="33"/>
      <c r="GI621" s="33"/>
      <c r="GJ621" s="33"/>
      <c r="GK621" s="33"/>
      <c r="GL621" s="33"/>
      <c r="GM621" s="33"/>
      <c r="GN621" s="33"/>
      <c r="GO621" s="33"/>
      <c r="GP621" s="33"/>
      <c r="GQ621" s="33"/>
      <c r="GR621" s="33"/>
      <c r="GS621" s="33"/>
      <c r="GT621" s="33"/>
      <c r="GU621" s="33"/>
      <c r="GV621" s="33"/>
      <c r="GW621" s="33"/>
      <c r="GX621" s="33"/>
    </row>
    <row r="622" spans="178:206" x14ac:dyDescent="0.2">
      <c r="FV622" s="29"/>
      <c r="FW622" s="33"/>
      <c r="FX622" s="33"/>
      <c r="FY622" s="33"/>
      <c r="FZ622" s="33"/>
      <c r="GA622" s="33"/>
      <c r="GB622" s="33"/>
      <c r="GC622" s="33"/>
      <c r="GD622" s="33"/>
      <c r="GE622" s="33"/>
      <c r="GF622" s="33"/>
      <c r="GG622" s="33"/>
      <c r="GH622" s="33"/>
      <c r="GI622" s="33"/>
      <c r="GJ622" s="33"/>
      <c r="GK622" s="33"/>
      <c r="GL622" s="33"/>
      <c r="GM622" s="33"/>
      <c r="GN622" s="33"/>
      <c r="GO622" s="33"/>
      <c r="GP622" s="33"/>
      <c r="GQ622" s="33"/>
      <c r="GR622" s="33"/>
      <c r="GS622" s="33"/>
      <c r="GT622" s="33"/>
      <c r="GU622" s="33"/>
      <c r="GV622" s="33"/>
      <c r="GW622" s="33"/>
      <c r="GX622" s="33"/>
    </row>
    <row r="623" spans="178:206" x14ac:dyDescent="0.2">
      <c r="FV623" s="29"/>
      <c r="FW623" s="33"/>
      <c r="FX623" s="33"/>
      <c r="FY623" s="33"/>
      <c r="FZ623" s="33"/>
      <c r="GA623" s="33"/>
      <c r="GB623" s="33"/>
      <c r="GC623" s="33"/>
      <c r="GD623" s="33"/>
      <c r="GE623" s="33"/>
      <c r="GF623" s="33"/>
      <c r="GG623" s="33"/>
      <c r="GH623" s="33"/>
      <c r="GI623" s="33"/>
      <c r="GJ623" s="33"/>
      <c r="GK623" s="33"/>
      <c r="GL623" s="33"/>
      <c r="GM623" s="33"/>
      <c r="GN623" s="33"/>
      <c r="GO623" s="33"/>
      <c r="GP623" s="33"/>
      <c r="GQ623" s="33"/>
      <c r="GR623" s="33"/>
      <c r="GS623" s="33"/>
      <c r="GT623" s="33"/>
      <c r="GU623" s="33"/>
      <c r="GV623" s="33"/>
      <c r="GW623" s="33"/>
      <c r="GX623" s="33"/>
    </row>
    <row r="624" spans="178:206" x14ac:dyDescent="0.2">
      <c r="FV624" s="29"/>
      <c r="FW624" s="33"/>
      <c r="FX624" s="33"/>
      <c r="FY624" s="33"/>
      <c r="FZ624" s="33"/>
      <c r="GA624" s="33"/>
      <c r="GB624" s="33"/>
      <c r="GC624" s="33"/>
      <c r="GD624" s="33"/>
      <c r="GE624" s="33"/>
      <c r="GF624" s="33"/>
      <c r="GG624" s="33"/>
      <c r="GH624" s="33"/>
      <c r="GI624" s="33"/>
      <c r="GJ624" s="33"/>
      <c r="GK624" s="33"/>
      <c r="GL624" s="33"/>
      <c r="GM624" s="33"/>
      <c r="GN624" s="33"/>
      <c r="GO624" s="33"/>
      <c r="GP624" s="33"/>
      <c r="GQ624" s="33"/>
      <c r="GR624" s="33"/>
      <c r="GS624" s="33"/>
      <c r="GT624" s="33"/>
      <c r="GU624" s="33"/>
      <c r="GV624" s="33"/>
      <c r="GW624" s="33"/>
      <c r="GX624" s="33"/>
    </row>
    <row r="625" spans="178:206" x14ac:dyDescent="0.2">
      <c r="FV625" s="29"/>
      <c r="FW625" s="33"/>
      <c r="FX625" s="33"/>
      <c r="FY625" s="33"/>
      <c r="FZ625" s="33"/>
      <c r="GA625" s="33"/>
      <c r="GB625" s="33"/>
      <c r="GC625" s="33"/>
      <c r="GD625" s="33"/>
      <c r="GE625" s="33"/>
      <c r="GF625" s="33"/>
      <c r="GG625" s="33"/>
      <c r="GH625" s="33"/>
      <c r="GI625" s="33"/>
      <c r="GJ625" s="33"/>
      <c r="GK625" s="33"/>
      <c r="GL625" s="33"/>
      <c r="GM625" s="33"/>
      <c r="GN625" s="33"/>
      <c r="GO625" s="33"/>
      <c r="GP625" s="33"/>
      <c r="GQ625" s="33"/>
      <c r="GR625" s="33"/>
      <c r="GS625" s="33"/>
      <c r="GT625" s="33"/>
      <c r="GU625" s="33"/>
      <c r="GV625" s="33"/>
      <c r="GW625" s="33"/>
      <c r="GX625" s="33"/>
    </row>
    <row r="626" spans="178:206" x14ac:dyDescent="0.2">
      <c r="FV626" s="29"/>
      <c r="FW626" s="33"/>
      <c r="FX626" s="33"/>
      <c r="FY626" s="33"/>
      <c r="FZ626" s="33"/>
      <c r="GA626" s="33"/>
      <c r="GB626" s="33"/>
      <c r="GC626" s="33"/>
      <c r="GD626" s="33"/>
      <c r="GE626" s="33"/>
      <c r="GF626" s="33"/>
      <c r="GG626" s="33"/>
      <c r="GH626" s="33"/>
      <c r="GI626" s="33"/>
      <c r="GJ626" s="33"/>
      <c r="GK626" s="33"/>
      <c r="GL626" s="33"/>
      <c r="GM626" s="33"/>
      <c r="GN626" s="33"/>
      <c r="GO626" s="33"/>
      <c r="GP626" s="33"/>
      <c r="GQ626" s="33"/>
      <c r="GR626" s="33"/>
      <c r="GS626" s="33"/>
      <c r="GT626" s="33"/>
      <c r="GU626" s="33"/>
      <c r="GV626" s="33"/>
      <c r="GW626" s="33"/>
      <c r="GX626" s="33"/>
    </row>
    <row r="627" spans="178:206" x14ac:dyDescent="0.2">
      <c r="FV627" s="29"/>
      <c r="FW627" s="33"/>
      <c r="FX627" s="33"/>
      <c r="FY627" s="33"/>
      <c r="FZ627" s="33"/>
      <c r="GA627" s="33"/>
      <c r="GB627" s="33"/>
      <c r="GC627" s="33"/>
      <c r="GD627" s="33"/>
      <c r="GE627" s="33"/>
      <c r="GF627" s="33"/>
      <c r="GG627" s="33"/>
      <c r="GH627" s="33"/>
      <c r="GI627" s="33"/>
      <c r="GJ627" s="33"/>
      <c r="GK627" s="33"/>
      <c r="GL627" s="33"/>
      <c r="GM627" s="33"/>
      <c r="GN627" s="33"/>
      <c r="GO627" s="33"/>
      <c r="GP627" s="33"/>
      <c r="GQ627" s="33"/>
      <c r="GR627" s="33"/>
      <c r="GS627" s="33"/>
      <c r="GT627" s="33"/>
      <c r="GU627" s="33"/>
      <c r="GV627" s="33"/>
      <c r="GW627" s="33"/>
      <c r="GX627" s="33"/>
    </row>
    <row r="628" spans="178:206" x14ac:dyDescent="0.2">
      <c r="FV628" s="29"/>
      <c r="FW628" s="33"/>
      <c r="FX628" s="33"/>
      <c r="FY628" s="33"/>
      <c r="FZ628" s="33"/>
      <c r="GA628" s="33"/>
      <c r="GB628" s="33"/>
      <c r="GC628" s="33"/>
      <c r="GD628" s="33"/>
      <c r="GE628" s="33"/>
      <c r="GF628" s="33"/>
      <c r="GG628" s="33"/>
      <c r="GH628" s="33"/>
      <c r="GI628" s="33"/>
      <c r="GJ628" s="33"/>
      <c r="GK628" s="33"/>
      <c r="GL628" s="33"/>
      <c r="GM628" s="33"/>
      <c r="GN628" s="33"/>
      <c r="GO628" s="33"/>
      <c r="GP628" s="33"/>
      <c r="GQ628" s="33"/>
      <c r="GR628" s="33"/>
      <c r="GS628" s="33"/>
      <c r="GT628" s="33"/>
      <c r="GU628" s="33"/>
      <c r="GV628" s="33"/>
      <c r="GW628" s="33"/>
      <c r="GX628" s="33"/>
    </row>
    <row r="629" spans="178:206" x14ac:dyDescent="0.2">
      <c r="FV629" s="29"/>
      <c r="FW629" s="33"/>
      <c r="FX629" s="33"/>
      <c r="FY629" s="33"/>
      <c r="FZ629" s="33"/>
      <c r="GA629" s="33"/>
      <c r="GB629" s="33"/>
      <c r="GC629" s="33"/>
      <c r="GD629" s="33"/>
      <c r="GE629" s="33"/>
      <c r="GF629" s="33"/>
      <c r="GG629" s="33"/>
      <c r="GH629" s="33"/>
      <c r="GI629" s="33"/>
      <c r="GJ629" s="33"/>
      <c r="GK629" s="33"/>
      <c r="GL629" s="33"/>
      <c r="GM629" s="33"/>
      <c r="GN629" s="33"/>
      <c r="GO629" s="33"/>
      <c r="GP629" s="33"/>
      <c r="GQ629" s="33"/>
      <c r="GR629" s="33"/>
      <c r="GS629" s="33"/>
      <c r="GT629" s="33"/>
      <c r="GU629" s="33"/>
      <c r="GV629" s="33"/>
      <c r="GW629" s="33"/>
      <c r="GX629" s="33"/>
    </row>
    <row r="630" spans="178:206" x14ac:dyDescent="0.2">
      <c r="FV630" s="29"/>
      <c r="FW630" s="33"/>
      <c r="FX630" s="33"/>
      <c r="FY630" s="33"/>
      <c r="FZ630" s="33"/>
      <c r="GA630" s="33"/>
      <c r="GB630" s="33"/>
      <c r="GC630" s="33"/>
      <c r="GD630" s="33"/>
      <c r="GE630" s="33"/>
      <c r="GF630" s="33"/>
      <c r="GG630" s="33"/>
      <c r="GH630" s="33"/>
      <c r="GI630" s="33"/>
      <c r="GJ630" s="33"/>
      <c r="GK630" s="33"/>
      <c r="GL630" s="33"/>
      <c r="GM630" s="33"/>
      <c r="GN630" s="33"/>
      <c r="GO630" s="33"/>
      <c r="GP630" s="33"/>
      <c r="GQ630" s="33"/>
      <c r="GR630" s="33"/>
      <c r="GS630" s="33"/>
      <c r="GT630" s="33"/>
      <c r="GU630" s="33"/>
      <c r="GV630" s="33"/>
      <c r="GW630" s="33"/>
      <c r="GX630" s="33"/>
    </row>
    <row r="631" spans="178:206" x14ac:dyDescent="0.2">
      <c r="FV631" s="29"/>
      <c r="FW631" s="33"/>
      <c r="FX631" s="33"/>
      <c r="FY631" s="33"/>
      <c r="FZ631" s="33"/>
      <c r="GA631" s="33"/>
      <c r="GB631" s="33"/>
      <c r="GC631" s="33"/>
      <c r="GD631" s="33"/>
      <c r="GE631" s="33"/>
      <c r="GF631" s="33"/>
      <c r="GG631" s="33"/>
      <c r="GH631" s="33"/>
      <c r="GI631" s="33"/>
      <c r="GJ631" s="33"/>
      <c r="GK631" s="33"/>
      <c r="GL631" s="33"/>
      <c r="GM631" s="33"/>
      <c r="GN631" s="33"/>
      <c r="GO631" s="33"/>
      <c r="GP631" s="33"/>
      <c r="GQ631" s="33"/>
      <c r="GR631" s="33"/>
      <c r="GS631" s="33"/>
      <c r="GT631" s="33"/>
      <c r="GU631" s="33"/>
      <c r="GV631" s="33"/>
      <c r="GW631" s="33"/>
      <c r="GX631" s="33"/>
    </row>
    <row r="632" spans="178:206" x14ac:dyDescent="0.2">
      <c r="FV632" s="29"/>
      <c r="FW632" s="33"/>
      <c r="FX632" s="33"/>
      <c r="FY632" s="33"/>
      <c r="FZ632" s="33"/>
      <c r="GA632" s="33"/>
      <c r="GB632" s="33"/>
      <c r="GC632" s="33"/>
      <c r="GD632" s="33"/>
      <c r="GE632" s="33"/>
      <c r="GF632" s="33"/>
      <c r="GG632" s="33"/>
      <c r="GH632" s="33"/>
      <c r="GI632" s="33"/>
      <c r="GJ632" s="33"/>
      <c r="GK632" s="33"/>
      <c r="GL632" s="33"/>
      <c r="GM632" s="33"/>
      <c r="GN632" s="33"/>
      <c r="GO632" s="33"/>
      <c r="GP632" s="33"/>
      <c r="GQ632" s="33"/>
      <c r="GR632" s="33"/>
      <c r="GS632" s="33"/>
      <c r="GT632" s="33"/>
      <c r="GU632" s="33"/>
      <c r="GV632" s="33"/>
      <c r="GW632" s="33"/>
      <c r="GX632" s="33"/>
    </row>
    <row r="633" spans="178:206" x14ac:dyDescent="0.2">
      <c r="FV633" s="29"/>
      <c r="FW633" s="33"/>
      <c r="FX633" s="33"/>
      <c r="FY633" s="33"/>
      <c r="FZ633" s="33"/>
      <c r="GA633" s="33"/>
      <c r="GB633" s="33"/>
      <c r="GC633" s="33"/>
      <c r="GD633" s="33"/>
      <c r="GE633" s="33"/>
      <c r="GF633" s="33"/>
      <c r="GG633" s="33"/>
      <c r="GH633" s="33"/>
      <c r="GI633" s="33"/>
      <c r="GJ633" s="33"/>
      <c r="GK633" s="33"/>
      <c r="GL633" s="33"/>
      <c r="GM633" s="33"/>
      <c r="GN633" s="33"/>
      <c r="GO633" s="33"/>
      <c r="GP633" s="33"/>
      <c r="GQ633" s="33"/>
      <c r="GR633" s="33"/>
      <c r="GS633" s="33"/>
      <c r="GT633" s="33"/>
      <c r="GU633" s="33"/>
      <c r="GV633" s="33"/>
      <c r="GW633" s="33"/>
      <c r="GX633" s="33"/>
    </row>
    <row r="634" spans="178:206" x14ac:dyDescent="0.2">
      <c r="FV634" s="29"/>
      <c r="FW634" s="33"/>
      <c r="FX634" s="33"/>
      <c r="FY634" s="33"/>
      <c r="FZ634" s="33"/>
      <c r="GA634" s="33"/>
      <c r="GB634" s="33"/>
      <c r="GC634" s="33"/>
      <c r="GD634" s="33"/>
      <c r="GE634" s="33"/>
      <c r="GF634" s="33"/>
      <c r="GG634" s="33"/>
      <c r="GH634" s="33"/>
      <c r="GI634" s="33"/>
      <c r="GJ634" s="33"/>
      <c r="GK634" s="33"/>
      <c r="GL634" s="33"/>
      <c r="GM634" s="33"/>
      <c r="GN634" s="33"/>
      <c r="GO634" s="33"/>
      <c r="GP634" s="33"/>
      <c r="GQ634" s="33"/>
      <c r="GR634" s="33"/>
      <c r="GS634" s="33"/>
      <c r="GT634" s="33"/>
      <c r="GU634" s="33"/>
      <c r="GV634" s="33"/>
      <c r="GW634" s="33"/>
      <c r="GX634" s="33"/>
    </row>
    <row r="635" spans="178:206" x14ac:dyDescent="0.2">
      <c r="FV635" s="29"/>
      <c r="FW635" s="33"/>
      <c r="FX635" s="33"/>
      <c r="FY635" s="33"/>
      <c r="FZ635" s="33"/>
      <c r="GA635" s="33"/>
      <c r="GB635" s="33"/>
      <c r="GC635" s="33"/>
      <c r="GD635" s="33"/>
      <c r="GE635" s="33"/>
      <c r="GF635" s="33"/>
      <c r="GG635" s="33"/>
      <c r="GH635" s="33"/>
      <c r="GI635" s="33"/>
      <c r="GJ635" s="33"/>
      <c r="GK635" s="33"/>
      <c r="GL635" s="33"/>
      <c r="GM635" s="33"/>
      <c r="GN635" s="33"/>
      <c r="GO635" s="33"/>
      <c r="GP635" s="33"/>
      <c r="GQ635" s="33"/>
      <c r="GR635" s="33"/>
      <c r="GS635" s="33"/>
      <c r="GT635" s="33"/>
      <c r="GU635" s="33"/>
      <c r="GV635" s="33"/>
      <c r="GW635" s="33"/>
      <c r="GX635" s="33"/>
    </row>
    <row r="636" spans="178:206" x14ac:dyDescent="0.2">
      <c r="FV636" s="29"/>
      <c r="FW636" s="33"/>
      <c r="FX636" s="33"/>
      <c r="FY636" s="33"/>
      <c r="FZ636" s="33"/>
      <c r="GA636" s="33"/>
      <c r="GB636" s="33"/>
      <c r="GC636" s="33"/>
      <c r="GD636" s="33"/>
      <c r="GE636" s="33"/>
      <c r="GF636" s="33"/>
      <c r="GG636" s="33"/>
      <c r="GH636" s="33"/>
      <c r="GI636" s="33"/>
      <c r="GJ636" s="33"/>
      <c r="GK636" s="33"/>
      <c r="GL636" s="33"/>
      <c r="GM636" s="33"/>
      <c r="GN636" s="33"/>
      <c r="GO636" s="33"/>
      <c r="GP636" s="33"/>
      <c r="GQ636" s="33"/>
      <c r="GR636" s="33"/>
      <c r="GS636" s="33"/>
      <c r="GT636" s="33"/>
      <c r="GU636" s="33"/>
      <c r="GV636" s="33"/>
      <c r="GW636" s="33"/>
      <c r="GX636" s="33"/>
    </row>
    <row r="637" spans="178:206" x14ac:dyDescent="0.2">
      <c r="FV637" s="29"/>
      <c r="FW637" s="33"/>
      <c r="FX637" s="33"/>
      <c r="FY637" s="33"/>
      <c r="FZ637" s="33"/>
      <c r="GA637" s="33"/>
      <c r="GB637" s="33"/>
      <c r="GC637" s="33"/>
      <c r="GD637" s="33"/>
      <c r="GE637" s="33"/>
      <c r="GF637" s="33"/>
      <c r="GG637" s="33"/>
      <c r="GH637" s="33"/>
      <c r="GI637" s="33"/>
      <c r="GJ637" s="33"/>
      <c r="GK637" s="33"/>
      <c r="GL637" s="33"/>
      <c r="GM637" s="33"/>
      <c r="GN637" s="33"/>
      <c r="GO637" s="33"/>
      <c r="GP637" s="33"/>
      <c r="GQ637" s="33"/>
      <c r="GR637" s="33"/>
      <c r="GS637" s="33"/>
      <c r="GT637" s="33"/>
      <c r="GU637" s="33"/>
      <c r="GV637" s="33"/>
      <c r="GW637" s="33"/>
      <c r="GX637" s="33"/>
    </row>
    <row r="638" spans="178:206" x14ac:dyDescent="0.2">
      <c r="FV638" s="29"/>
      <c r="FW638" s="33"/>
      <c r="FX638" s="33"/>
      <c r="FY638" s="33"/>
      <c r="FZ638" s="33"/>
      <c r="GA638" s="33"/>
      <c r="GB638" s="33"/>
      <c r="GC638" s="33"/>
      <c r="GD638" s="33"/>
      <c r="GE638" s="33"/>
      <c r="GF638" s="33"/>
      <c r="GG638" s="33"/>
      <c r="GH638" s="33"/>
      <c r="GI638" s="33"/>
      <c r="GJ638" s="33"/>
      <c r="GK638" s="33"/>
      <c r="GL638" s="33"/>
      <c r="GM638" s="33"/>
      <c r="GN638" s="33"/>
      <c r="GO638" s="33"/>
      <c r="GP638" s="33"/>
      <c r="GQ638" s="33"/>
      <c r="GR638" s="33"/>
      <c r="GS638" s="33"/>
      <c r="GT638" s="33"/>
      <c r="GU638" s="33"/>
      <c r="GV638" s="33"/>
      <c r="GW638" s="33"/>
      <c r="GX638" s="33"/>
    </row>
    <row r="639" spans="178:206" x14ac:dyDescent="0.2">
      <c r="FV639" s="29"/>
      <c r="FW639" s="33"/>
      <c r="FX639" s="33"/>
      <c r="FY639" s="33"/>
      <c r="FZ639" s="33"/>
      <c r="GA639" s="33"/>
      <c r="GB639" s="33"/>
      <c r="GC639" s="33"/>
      <c r="GD639" s="33"/>
      <c r="GE639" s="33"/>
      <c r="GF639" s="33"/>
      <c r="GG639" s="33"/>
      <c r="GH639" s="33"/>
      <c r="GI639" s="33"/>
      <c r="GJ639" s="33"/>
      <c r="GK639" s="33"/>
      <c r="GL639" s="33"/>
      <c r="GM639" s="33"/>
      <c r="GN639" s="33"/>
      <c r="GO639" s="33"/>
      <c r="GP639" s="33"/>
      <c r="GQ639" s="33"/>
      <c r="GR639" s="33"/>
      <c r="GS639" s="33"/>
      <c r="GT639" s="33"/>
      <c r="GU639" s="33"/>
      <c r="GV639" s="33"/>
      <c r="GW639" s="33"/>
      <c r="GX639" s="33"/>
    </row>
    <row r="640" spans="178:206" x14ac:dyDescent="0.2">
      <c r="FV640" s="29"/>
      <c r="FW640" s="33"/>
      <c r="FX640" s="33"/>
      <c r="FY640" s="33"/>
      <c r="FZ640" s="33"/>
      <c r="GA640" s="33"/>
      <c r="GB640" s="33"/>
      <c r="GC640" s="33"/>
      <c r="GD640" s="33"/>
      <c r="GE640" s="33"/>
      <c r="GF640" s="33"/>
      <c r="GG640" s="33"/>
      <c r="GH640" s="33"/>
      <c r="GI640" s="33"/>
      <c r="GJ640" s="33"/>
      <c r="GK640" s="33"/>
      <c r="GL640" s="33"/>
      <c r="GM640" s="33"/>
      <c r="GN640" s="33"/>
      <c r="GO640" s="33"/>
      <c r="GP640" s="33"/>
      <c r="GQ640" s="33"/>
      <c r="GR640" s="33"/>
      <c r="GS640" s="33"/>
      <c r="GT640" s="33"/>
      <c r="GU640" s="33"/>
      <c r="GV640" s="33"/>
      <c r="GW640" s="33"/>
      <c r="GX640" s="33"/>
    </row>
    <row r="641" spans="178:206" x14ac:dyDescent="0.2">
      <c r="FV641" s="29"/>
      <c r="FW641" s="33"/>
      <c r="FX641" s="33"/>
      <c r="FY641" s="33"/>
      <c r="FZ641" s="33"/>
      <c r="GA641" s="33"/>
      <c r="GB641" s="33"/>
      <c r="GC641" s="33"/>
      <c r="GD641" s="33"/>
      <c r="GE641" s="33"/>
      <c r="GF641" s="33"/>
      <c r="GG641" s="33"/>
      <c r="GH641" s="33"/>
      <c r="GI641" s="33"/>
      <c r="GJ641" s="33"/>
      <c r="GK641" s="33"/>
      <c r="GL641" s="33"/>
      <c r="GM641" s="33"/>
      <c r="GN641" s="33"/>
      <c r="GO641" s="33"/>
      <c r="GP641" s="33"/>
      <c r="GQ641" s="33"/>
      <c r="GR641" s="33"/>
      <c r="GS641" s="33"/>
      <c r="GT641" s="33"/>
      <c r="GU641" s="33"/>
      <c r="GV641" s="33"/>
      <c r="GW641" s="33"/>
      <c r="GX641" s="33"/>
    </row>
    <row r="642" spans="178:206" x14ac:dyDescent="0.2">
      <c r="FV642" s="29"/>
      <c r="FW642" s="33"/>
      <c r="FX642" s="33"/>
      <c r="FY642" s="33"/>
      <c r="FZ642" s="33"/>
      <c r="GA642" s="33"/>
      <c r="GB642" s="33"/>
      <c r="GC642" s="33"/>
      <c r="GD642" s="33"/>
      <c r="GE642" s="33"/>
      <c r="GF642" s="33"/>
      <c r="GG642" s="33"/>
      <c r="GH642" s="33"/>
      <c r="GI642" s="33"/>
      <c r="GJ642" s="33"/>
      <c r="GK642" s="33"/>
      <c r="GL642" s="33"/>
      <c r="GM642" s="33"/>
      <c r="GN642" s="33"/>
      <c r="GO642" s="33"/>
      <c r="GP642" s="33"/>
      <c r="GQ642" s="33"/>
      <c r="GR642" s="33"/>
      <c r="GS642" s="33"/>
      <c r="GT642" s="33"/>
      <c r="GU642" s="33"/>
      <c r="GV642" s="33"/>
      <c r="GW642" s="33"/>
      <c r="GX642" s="33"/>
    </row>
    <row r="643" spans="178:206" x14ac:dyDescent="0.2">
      <c r="FV643" s="29"/>
      <c r="FW643" s="33"/>
      <c r="FX643" s="33"/>
      <c r="FY643" s="33"/>
      <c r="FZ643" s="33"/>
      <c r="GA643" s="33"/>
      <c r="GB643" s="33"/>
      <c r="GC643" s="33"/>
      <c r="GD643" s="33"/>
      <c r="GE643" s="33"/>
      <c r="GF643" s="33"/>
      <c r="GG643" s="33"/>
      <c r="GH643" s="33"/>
      <c r="GI643" s="33"/>
      <c r="GJ643" s="33"/>
      <c r="GK643" s="33"/>
      <c r="GL643" s="33"/>
      <c r="GM643" s="33"/>
      <c r="GN643" s="33"/>
      <c r="GO643" s="33"/>
      <c r="GP643" s="33"/>
      <c r="GQ643" s="33"/>
      <c r="GR643" s="33"/>
      <c r="GS643" s="33"/>
      <c r="GT643" s="33"/>
      <c r="GU643" s="33"/>
      <c r="GV643" s="33"/>
      <c r="GW643" s="33"/>
      <c r="GX643" s="33"/>
    </row>
    <row r="644" spans="178:206" x14ac:dyDescent="0.2">
      <c r="FV644" s="29"/>
      <c r="FW644" s="33"/>
      <c r="FX644" s="33"/>
      <c r="FY644" s="33"/>
      <c r="FZ644" s="33"/>
      <c r="GA644" s="33"/>
      <c r="GB644" s="33"/>
      <c r="GC644" s="33"/>
      <c r="GD644" s="33"/>
      <c r="GE644" s="33"/>
      <c r="GF644" s="33"/>
      <c r="GG644" s="33"/>
      <c r="GH644" s="33"/>
      <c r="GI644" s="33"/>
      <c r="GJ644" s="33"/>
      <c r="GK644" s="33"/>
      <c r="GL644" s="33"/>
      <c r="GM644" s="33"/>
      <c r="GN644" s="33"/>
      <c r="GO644" s="33"/>
      <c r="GP644" s="33"/>
      <c r="GQ644" s="33"/>
      <c r="GR644" s="33"/>
      <c r="GS644" s="33"/>
      <c r="GT644" s="33"/>
      <c r="GU644" s="33"/>
      <c r="GV644" s="33"/>
      <c r="GW644" s="33"/>
      <c r="GX644" s="33"/>
    </row>
    <row r="645" spans="178:206" x14ac:dyDescent="0.2">
      <c r="FV645" s="29"/>
      <c r="FW645" s="33"/>
      <c r="FX645" s="33"/>
      <c r="FY645" s="33"/>
      <c r="FZ645" s="33"/>
      <c r="GA645" s="33"/>
      <c r="GB645" s="33"/>
      <c r="GC645" s="33"/>
      <c r="GD645" s="33"/>
      <c r="GE645" s="33"/>
      <c r="GF645" s="33"/>
      <c r="GG645" s="33"/>
      <c r="GH645" s="33"/>
      <c r="GI645" s="33"/>
      <c r="GJ645" s="33"/>
      <c r="GK645" s="33"/>
      <c r="GL645" s="33"/>
      <c r="GM645" s="33"/>
      <c r="GN645" s="33"/>
      <c r="GO645" s="33"/>
      <c r="GP645" s="33"/>
      <c r="GQ645" s="33"/>
      <c r="GR645" s="33"/>
      <c r="GS645" s="33"/>
      <c r="GT645" s="33"/>
      <c r="GU645" s="33"/>
      <c r="GV645" s="33"/>
      <c r="GW645" s="33"/>
      <c r="GX645" s="33"/>
    </row>
    <row r="646" spans="178:206" x14ac:dyDescent="0.2">
      <c r="FV646" s="29"/>
      <c r="FW646" s="33"/>
      <c r="FX646" s="33"/>
      <c r="FY646" s="33"/>
      <c r="FZ646" s="33"/>
      <c r="GA646" s="33"/>
      <c r="GB646" s="33"/>
      <c r="GC646" s="33"/>
      <c r="GD646" s="33"/>
      <c r="GE646" s="33"/>
      <c r="GF646" s="33"/>
      <c r="GG646" s="33"/>
      <c r="GH646" s="33"/>
      <c r="GI646" s="33"/>
      <c r="GJ646" s="33"/>
      <c r="GK646" s="33"/>
      <c r="GL646" s="33"/>
      <c r="GM646" s="33"/>
      <c r="GN646" s="33"/>
      <c r="GO646" s="33"/>
      <c r="GP646" s="33"/>
      <c r="GQ646" s="33"/>
      <c r="GR646" s="33"/>
      <c r="GS646" s="33"/>
      <c r="GT646" s="33"/>
      <c r="GU646" s="33"/>
      <c r="GV646" s="33"/>
      <c r="GW646" s="33"/>
      <c r="GX646" s="33"/>
    </row>
    <row r="647" spans="178:206" x14ac:dyDescent="0.2">
      <c r="FV647" s="29"/>
      <c r="FW647" s="33"/>
      <c r="FX647" s="33"/>
      <c r="FY647" s="33"/>
      <c r="FZ647" s="33"/>
      <c r="GA647" s="33"/>
      <c r="GB647" s="33"/>
      <c r="GC647" s="33"/>
      <c r="GD647" s="33"/>
      <c r="GE647" s="33"/>
      <c r="GF647" s="33"/>
      <c r="GG647" s="33"/>
      <c r="GH647" s="33"/>
      <c r="GI647" s="33"/>
      <c r="GJ647" s="33"/>
      <c r="GK647" s="33"/>
      <c r="GL647" s="33"/>
      <c r="GM647" s="33"/>
      <c r="GN647" s="33"/>
      <c r="GO647" s="33"/>
      <c r="GP647" s="33"/>
      <c r="GQ647" s="33"/>
      <c r="GR647" s="33"/>
      <c r="GS647" s="33"/>
      <c r="GT647" s="33"/>
      <c r="GU647" s="33"/>
      <c r="GV647" s="33"/>
      <c r="GW647" s="33"/>
      <c r="GX647" s="33"/>
    </row>
    <row r="648" spans="178:206" x14ac:dyDescent="0.2">
      <c r="FV648" s="29"/>
      <c r="FW648" s="33"/>
      <c r="FX648" s="33"/>
      <c r="FY648" s="33"/>
      <c r="FZ648" s="33"/>
      <c r="GA648" s="33"/>
      <c r="GB648" s="33"/>
      <c r="GC648" s="33"/>
      <c r="GD648" s="33"/>
      <c r="GE648" s="33"/>
      <c r="GF648" s="33"/>
      <c r="GG648" s="33"/>
      <c r="GH648" s="33"/>
      <c r="GI648" s="33"/>
      <c r="GJ648" s="33"/>
      <c r="GK648" s="33"/>
      <c r="GL648" s="33"/>
      <c r="GM648" s="33"/>
      <c r="GN648" s="33"/>
      <c r="GO648" s="33"/>
      <c r="GP648" s="33"/>
      <c r="GQ648" s="33"/>
      <c r="GR648" s="33"/>
      <c r="GS648" s="33"/>
      <c r="GT648" s="33"/>
      <c r="GU648" s="33"/>
      <c r="GV648" s="33"/>
      <c r="GW648" s="33"/>
      <c r="GX648" s="33"/>
    </row>
    <row r="649" spans="178:206" x14ac:dyDescent="0.2">
      <c r="FV649" s="29"/>
      <c r="FW649" s="33"/>
      <c r="FX649" s="33"/>
      <c r="FY649" s="33"/>
      <c r="FZ649" s="33"/>
      <c r="GA649" s="33"/>
      <c r="GB649" s="33"/>
      <c r="GC649" s="33"/>
      <c r="GD649" s="33"/>
      <c r="GE649" s="33"/>
      <c r="GF649" s="33"/>
      <c r="GG649" s="33"/>
      <c r="GH649" s="33"/>
      <c r="GI649" s="33"/>
      <c r="GJ649" s="33"/>
      <c r="GK649" s="33"/>
      <c r="GL649" s="33"/>
      <c r="GM649" s="33"/>
      <c r="GN649" s="33"/>
      <c r="GO649" s="33"/>
      <c r="GP649" s="33"/>
      <c r="GQ649" s="33"/>
      <c r="GR649" s="33"/>
      <c r="GS649" s="33"/>
      <c r="GT649" s="33"/>
      <c r="GU649" s="33"/>
      <c r="GV649" s="33"/>
      <c r="GW649" s="33"/>
      <c r="GX649" s="33"/>
    </row>
    <row r="650" spans="178:206" x14ac:dyDescent="0.2">
      <c r="FV650" s="29"/>
      <c r="FW650" s="33"/>
      <c r="FX650" s="33"/>
      <c r="FY650" s="33"/>
      <c r="FZ650" s="33"/>
      <c r="GA650" s="33"/>
      <c r="GB650" s="33"/>
      <c r="GC650" s="33"/>
      <c r="GD650" s="33"/>
      <c r="GE650" s="33"/>
      <c r="GF650" s="33"/>
      <c r="GG650" s="33"/>
      <c r="GH650" s="33"/>
      <c r="GI650" s="33"/>
      <c r="GJ650" s="33"/>
      <c r="GK650" s="33"/>
      <c r="GL650" s="33"/>
      <c r="GM650" s="33"/>
      <c r="GN650" s="33"/>
      <c r="GO650" s="33"/>
      <c r="GP650" s="33"/>
      <c r="GQ650" s="33"/>
      <c r="GR650" s="33"/>
      <c r="GS650" s="33"/>
      <c r="GT650" s="33"/>
      <c r="GU650" s="33"/>
      <c r="GV650" s="33"/>
      <c r="GW650" s="33"/>
      <c r="GX650" s="33"/>
    </row>
    <row r="651" spans="178:206" x14ac:dyDescent="0.2">
      <c r="FV651" s="29"/>
      <c r="FW651" s="33"/>
      <c r="FX651" s="33"/>
      <c r="FY651" s="33"/>
      <c r="FZ651" s="33"/>
      <c r="GA651" s="33"/>
      <c r="GB651" s="33"/>
      <c r="GC651" s="33"/>
      <c r="GD651" s="33"/>
      <c r="GE651" s="33"/>
      <c r="GF651" s="33"/>
      <c r="GG651" s="33"/>
      <c r="GH651" s="33"/>
      <c r="GI651" s="33"/>
      <c r="GJ651" s="33"/>
      <c r="GK651" s="33"/>
      <c r="GL651" s="33"/>
      <c r="GM651" s="33"/>
      <c r="GN651" s="33"/>
      <c r="GO651" s="33"/>
      <c r="GP651" s="33"/>
      <c r="GQ651" s="33"/>
      <c r="GR651" s="33"/>
      <c r="GS651" s="33"/>
      <c r="GT651" s="33"/>
      <c r="GU651" s="33"/>
      <c r="GV651" s="33"/>
      <c r="GW651" s="33"/>
      <c r="GX651" s="33"/>
    </row>
    <row r="652" spans="178:206" x14ac:dyDescent="0.2">
      <c r="FV652" s="29"/>
      <c r="FW652" s="33"/>
      <c r="FX652" s="33"/>
      <c r="FY652" s="33"/>
      <c r="FZ652" s="33"/>
      <c r="GA652" s="33"/>
      <c r="GB652" s="33"/>
      <c r="GC652" s="33"/>
      <c r="GD652" s="33"/>
      <c r="GE652" s="33"/>
      <c r="GF652" s="33"/>
      <c r="GG652" s="33"/>
      <c r="GH652" s="33"/>
      <c r="GI652" s="33"/>
      <c r="GJ652" s="33"/>
      <c r="GK652" s="33"/>
      <c r="GL652" s="33"/>
      <c r="GM652" s="33"/>
      <c r="GN652" s="33"/>
      <c r="GO652" s="33"/>
      <c r="GP652" s="33"/>
      <c r="GQ652" s="33"/>
      <c r="GR652" s="33"/>
      <c r="GS652" s="33"/>
      <c r="GT652" s="33"/>
      <c r="GU652" s="33"/>
      <c r="GV652" s="33"/>
      <c r="GW652" s="33"/>
      <c r="GX652" s="33"/>
    </row>
    <row r="653" spans="178:206" x14ac:dyDescent="0.2">
      <c r="FV653" s="29"/>
      <c r="FW653" s="33"/>
      <c r="FX653" s="33"/>
      <c r="FY653" s="33"/>
      <c r="FZ653" s="33"/>
      <c r="GA653" s="33"/>
      <c r="GB653" s="33"/>
      <c r="GC653" s="33"/>
      <c r="GD653" s="33"/>
      <c r="GE653" s="33"/>
      <c r="GF653" s="33"/>
      <c r="GG653" s="33"/>
      <c r="GH653" s="33"/>
      <c r="GI653" s="33"/>
      <c r="GJ653" s="33"/>
      <c r="GK653" s="33"/>
      <c r="GL653" s="33"/>
      <c r="GM653" s="33"/>
      <c r="GN653" s="33"/>
      <c r="GO653" s="33"/>
      <c r="GP653" s="33"/>
      <c r="GQ653" s="33"/>
      <c r="GR653" s="33"/>
      <c r="GS653" s="33"/>
      <c r="GT653" s="33"/>
      <c r="GU653" s="33"/>
      <c r="GV653" s="33"/>
      <c r="GW653" s="33"/>
      <c r="GX653" s="33"/>
    </row>
    <row r="654" spans="178:206" x14ac:dyDescent="0.2">
      <c r="FV654" s="29"/>
      <c r="FW654" s="33"/>
      <c r="FX654" s="33"/>
      <c r="FY654" s="33"/>
      <c r="FZ654" s="33"/>
      <c r="GA654" s="33"/>
      <c r="GB654" s="33"/>
      <c r="GC654" s="33"/>
      <c r="GD654" s="33"/>
      <c r="GE654" s="33"/>
      <c r="GF654" s="33"/>
      <c r="GG654" s="33"/>
      <c r="GH654" s="33"/>
      <c r="GI654" s="33"/>
      <c r="GJ654" s="33"/>
      <c r="GK654" s="33"/>
      <c r="GL654" s="33"/>
      <c r="GM654" s="33"/>
      <c r="GN654" s="33"/>
      <c r="GO654" s="33"/>
      <c r="GP654" s="33"/>
      <c r="GQ654" s="33"/>
      <c r="GR654" s="33"/>
      <c r="GS654" s="33"/>
      <c r="GT654" s="33"/>
      <c r="GU654" s="33"/>
      <c r="GV654" s="33"/>
      <c r="GW654" s="33"/>
      <c r="GX654" s="33"/>
    </row>
    <row r="655" spans="178:206" x14ac:dyDescent="0.2">
      <c r="FV655" s="29"/>
      <c r="FW655" s="33"/>
      <c r="FX655" s="33"/>
      <c r="FY655" s="33"/>
      <c r="FZ655" s="33"/>
      <c r="GA655" s="33"/>
      <c r="GB655" s="33"/>
      <c r="GC655" s="33"/>
      <c r="GD655" s="33"/>
      <c r="GE655" s="33"/>
      <c r="GF655" s="33"/>
      <c r="GG655" s="33"/>
      <c r="GH655" s="33"/>
      <c r="GI655" s="33"/>
      <c r="GJ655" s="33"/>
      <c r="GK655" s="33"/>
      <c r="GL655" s="33"/>
      <c r="GM655" s="33"/>
      <c r="GN655" s="33"/>
      <c r="GO655" s="33"/>
      <c r="GP655" s="33"/>
      <c r="GQ655" s="33"/>
      <c r="GR655" s="33"/>
      <c r="GS655" s="33"/>
      <c r="GT655" s="33"/>
      <c r="GU655" s="33"/>
      <c r="GV655" s="33"/>
      <c r="GW655" s="33"/>
      <c r="GX655" s="33"/>
    </row>
    <row r="656" spans="178:206" x14ac:dyDescent="0.2">
      <c r="FV656" s="29"/>
      <c r="FW656" s="33"/>
      <c r="FX656" s="33"/>
      <c r="FY656" s="33"/>
      <c r="FZ656" s="33"/>
      <c r="GA656" s="33"/>
      <c r="GB656" s="33"/>
      <c r="GC656" s="33"/>
      <c r="GD656" s="33"/>
      <c r="GE656" s="33"/>
      <c r="GF656" s="33"/>
      <c r="GG656" s="33"/>
      <c r="GH656" s="33"/>
      <c r="GI656" s="33"/>
      <c r="GJ656" s="33"/>
      <c r="GK656" s="33"/>
      <c r="GL656" s="33"/>
      <c r="GM656" s="33"/>
      <c r="GN656" s="33"/>
      <c r="GO656" s="33"/>
      <c r="GP656" s="33"/>
      <c r="GQ656" s="33"/>
      <c r="GR656" s="33"/>
      <c r="GS656" s="33"/>
      <c r="GT656" s="33"/>
      <c r="GU656" s="33"/>
      <c r="GV656" s="33"/>
      <c r="GW656" s="33"/>
      <c r="GX656" s="33"/>
    </row>
    <row r="657" spans="178:206" x14ac:dyDescent="0.2">
      <c r="FV657" s="29"/>
      <c r="FW657" s="33"/>
      <c r="FX657" s="33"/>
      <c r="FY657" s="33"/>
      <c r="FZ657" s="33"/>
      <c r="GA657" s="33"/>
      <c r="GB657" s="33"/>
      <c r="GC657" s="33"/>
      <c r="GD657" s="33"/>
      <c r="GE657" s="33"/>
      <c r="GF657" s="33"/>
      <c r="GG657" s="33"/>
      <c r="GH657" s="33"/>
      <c r="GI657" s="33"/>
      <c r="GJ657" s="33"/>
      <c r="GK657" s="33"/>
      <c r="GL657" s="33"/>
      <c r="GM657" s="33"/>
      <c r="GN657" s="33"/>
      <c r="GO657" s="33"/>
      <c r="GP657" s="33"/>
      <c r="GQ657" s="33"/>
      <c r="GR657" s="33"/>
      <c r="GS657" s="33"/>
      <c r="GT657" s="33"/>
      <c r="GU657" s="33"/>
      <c r="GV657" s="33"/>
      <c r="GW657" s="33"/>
      <c r="GX657" s="33"/>
    </row>
    <row r="658" spans="178:206" x14ac:dyDescent="0.2">
      <c r="FV658" s="29"/>
      <c r="FW658" s="33"/>
      <c r="FX658" s="33"/>
      <c r="FY658" s="33"/>
      <c r="FZ658" s="33"/>
      <c r="GA658" s="33"/>
      <c r="GB658" s="33"/>
      <c r="GC658" s="33"/>
      <c r="GD658" s="33"/>
      <c r="GE658" s="33"/>
      <c r="GF658" s="33"/>
      <c r="GG658" s="33"/>
      <c r="GH658" s="33"/>
      <c r="GI658" s="33"/>
      <c r="GJ658" s="33"/>
      <c r="GK658" s="33"/>
      <c r="GL658" s="33"/>
      <c r="GM658" s="33"/>
      <c r="GN658" s="33"/>
      <c r="GO658" s="33"/>
      <c r="GP658" s="33"/>
      <c r="GQ658" s="33"/>
      <c r="GR658" s="33"/>
      <c r="GS658" s="33"/>
      <c r="GT658" s="33"/>
      <c r="GU658" s="33"/>
      <c r="GV658" s="33"/>
      <c r="GW658" s="33"/>
      <c r="GX658" s="33"/>
    </row>
    <row r="659" spans="178:206" x14ac:dyDescent="0.2">
      <c r="FV659" s="29"/>
      <c r="FW659" s="33"/>
      <c r="FX659" s="33"/>
      <c r="FY659" s="33"/>
      <c r="FZ659" s="33"/>
      <c r="GA659" s="33"/>
      <c r="GB659" s="33"/>
      <c r="GC659" s="33"/>
      <c r="GD659" s="33"/>
      <c r="GE659" s="33"/>
      <c r="GF659" s="33"/>
      <c r="GG659" s="33"/>
      <c r="GH659" s="33"/>
      <c r="GI659" s="33"/>
      <c r="GJ659" s="33"/>
      <c r="GK659" s="33"/>
      <c r="GL659" s="33"/>
      <c r="GM659" s="33"/>
      <c r="GN659" s="33"/>
      <c r="GO659" s="33"/>
      <c r="GP659" s="33"/>
      <c r="GQ659" s="33"/>
      <c r="GR659" s="33"/>
      <c r="GS659" s="33"/>
      <c r="GT659" s="33"/>
      <c r="GU659" s="33"/>
      <c r="GV659" s="33"/>
      <c r="GW659" s="33"/>
      <c r="GX659" s="33"/>
    </row>
    <row r="660" spans="178:206" x14ac:dyDescent="0.2">
      <c r="FV660" s="29"/>
      <c r="FW660" s="33"/>
      <c r="FX660" s="33"/>
      <c r="FY660" s="33"/>
      <c r="FZ660" s="33"/>
      <c r="GA660" s="33"/>
      <c r="GB660" s="33"/>
      <c r="GC660" s="33"/>
      <c r="GD660" s="33"/>
      <c r="GE660" s="33"/>
      <c r="GF660" s="33"/>
      <c r="GG660" s="33"/>
      <c r="GH660" s="33"/>
      <c r="GI660" s="33"/>
      <c r="GJ660" s="33"/>
      <c r="GK660" s="33"/>
      <c r="GL660" s="33"/>
      <c r="GM660" s="33"/>
      <c r="GN660" s="33"/>
      <c r="GO660" s="33"/>
      <c r="GP660" s="33"/>
      <c r="GQ660" s="33"/>
      <c r="GR660" s="33"/>
      <c r="GS660" s="33"/>
      <c r="GT660" s="33"/>
      <c r="GU660" s="33"/>
      <c r="GV660" s="33"/>
      <c r="GW660" s="33"/>
      <c r="GX660" s="33"/>
    </row>
    <row r="661" spans="178:206" x14ac:dyDescent="0.2">
      <c r="FV661" s="29"/>
      <c r="FW661" s="33"/>
      <c r="FX661" s="33"/>
      <c r="FY661" s="33"/>
      <c r="FZ661" s="33"/>
      <c r="GA661" s="33"/>
      <c r="GB661" s="33"/>
      <c r="GC661" s="33"/>
      <c r="GD661" s="33"/>
      <c r="GE661" s="33"/>
      <c r="GF661" s="33"/>
      <c r="GG661" s="33"/>
      <c r="GH661" s="33"/>
      <c r="GI661" s="33"/>
      <c r="GJ661" s="33"/>
      <c r="GK661" s="33"/>
      <c r="GL661" s="33"/>
      <c r="GM661" s="33"/>
      <c r="GN661" s="33"/>
      <c r="GO661" s="33"/>
      <c r="GP661" s="33"/>
      <c r="GQ661" s="33"/>
      <c r="GR661" s="33"/>
      <c r="GS661" s="33"/>
      <c r="GT661" s="33"/>
      <c r="GU661" s="33"/>
      <c r="GV661" s="33"/>
      <c r="GW661" s="33"/>
      <c r="GX661" s="33"/>
    </row>
    <row r="662" spans="178:206" x14ac:dyDescent="0.2">
      <c r="FV662" s="29"/>
      <c r="FW662" s="33"/>
      <c r="FX662" s="33"/>
      <c r="FY662" s="33"/>
      <c r="FZ662" s="33"/>
      <c r="GA662" s="33"/>
      <c r="GB662" s="33"/>
      <c r="GC662" s="33"/>
      <c r="GD662" s="33"/>
      <c r="GE662" s="33"/>
      <c r="GF662" s="33"/>
      <c r="GG662" s="33"/>
      <c r="GH662" s="33"/>
      <c r="GI662" s="33"/>
      <c r="GJ662" s="33"/>
      <c r="GK662" s="33"/>
      <c r="GL662" s="33"/>
      <c r="GM662" s="33"/>
      <c r="GN662" s="33"/>
      <c r="GO662" s="33"/>
      <c r="GP662" s="33"/>
      <c r="GQ662" s="33"/>
      <c r="GR662" s="33"/>
      <c r="GS662" s="33"/>
      <c r="GT662" s="33"/>
      <c r="GU662" s="33"/>
      <c r="GV662" s="33"/>
      <c r="GW662" s="33"/>
      <c r="GX662" s="33"/>
    </row>
    <row r="663" spans="178:206" x14ac:dyDescent="0.2">
      <c r="FV663" s="29"/>
      <c r="FW663" s="33"/>
      <c r="FX663" s="33"/>
      <c r="FY663" s="33"/>
      <c r="FZ663" s="33"/>
      <c r="GA663" s="33"/>
      <c r="GB663" s="33"/>
      <c r="GC663" s="33"/>
      <c r="GD663" s="33"/>
      <c r="GE663" s="33"/>
      <c r="GF663" s="33"/>
      <c r="GG663" s="33"/>
      <c r="GH663" s="33"/>
      <c r="GI663" s="33"/>
      <c r="GJ663" s="33"/>
      <c r="GK663" s="33"/>
      <c r="GL663" s="33"/>
      <c r="GM663" s="33"/>
      <c r="GN663" s="33"/>
      <c r="GO663" s="33"/>
      <c r="GP663" s="33"/>
      <c r="GQ663" s="33"/>
      <c r="GR663" s="33"/>
      <c r="GS663" s="33"/>
      <c r="GT663" s="33"/>
      <c r="GU663" s="33"/>
      <c r="GV663" s="33"/>
      <c r="GW663" s="33"/>
      <c r="GX663" s="33"/>
    </row>
    <row r="664" spans="178:206" x14ac:dyDescent="0.2">
      <c r="FV664" s="29"/>
      <c r="FW664" s="33"/>
      <c r="FX664" s="33"/>
      <c r="FY664" s="33"/>
      <c r="FZ664" s="33"/>
      <c r="GA664" s="33"/>
      <c r="GB664" s="33"/>
      <c r="GC664" s="33"/>
      <c r="GD664" s="33"/>
      <c r="GE664" s="33"/>
      <c r="GF664" s="33"/>
      <c r="GG664" s="33"/>
      <c r="GH664" s="33"/>
      <c r="GI664" s="33"/>
      <c r="GJ664" s="33"/>
      <c r="GK664" s="33"/>
      <c r="GL664" s="33"/>
      <c r="GM664" s="33"/>
      <c r="GN664" s="33"/>
      <c r="GO664" s="33"/>
      <c r="GP664" s="33"/>
      <c r="GQ664" s="33"/>
      <c r="GR664" s="33"/>
      <c r="GS664" s="33"/>
      <c r="GT664" s="33"/>
      <c r="GU664" s="33"/>
      <c r="GV664" s="33"/>
      <c r="GW664" s="33"/>
      <c r="GX664" s="33"/>
    </row>
    <row r="665" spans="178:206" x14ac:dyDescent="0.2">
      <c r="FV665" s="29"/>
      <c r="FW665" s="33"/>
      <c r="FX665" s="33"/>
      <c r="FY665" s="33"/>
      <c r="FZ665" s="33"/>
      <c r="GA665" s="33"/>
      <c r="GB665" s="33"/>
      <c r="GC665" s="33"/>
      <c r="GD665" s="33"/>
      <c r="GE665" s="33"/>
      <c r="GF665" s="33"/>
      <c r="GG665" s="33"/>
      <c r="GH665" s="33"/>
      <c r="GI665" s="33"/>
      <c r="GJ665" s="33"/>
      <c r="GK665" s="33"/>
      <c r="GL665" s="33"/>
      <c r="GM665" s="33"/>
      <c r="GN665" s="33"/>
      <c r="GO665" s="33"/>
      <c r="GP665" s="33"/>
      <c r="GQ665" s="33"/>
      <c r="GR665" s="33"/>
      <c r="GS665" s="33"/>
      <c r="GT665" s="33"/>
      <c r="GU665" s="33"/>
      <c r="GV665" s="33"/>
      <c r="GW665" s="33"/>
      <c r="GX665" s="33"/>
    </row>
    <row r="666" spans="178:206" x14ac:dyDescent="0.2">
      <c r="FV666" s="29"/>
      <c r="FW666" s="33"/>
      <c r="FX666" s="33"/>
      <c r="FY666" s="33"/>
      <c r="FZ666" s="33"/>
      <c r="GA666" s="33"/>
      <c r="GB666" s="33"/>
      <c r="GC666" s="33"/>
      <c r="GD666" s="33"/>
      <c r="GE666" s="33"/>
      <c r="GF666" s="33"/>
      <c r="GG666" s="33"/>
      <c r="GH666" s="33"/>
      <c r="GI666" s="33"/>
      <c r="GJ666" s="33"/>
      <c r="GK666" s="33"/>
      <c r="GL666" s="33"/>
      <c r="GM666" s="33"/>
      <c r="GN666" s="33"/>
      <c r="GO666" s="33"/>
      <c r="GP666" s="33"/>
      <c r="GQ666" s="33"/>
      <c r="GR666" s="33"/>
      <c r="GS666" s="33"/>
      <c r="GT666" s="33"/>
      <c r="GU666" s="33"/>
      <c r="GV666" s="33"/>
      <c r="GW666" s="33"/>
      <c r="GX666" s="33"/>
    </row>
    <row r="667" spans="178:206" x14ac:dyDescent="0.2">
      <c r="FV667" s="29"/>
      <c r="FW667" s="33"/>
      <c r="FX667" s="33"/>
      <c r="FY667" s="33"/>
      <c r="FZ667" s="33"/>
      <c r="GA667" s="33"/>
      <c r="GB667" s="33"/>
      <c r="GC667" s="33"/>
      <c r="GD667" s="33"/>
      <c r="GE667" s="33"/>
      <c r="GF667" s="33"/>
      <c r="GG667" s="33"/>
      <c r="GH667" s="33"/>
      <c r="GI667" s="33"/>
      <c r="GJ667" s="33"/>
      <c r="GK667" s="33"/>
      <c r="GL667" s="33"/>
      <c r="GM667" s="33"/>
      <c r="GN667" s="33"/>
      <c r="GO667" s="33"/>
      <c r="GP667" s="33"/>
      <c r="GQ667" s="33"/>
      <c r="GR667" s="33"/>
      <c r="GS667" s="33"/>
      <c r="GT667" s="33"/>
      <c r="GU667" s="33"/>
      <c r="GV667" s="33"/>
      <c r="GW667" s="33"/>
      <c r="GX667" s="33"/>
    </row>
    <row r="668" spans="178:206" x14ac:dyDescent="0.2">
      <c r="FV668" s="29"/>
      <c r="FW668" s="33"/>
      <c r="FX668" s="33"/>
      <c r="FY668" s="33"/>
      <c r="FZ668" s="33"/>
      <c r="GA668" s="33"/>
      <c r="GB668" s="33"/>
      <c r="GC668" s="33"/>
      <c r="GD668" s="33"/>
      <c r="GE668" s="33"/>
      <c r="GF668" s="33"/>
      <c r="GG668" s="33"/>
      <c r="GH668" s="33"/>
      <c r="GI668" s="33"/>
      <c r="GJ668" s="33"/>
      <c r="GK668" s="33"/>
      <c r="GL668" s="33"/>
      <c r="GM668" s="33"/>
      <c r="GN668" s="33"/>
      <c r="GO668" s="33"/>
      <c r="GP668" s="33"/>
      <c r="GQ668" s="33"/>
      <c r="GR668" s="33"/>
      <c r="GS668" s="33"/>
      <c r="GT668" s="33"/>
      <c r="GU668" s="33"/>
      <c r="GV668" s="33"/>
      <c r="GW668" s="33"/>
      <c r="GX668" s="33"/>
    </row>
    <row r="669" spans="178:206" x14ac:dyDescent="0.2">
      <c r="FV669" s="29"/>
      <c r="FW669" s="33"/>
      <c r="FX669" s="33"/>
      <c r="FY669" s="33"/>
      <c r="FZ669" s="33"/>
      <c r="GA669" s="33"/>
      <c r="GB669" s="33"/>
      <c r="GC669" s="33"/>
      <c r="GD669" s="33"/>
      <c r="GE669" s="33"/>
      <c r="GF669" s="33"/>
      <c r="GG669" s="33"/>
      <c r="GH669" s="33"/>
      <c r="GI669" s="33"/>
      <c r="GJ669" s="33"/>
      <c r="GK669" s="33"/>
      <c r="GL669" s="33"/>
      <c r="GM669" s="33"/>
      <c r="GN669" s="33"/>
      <c r="GO669" s="33"/>
      <c r="GP669" s="33"/>
      <c r="GQ669" s="33"/>
      <c r="GR669" s="33"/>
      <c r="GS669" s="33"/>
      <c r="GT669" s="33"/>
      <c r="GU669" s="33"/>
      <c r="GV669" s="33"/>
      <c r="GW669" s="33"/>
      <c r="GX669" s="33"/>
    </row>
    <row r="670" spans="178:206" x14ac:dyDescent="0.2">
      <c r="FV670" s="29"/>
      <c r="FW670" s="33"/>
      <c r="FX670" s="33"/>
      <c r="FY670" s="33"/>
      <c r="FZ670" s="33"/>
      <c r="GA670" s="33"/>
      <c r="GB670" s="33"/>
      <c r="GC670" s="33"/>
      <c r="GD670" s="33"/>
      <c r="GE670" s="33"/>
      <c r="GF670" s="33"/>
      <c r="GG670" s="33"/>
      <c r="GH670" s="33"/>
      <c r="GI670" s="33"/>
      <c r="GJ670" s="33"/>
      <c r="GK670" s="33"/>
      <c r="GL670" s="33"/>
      <c r="GM670" s="33"/>
      <c r="GN670" s="33"/>
      <c r="GO670" s="33"/>
      <c r="GP670" s="33"/>
      <c r="GQ670" s="33"/>
      <c r="GR670" s="33"/>
      <c r="GS670" s="33"/>
      <c r="GT670" s="33"/>
      <c r="GU670" s="33"/>
      <c r="GV670" s="33"/>
      <c r="GW670" s="33"/>
      <c r="GX670" s="33"/>
    </row>
    <row r="671" spans="178:206" x14ac:dyDescent="0.2">
      <c r="FV671" s="29"/>
      <c r="FW671" s="33"/>
      <c r="FX671" s="33"/>
      <c r="FY671" s="33"/>
      <c r="FZ671" s="33"/>
      <c r="GA671" s="33"/>
      <c r="GB671" s="33"/>
      <c r="GC671" s="33"/>
      <c r="GD671" s="33"/>
      <c r="GE671" s="33"/>
      <c r="GF671" s="33"/>
      <c r="GG671" s="33"/>
      <c r="GH671" s="33"/>
      <c r="GI671" s="33"/>
      <c r="GJ671" s="33"/>
      <c r="GK671" s="33"/>
      <c r="GL671" s="33"/>
      <c r="GM671" s="33"/>
      <c r="GN671" s="33"/>
      <c r="GO671" s="33"/>
      <c r="GP671" s="33"/>
      <c r="GQ671" s="33"/>
      <c r="GR671" s="33"/>
      <c r="GS671" s="33"/>
      <c r="GT671" s="33"/>
      <c r="GU671" s="33"/>
      <c r="GV671" s="33"/>
      <c r="GW671" s="33"/>
      <c r="GX671" s="33"/>
    </row>
    <row r="672" spans="178:206" x14ac:dyDescent="0.2">
      <c r="FV672" s="29"/>
      <c r="FW672" s="33"/>
      <c r="FX672" s="33"/>
      <c r="FY672" s="33"/>
      <c r="FZ672" s="33"/>
      <c r="GA672" s="33"/>
      <c r="GB672" s="33"/>
      <c r="GC672" s="33"/>
      <c r="GD672" s="33"/>
      <c r="GE672" s="33"/>
      <c r="GF672" s="33"/>
      <c r="GG672" s="33"/>
      <c r="GH672" s="33"/>
      <c r="GI672" s="33"/>
      <c r="GJ672" s="33"/>
      <c r="GK672" s="33"/>
      <c r="GL672" s="33"/>
      <c r="GM672" s="33"/>
      <c r="GN672" s="33"/>
      <c r="GO672" s="33"/>
      <c r="GP672" s="33"/>
      <c r="GQ672" s="33"/>
      <c r="GR672" s="33"/>
      <c r="GS672" s="33"/>
      <c r="GT672" s="33"/>
      <c r="GU672" s="33"/>
      <c r="GV672" s="33"/>
      <c r="GW672" s="33"/>
      <c r="GX672" s="33"/>
    </row>
    <row r="673" spans="178:206" x14ac:dyDescent="0.2">
      <c r="FV673" s="29"/>
      <c r="FW673" s="33"/>
      <c r="FX673" s="33"/>
      <c r="FY673" s="33"/>
      <c r="FZ673" s="33"/>
      <c r="GA673" s="33"/>
      <c r="GB673" s="33"/>
      <c r="GC673" s="33"/>
      <c r="GD673" s="33"/>
      <c r="GE673" s="33"/>
      <c r="GF673" s="33"/>
      <c r="GG673" s="33"/>
      <c r="GH673" s="33"/>
      <c r="GI673" s="33"/>
      <c r="GJ673" s="33"/>
      <c r="GK673" s="33"/>
      <c r="GL673" s="33"/>
      <c r="GM673" s="33"/>
      <c r="GN673" s="33"/>
      <c r="GO673" s="33"/>
      <c r="GP673" s="33"/>
      <c r="GQ673" s="33"/>
      <c r="GR673" s="33"/>
      <c r="GS673" s="33"/>
      <c r="GT673" s="33"/>
      <c r="GU673" s="33"/>
      <c r="GV673" s="33"/>
      <c r="GW673" s="33"/>
      <c r="GX673" s="33"/>
    </row>
    <row r="674" spans="178:206" x14ac:dyDescent="0.2">
      <c r="FV674" s="29"/>
      <c r="FW674" s="33"/>
      <c r="FX674" s="33"/>
      <c r="FY674" s="33"/>
      <c r="FZ674" s="33"/>
      <c r="GA674" s="33"/>
      <c r="GB674" s="33"/>
      <c r="GC674" s="33"/>
      <c r="GD674" s="33"/>
      <c r="GE674" s="33"/>
      <c r="GF674" s="33"/>
      <c r="GG674" s="33"/>
      <c r="GH674" s="33"/>
      <c r="GI674" s="33"/>
      <c r="GJ674" s="33"/>
      <c r="GK674" s="33"/>
      <c r="GL674" s="33"/>
      <c r="GM674" s="33"/>
      <c r="GN674" s="33"/>
      <c r="GO674" s="33"/>
      <c r="GP674" s="33"/>
      <c r="GQ674" s="33"/>
      <c r="GR674" s="33"/>
      <c r="GS674" s="33"/>
      <c r="GT674" s="33"/>
      <c r="GU674" s="33"/>
      <c r="GV674" s="33"/>
      <c r="GW674" s="33"/>
      <c r="GX674" s="33"/>
    </row>
    <row r="675" spans="178:206" x14ac:dyDescent="0.2">
      <c r="FV675" s="29"/>
      <c r="FW675" s="33"/>
      <c r="FX675" s="33"/>
      <c r="FY675" s="33"/>
      <c r="FZ675" s="33"/>
      <c r="GA675" s="33"/>
      <c r="GB675" s="33"/>
      <c r="GC675" s="33"/>
      <c r="GD675" s="33"/>
      <c r="GE675" s="33"/>
      <c r="GF675" s="33"/>
      <c r="GG675" s="33"/>
      <c r="GH675" s="33"/>
      <c r="GI675" s="33"/>
      <c r="GJ675" s="33"/>
      <c r="GK675" s="33"/>
      <c r="GL675" s="33"/>
      <c r="GM675" s="33"/>
      <c r="GN675" s="33"/>
      <c r="GO675" s="33"/>
      <c r="GP675" s="33"/>
      <c r="GQ675" s="33"/>
      <c r="GR675" s="33"/>
      <c r="GS675" s="33"/>
      <c r="GT675" s="33"/>
      <c r="GU675" s="33"/>
      <c r="GV675" s="33"/>
      <c r="GW675" s="33"/>
      <c r="GX675" s="33"/>
    </row>
    <row r="676" spans="178:206" x14ac:dyDescent="0.2">
      <c r="FV676" s="29"/>
      <c r="FW676" s="33"/>
      <c r="FX676" s="33"/>
      <c r="FY676" s="33"/>
      <c r="FZ676" s="33"/>
      <c r="GA676" s="33"/>
      <c r="GB676" s="33"/>
      <c r="GC676" s="33"/>
      <c r="GD676" s="33"/>
      <c r="GE676" s="33"/>
      <c r="GF676" s="33"/>
      <c r="GG676" s="33"/>
      <c r="GH676" s="33"/>
      <c r="GI676" s="33"/>
      <c r="GJ676" s="33"/>
      <c r="GK676" s="33"/>
      <c r="GL676" s="33"/>
      <c r="GM676" s="33"/>
      <c r="GN676" s="33"/>
      <c r="GO676" s="33"/>
      <c r="GP676" s="33"/>
      <c r="GQ676" s="33"/>
      <c r="GR676" s="33"/>
      <c r="GS676" s="33"/>
      <c r="GT676" s="33"/>
      <c r="GU676" s="33"/>
      <c r="GV676" s="33"/>
      <c r="GW676" s="33"/>
      <c r="GX676" s="33"/>
    </row>
    <row r="677" spans="178:206" x14ac:dyDescent="0.2">
      <c r="FV677" s="29"/>
      <c r="FW677" s="33"/>
      <c r="FX677" s="33"/>
      <c r="FY677" s="33"/>
      <c r="FZ677" s="33"/>
      <c r="GA677" s="33"/>
      <c r="GB677" s="33"/>
      <c r="GC677" s="33"/>
      <c r="GD677" s="33"/>
      <c r="GE677" s="33"/>
      <c r="GF677" s="33"/>
      <c r="GG677" s="33"/>
      <c r="GH677" s="33"/>
      <c r="GI677" s="33"/>
      <c r="GJ677" s="33"/>
      <c r="GK677" s="33"/>
      <c r="GL677" s="33"/>
      <c r="GM677" s="33"/>
      <c r="GN677" s="33"/>
      <c r="GO677" s="33"/>
      <c r="GP677" s="33"/>
      <c r="GQ677" s="33"/>
      <c r="GR677" s="33"/>
      <c r="GS677" s="33"/>
      <c r="GT677" s="33"/>
      <c r="GU677" s="33"/>
      <c r="GV677" s="33"/>
      <c r="GW677" s="33"/>
      <c r="GX677" s="33"/>
    </row>
    <row r="678" spans="178:206" x14ac:dyDescent="0.2">
      <c r="FV678" s="29"/>
      <c r="FW678" s="33"/>
      <c r="FX678" s="33"/>
      <c r="FY678" s="33"/>
      <c r="FZ678" s="33"/>
      <c r="GA678" s="33"/>
      <c r="GB678" s="33"/>
      <c r="GC678" s="33"/>
      <c r="GD678" s="33"/>
      <c r="GE678" s="33"/>
      <c r="GF678" s="33"/>
      <c r="GG678" s="33"/>
      <c r="GH678" s="33"/>
      <c r="GI678" s="33"/>
      <c r="GJ678" s="33"/>
      <c r="GK678" s="33"/>
      <c r="GL678" s="33"/>
      <c r="GM678" s="33"/>
      <c r="GN678" s="33"/>
      <c r="GO678" s="33"/>
      <c r="GP678" s="33"/>
      <c r="GQ678" s="33"/>
      <c r="GR678" s="33"/>
      <c r="GS678" s="33"/>
      <c r="GT678" s="33"/>
      <c r="GU678" s="33"/>
      <c r="GV678" s="33"/>
      <c r="GW678" s="33"/>
      <c r="GX678" s="33"/>
    </row>
    <row r="679" spans="178:206" x14ac:dyDescent="0.2">
      <c r="FV679" s="29"/>
      <c r="FW679" s="33"/>
      <c r="FX679" s="33"/>
      <c r="FY679" s="33"/>
      <c r="FZ679" s="33"/>
      <c r="GA679" s="33"/>
      <c r="GB679" s="33"/>
      <c r="GC679" s="33"/>
      <c r="GD679" s="33"/>
      <c r="GE679" s="33"/>
      <c r="GF679" s="33"/>
      <c r="GG679" s="33"/>
      <c r="GH679" s="33"/>
      <c r="GI679" s="33"/>
      <c r="GJ679" s="33"/>
      <c r="GK679" s="33"/>
      <c r="GL679" s="33"/>
      <c r="GM679" s="33"/>
      <c r="GN679" s="33"/>
      <c r="GO679" s="33"/>
      <c r="GP679" s="33"/>
      <c r="GQ679" s="33"/>
      <c r="GR679" s="33"/>
      <c r="GS679" s="33"/>
      <c r="GT679" s="33"/>
      <c r="GU679" s="33"/>
      <c r="GV679" s="33"/>
      <c r="GW679" s="33"/>
      <c r="GX679" s="33"/>
    </row>
    <row r="680" spans="178:206" x14ac:dyDescent="0.2">
      <c r="FV680" s="29"/>
      <c r="FW680" s="33"/>
      <c r="FX680" s="33"/>
      <c r="FY680" s="33"/>
      <c r="FZ680" s="33"/>
      <c r="GA680" s="33"/>
      <c r="GB680" s="33"/>
      <c r="GC680" s="33"/>
      <c r="GD680" s="33"/>
      <c r="GE680" s="33"/>
      <c r="GF680" s="33"/>
      <c r="GG680" s="33"/>
      <c r="GH680" s="33"/>
      <c r="GI680" s="33"/>
      <c r="GJ680" s="33"/>
      <c r="GK680" s="33"/>
      <c r="GL680" s="33"/>
      <c r="GM680" s="33"/>
      <c r="GN680" s="33"/>
      <c r="GO680" s="33"/>
      <c r="GP680" s="33"/>
      <c r="GQ680" s="33"/>
      <c r="GR680" s="33"/>
      <c r="GS680" s="33"/>
      <c r="GT680" s="33"/>
      <c r="GU680" s="33"/>
      <c r="GV680" s="33"/>
      <c r="GW680" s="33"/>
      <c r="GX680" s="33"/>
    </row>
    <row r="681" spans="178:206" x14ac:dyDescent="0.2">
      <c r="FV681" s="29"/>
      <c r="FW681" s="33"/>
      <c r="FX681" s="33"/>
      <c r="FY681" s="33"/>
      <c r="FZ681" s="33"/>
      <c r="GA681" s="33"/>
      <c r="GB681" s="33"/>
      <c r="GC681" s="33"/>
      <c r="GD681" s="33"/>
      <c r="GE681" s="33"/>
      <c r="GF681" s="33"/>
      <c r="GG681" s="33"/>
      <c r="GH681" s="33"/>
      <c r="GI681" s="33"/>
      <c r="GJ681" s="33"/>
      <c r="GK681" s="33"/>
      <c r="GL681" s="33"/>
      <c r="GM681" s="33"/>
      <c r="GN681" s="33"/>
      <c r="GO681" s="33"/>
      <c r="GP681" s="33"/>
      <c r="GQ681" s="33"/>
      <c r="GR681" s="33"/>
      <c r="GS681" s="33"/>
      <c r="GT681" s="33"/>
      <c r="GU681" s="33"/>
      <c r="GV681" s="33"/>
      <c r="GW681" s="33"/>
      <c r="GX681" s="33"/>
    </row>
    <row r="682" spans="178:206" x14ac:dyDescent="0.2">
      <c r="FV682" s="29"/>
      <c r="FW682" s="33"/>
      <c r="FX682" s="33"/>
      <c r="FY682" s="33"/>
      <c r="FZ682" s="33"/>
      <c r="GA682" s="33"/>
      <c r="GB682" s="33"/>
      <c r="GC682" s="33"/>
      <c r="GD682" s="33"/>
      <c r="GE682" s="33"/>
      <c r="GF682" s="33"/>
      <c r="GG682" s="33"/>
      <c r="GH682" s="33"/>
      <c r="GI682" s="33"/>
      <c r="GJ682" s="33"/>
      <c r="GK682" s="33"/>
      <c r="GL682" s="33"/>
      <c r="GM682" s="33"/>
      <c r="GN682" s="33"/>
      <c r="GO682" s="33"/>
      <c r="GP682" s="33"/>
      <c r="GQ682" s="33"/>
      <c r="GR682" s="33"/>
      <c r="GS682" s="33"/>
      <c r="GT682" s="33"/>
      <c r="GU682" s="33"/>
      <c r="GV682" s="33"/>
      <c r="GW682" s="33"/>
      <c r="GX682" s="33"/>
    </row>
    <row r="683" spans="178:206" x14ac:dyDescent="0.2">
      <c r="FV683" s="29"/>
      <c r="FW683" s="33"/>
      <c r="FX683" s="33"/>
      <c r="FY683" s="33"/>
      <c r="FZ683" s="33"/>
      <c r="GA683" s="33"/>
      <c r="GB683" s="33"/>
      <c r="GC683" s="33"/>
      <c r="GD683" s="33"/>
      <c r="GE683" s="33"/>
      <c r="GF683" s="33"/>
      <c r="GG683" s="33"/>
      <c r="GH683" s="33"/>
      <c r="GI683" s="33"/>
      <c r="GJ683" s="33"/>
      <c r="GK683" s="33"/>
      <c r="GL683" s="33"/>
      <c r="GM683" s="33"/>
      <c r="GN683" s="33"/>
      <c r="GO683" s="33"/>
      <c r="GP683" s="33"/>
      <c r="GQ683" s="33"/>
      <c r="GR683" s="33"/>
      <c r="GS683" s="33"/>
      <c r="GT683" s="33"/>
      <c r="GU683" s="33"/>
      <c r="GV683" s="33"/>
      <c r="GW683" s="33"/>
      <c r="GX683" s="33"/>
    </row>
    <row r="684" spans="178:206" x14ac:dyDescent="0.2">
      <c r="FV684" s="29"/>
      <c r="FW684" s="33"/>
      <c r="FX684" s="33"/>
      <c r="FY684" s="33"/>
      <c r="FZ684" s="33"/>
      <c r="GA684" s="33"/>
      <c r="GB684" s="33"/>
      <c r="GC684" s="33"/>
      <c r="GD684" s="33"/>
      <c r="GE684" s="33"/>
      <c r="GF684" s="33"/>
      <c r="GG684" s="33"/>
      <c r="GH684" s="33"/>
      <c r="GI684" s="33"/>
      <c r="GJ684" s="33"/>
      <c r="GK684" s="33"/>
      <c r="GL684" s="33"/>
      <c r="GM684" s="33"/>
      <c r="GN684" s="33"/>
      <c r="GO684" s="33"/>
      <c r="GP684" s="33"/>
      <c r="GQ684" s="33"/>
      <c r="GR684" s="33"/>
      <c r="GS684" s="33"/>
      <c r="GT684" s="33"/>
      <c r="GU684" s="33"/>
      <c r="GV684" s="33"/>
      <c r="GW684" s="33"/>
      <c r="GX684" s="33"/>
    </row>
    <row r="685" spans="178:206" x14ac:dyDescent="0.2">
      <c r="FV685" s="29"/>
      <c r="FW685" s="33"/>
      <c r="FX685" s="33"/>
      <c r="FY685" s="33"/>
      <c r="FZ685" s="33"/>
      <c r="GA685" s="33"/>
      <c r="GB685" s="33"/>
      <c r="GC685" s="33"/>
      <c r="GD685" s="33"/>
      <c r="GE685" s="33"/>
      <c r="GF685" s="33"/>
      <c r="GG685" s="33"/>
      <c r="GH685" s="33"/>
      <c r="GI685" s="33"/>
      <c r="GJ685" s="33"/>
      <c r="GK685" s="33"/>
      <c r="GL685" s="33"/>
      <c r="GM685" s="33"/>
      <c r="GN685" s="33"/>
      <c r="GO685" s="33"/>
      <c r="GP685" s="33"/>
      <c r="GQ685" s="33"/>
      <c r="GR685" s="33"/>
      <c r="GS685" s="33"/>
      <c r="GT685" s="33"/>
      <c r="GU685" s="33"/>
      <c r="GV685" s="33"/>
      <c r="GW685" s="33"/>
      <c r="GX685" s="33"/>
    </row>
    <row r="686" spans="178:206" x14ac:dyDescent="0.2">
      <c r="FV686" s="29"/>
      <c r="FW686" s="33"/>
      <c r="FX686" s="33"/>
      <c r="FY686" s="33"/>
      <c r="FZ686" s="33"/>
      <c r="GA686" s="33"/>
      <c r="GB686" s="33"/>
      <c r="GC686" s="33"/>
      <c r="GD686" s="33"/>
      <c r="GE686" s="33"/>
      <c r="GF686" s="33"/>
      <c r="GG686" s="33"/>
      <c r="GH686" s="33"/>
      <c r="GI686" s="33"/>
      <c r="GJ686" s="33"/>
      <c r="GK686" s="33"/>
      <c r="GL686" s="33"/>
      <c r="GM686" s="33"/>
      <c r="GN686" s="33"/>
      <c r="GO686" s="33"/>
      <c r="GP686" s="33"/>
      <c r="GQ686" s="33"/>
      <c r="GR686" s="33"/>
      <c r="GS686" s="33"/>
      <c r="GT686" s="33"/>
      <c r="GU686" s="33"/>
      <c r="GV686" s="33"/>
      <c r="GW686" s="33"/>
      <c r="GX686" s="33"/>
    </row>
    <row r="687" spans="178:206" x14ac:dyDescent="0.2">
      <c r="FV687" s="29"/>
      <c r="FW687" s="33"/>
      <c r="FX687" s="33"/>
      <c r="FY687" s="33"/>
      <c r="FZ687" s="33"/>
      <c r="GA687" s="33"/>
      <c r="GB687" s="33"/>
      <c r="GC687" s="33"/>
      <c r="GD687" s="33"/>
      <c r="GE687" s="33"/>
      <c r="GF687" s="33"/>
      <c r="GG687" s="33"/>
      <c r="GH687" s="33"/>
      <c r="GI687" s="33"/>
      <c r="GJ687" s="33"/>
      <c r="GK687" s="33"/>
      <c r="GL687" s="33"/>
      <c r="GM687" s="33"/>
      <c r="GN687" s="33"/>
      <c r="GO687" s="33"/>
      <c r="GP687" s="33"/>
      <c r="GQ687" s="33"/>
      <c r="GR687" s="33"/>
      <c r="GS687" s="33"/>
      <c r="GT687" s="33"/>
      <c r="GU687" s="33"/>
      <c r="GV687" s="33"/>
      <c r="GW687" s="33"/>
      <c r="GX687" s="33"/>
    </row>
    <row r="688" spans="178:206" x14ac:dyDescent="0.2">
      <c r="FV688" s="29"/>
      <c r="FW688" s="33"/>
      <c r="FX688" s="33"/>
      <c r="FY688" s="33"/>
      <c r="FZ688" s="33"/>
      <c r="GA688" s="33"/>
      <c r="GB688" s="33"/>
      <c r="GC688" s="33"/>
      <c r="GD688" s="33"/>
      <c r="GE688" s="33"/>
      <c r="GF688" s="33"/>
      <c r="GG688" s="33"/>
      <c r="GH688" s="33"/>
      <c r="GI688" s="33"/>
      <c r="GJ688" s="33"/>
      <c r="GK688" s="33"/>
      <c r="GL688" s="33"/>
      <c r="GM688" s="33"/>
      <c r="GN688" s="33"/>
      <c r="GO688" s="33"/>
      <c r="GP688" s="33"/>
      <c r="GQ688" s="33"/>
      <c r="GR688" s="33"/>
      <c r="GS688" s="33"/>
      <c r="GT688" s="33"/>
      <c r="GU688" s="33"/>
      <c r="GV688" s="33"/>
      <c r="GW688" s="33"/>
      <c r="GX688" s="33"/>
    </row>
    <row r="689" spans="178:206" x14ac:dyDescent="0.2">
      <c r="FV689" s="29"/>
      <c r="FW689" s="33"/>
      <c r="FX689" s="33"/>
      <c r="FY689" s="33"/>
      <c r="FZ689" s="33"/>
      <c r="GA689" s="33"/>
      <c r="GB689" s="33"/>
      <c r="GC689" s="33"/>
      <c r="GD689" s="33"/>
      <c r="GE689" s="33"/>
      <c r="GF689" s="33"/>
      <c r="GG689" s="33"/>
      <c r="GH689" s="33"/>
      <c r="GI689" s="33"/>
      <c r="GJ689" s="33"/>
      <c r="GK689" s="33"/>
      <c r="GL689" s="33"/>
      <c r="GM689" s="33"/>
      <c r="GN689" s="33"/>
      <c r="GO689" s="33"/>
      <c r="GP689" s="33"/>
      <c r="GQ689" s="33"/>
      <c r="GR689" s="33"/>
      <c r="GS689" s="33"/>
      <c r="GT689" s="33"/>
      <c r="GU689" s="33"/>
      <c r="GV689" s="33"/>
      <c r="GW689" s="33"/>
      <c r="GX689" s="33"/>
    </row>
    <row r="690" spans="178:206" x14ac:dyDescent="0.2">
      <c r="FV690" s="29"/>
      <c r="FW690" s="33"/>
      <c r="FX690" s="33"/>
      <c r="FY690" s="33"/>
      <c r="FZ690" s="33"/>
      <c r="GA690" s="33"/>
      <c r="GB690" s="33"/>
      <c r="GC690" s="33"/>
      <c r="GD690" s="33"/>
      <c r="GE690" s="33"/>
      <c r="GF690" s="33"/>
      <c r="GG690" s="33"/>
      <c r="GH690" s="33"/>
      <c r="GI690" s="33"/>
      <c r="GJ690" s="33"/>
      <c r="GK690" s="33"/>
      <c r="GL690" s="33"/>
      <c r="GM690" s="33"/>
      <c r="GN690" s="33"/>
      <c r="GO690" s="33"/>
      <c r="GP690" s="33"/>
      <c r="GQ690" s="33"/>
      <c r="GR690" s="33"/>
      <c r="GS690" s="33"/>
      <c r="GT690" s="33"/>
      <c r="GU690" s="33"/>
      <c r="GV690" s="33"/>
      <c r="GW690" s="33"/>
      <c r="GX690" s="33"/>
    </row>
    <row r="691" spans="178:206" x14ac:dyDescent="0.2">
      <c r="FV691" s="29"/>
      <c r="FW691" s="33"/>
      <c r="FX691" s="33"/>
      <c r="FY691" s="33"/>
      <c r="FZ691" s="33"/>
      <c r="GA691" s="33"/>
      <c r="GB691" s="33"/>
      <c r="GC691" s="33"/>
      <c r="GD691" s="33"/>
      <c r="GE691" s="33"/>
      <c r="GF691" s="33"/>
      <c r="GG691" s="33"/>
      <c r="GH691" s="33"/>
      <c r="GI691" s="33"/>
      <c r="GJ691" s="33"/>
      <c r="GK691" s="33"/>
      <c r="GL691" s="33"/>
      <c r="GM691" s="33"/>
      <c r="GN691" s="33"/>
      <c r="GO691" s="33"/>
      <c r="GP691" s="33"/>
      <c r="GQ691" s="33"/>
      <c r="GR691" s="33"/>
      <c r="GS691" s="33"/>
      <c r="GT691" s="33"/>
      <c r="GU691" s="33"/>
      <c r="GV691" s="33"/>
      <c r="GW691" s="33"/>
      <c r="GX691" s="33"/>
    </row>
    <row r="692" spans="178:206" x14ac:dyDescent="0.2">
      <c r="FV692" s="29"/>
      <c r="FW692" s="33"/>
      <c r="FX692" s="33"/>
      <c r="FY692" s="33"/>
      <c r="FZ692" s="33"/>
      <c r="GA692" s="33"/>
      <c r="GB692" s="33"/>
      <c r="GC692" s="33"/>
      <c r="GD692" s="33"/>
      <c r="GE692" s="33"/>
      <c r="GF692" s="33"/>
      <c r="GG692" s="33"/>
      <c r="GH692" s="33"/>
      <c r="GI692" s="33"/>
      <c r="GJ692" s="33"/>
      <c r="GK692" s="33"/>
      <c r="GL692" s="33"/>
      <c r="GM692" s="33"/>
      <c r="GN692" s="33"/>
      <c r="GO692" s="33"/>
      <c r="GP692" s="33"/>
      <c r="GQ692" s="33"/>
      <c r="GR692" s="33"/>
      <c r="GS692" s="33"/>
      <c r="GT692" s="33"/>
      <c r="GU692" s="33"/>
      <c r="GV692" s="33"/>
      <c r="GW692" s="33"/>
      <c r="GX692" s="33"/>
    </row>
    <row r="693" spans="178:206" x14ac:dyDescent="0.2">
      <c r="FV693" s="29"/>
      <c r="FW693" s="33"/>
      <c r="FX693" s="33"/>
      <c r="FY693" s="33"/>
      <c r="FZ693" s="33"/>
      <c r="GA693" s="33"/>
      <c r="GB693" s="33"/>
      <c r="GC693" s="33"/>
      <c r="GD693" s="33"/>
      <c r="GE693" s="33"/>
      <c r="GF693" s="33"/>
      <c r="GG693" s="33"/>
      <c r="GH693" s="33"/>
      <c r="GI693" s="33"/>
      <c r="GJ693" s="33"/>
      <c r="GK693" s="33"/>
      <c r="GL693" s="33"/>
      <c r="GM693" s="33"/>
      <c r="GN693" s="33"/>
      <c r="GO693" s="33"/>
      <c r="GP693" s="33"/>
      <c r="GQ693" s="33"/>
      <c r="GR693" s="33"/>
      <c r="GS693" s="33"/>
      <c r="GT693" s="33"/>
      <c r="GU693" s="33"/>
      <c r="GV693" s="33"/>
      <c r="GW693" s="33"/>
      <c r="GX693" s="33"/>
    </row>
    <row r="694" spans="178:206" x14ac:dyDescent="0.2">
      <c r="FV694" s="29"/>
      <c r="FW694" s="33"/>
      <c r="FX694" s="33"/>
      <c r="FY694" s="33"/>
      <c r="FZ694" s="33"/>
      <c r="GA694" s="33"/>
      <c r="GB694" s="33"/>
      <c r="GC694" s="33"/>
      <c r="GD694" s="33"/>
      <c r="GE694" s="33"/>
      <c r="GF694" s="33"/>
      <c r="GG694" s="33"/>
      <c r="GH694" s="33"/>
      <c r="GI694" s="33"/>
      <c r="GJ694" s="33"/>
      <c r="GK694" s="33"/>
      <c r="GL694" s="33"/>
      <c r="GM694" s="33"/>
      <c r="GN694" s="33"/>
      <c r="GO694" s="33"/>
      <c r="GP694" s="33"/>
      <c r="GQ694" s="33"/>
      <c r="GR694" s="33"/>
      <c r="GS694" s="33"/>
      <c r="GT694" s="33"/>
      <c r="GU694" s="33"/>
      <c r="GV694" s="33"/>
      <c r="GW694" s="33"/>
      <c r="GX694" s="33"/>
    </row>
    <row r="695" spans="178:206" x14ac:dyDescent="0.2">
      <c r="FV695" s="29"/>
      <c r="FW695" s="33"/>
      <c r="FX695" s="33"/>
      <c r="FY695" s="33"/>
      <c r="FZ695" s="33"/>
      <c r="GA695" s="33"/>
      <c r="GB695" s="33"/>
      <c r="GC695" s="33"/>
      <c r="GD695" s="33"/>
      <c r="GE695" s="33"/>
      <c r="GF695" s="33"/>
      <c r="GG695" s="33"/>
      <c r="GH695" s="33"/>
      <c r="GI695" s="33"/>
      <c r="GJ695" s="33"/>
      <c r="GK695" s="33"/>
      <c r="GL695" s="33"/>
      <c r="GM695" s="33"/>
      <c r="GN695" s="33"/>
      <c r="GO695" s="33"/>
      <c r="GP695" s="33"/>
      <c r="GQ695" s="33"/>
      <c r="GR695" s="33"/>
      <c r="GS695" s="33"/>
      <c r="GT695" s="33"/>
      <c r="GU695" s="33"/>
      <c r="GV695" s="33"/>
      <c r="GW695" s="33"/>
      <c r="GX695" s="33"/>
    </row>
    <row r="696" spans="178:206" x14ac:dyDescent="0.2">
      <c r="FV696" s="29"/>
      <c r="FW696" s="33"/>
      <c r="FX696" s="33"/>
      <c r="FY696" s="33"/>
      <c r="FZ696" s="33"/>
      <c r="GA696" s="33"/>
      <c r="GB696" s="33"/>
      <c r="GC696" s="33"/>
      <c r="GD696" s="33"/>
      <c r="GE696" s="33"/>
      <c r="GF696" s="33"/>
      <c r="GG696" s="33"/>
      <c r="GH696" s="33"/>
      <c r="GI696" s="33"/>
      <c r="GJ696" s="33"/>
      <c r="GK696" s="33"/>
      <c r="GL696" s="33"/>
      <c r="GM696" s="33"/>
      <c r="GN696" s="33"/>
      <c r="GO696" s="33"/>
      <c r="GP696" s="33"/>
      <c r="GQ696" s="33"/>
      <c r="GR696" s="33"/>
      <c r="GS696" s="33"/>
      <c r="GT696" s="33"/>
      <c r="GU696" s="33"/>
      <c r="GV696" s="33"/>
      <c r="GW696" s="33"/>
      <c r="GX696" s="33"/>
    </row>
    <row r="697" spans="178:206" x14ac:dyDescent="0.2">
      <c r="FV697" s="29"/>
      <c r="FW697" s="33"/>
      <c r="FX697" s="33"/>
      <c r="FY697" s="33"/>
      <c r="FZ697" s="33"/>
      <c r="GA697" s="33"/>
      <c r="GB697" s="33"/>
      <c r="GC697" s="33"/>
      <c r="GD697" s="33"/>
      <c r="GE697" s="33"/>
      <c r="GF697" s="33"/>
      <c r="GG697" s="33"/>
      <c r="GH697" s="33"/>
      <c r="GI697" s="33"/>
      <c r="GJ697" s="33"/>
      <c r="GK697" s="33"/>
      <c r="GL697" s="33"/>
      <c r="GM697" s="33"/>
      <c r="GN697" s="33"/>
      <c r="GO697" s="33"/>
      <c r="GP697" s="33"/>
      <c r="GQ697" s="33"/>
      <c r="GR697" s="33"/>
      <c r="GS697" s="33"/>
      <c r="GT697" s="33"/>
      <c r="GU697" s="33"/>
      <c r="GV697" s="33"/>
      <c r="GW697" s="33"/>
      <c r="GX697" s="33"/>
    </row>
    <row r="698" spans="178:206" x14ac:dyDescent="0.2">
      <c r="FV698" s="29"/>
      <c r="FW698" s="33"/>
      <c r="FX698" s="33"/>
      <c r="FY698" s="33"/>
      <c r="FZ698" s="33"/>
      <c r="GA698" s="33"/>
      <c r="GB698" s="33"/>
      <c r="GC698" s="33"/>
      <c r="GD698" s="33"/>
      <c r="GE698" s="33"/>
      <c r="GF698" s="33"/>
      <c r="GG698" s="33"/>
      <c r="GH698" s="33"/>
      <c r="GI698" s="33"/>
      <c r="GJ698" s="33"/>
      <c r="GK698" s="33"/>
      <c r="GL698" s="33"/>
      <c r="GM698" s="33"/>
      <c r="GN698" s="33"/>
      <c r="GO698" s="33"/>
      <c r="GP698" s="33"/>
      <c r="GQ698" s="33"/>
      <c r="GR698" s="33"/>
      <c r="GS698" s="33"/>
      <c r="GT698" s="33"/>
      <c r="GU698" s="33"/>
      <c r="GV698" s="33"/>
      <c r="GW698" s="33"/>
      <c r="GX698" s="33"/>
    </row>
    <row r="699" spans="178:206" x14ac:dyDescent="0.2">
      <c r="FV699" s="29"/>
      <c r="FW699" s="33"/>
      <c r="FX699" s="33"/>
      <c r="FY699" s="33"/>
      <c r="FZ699" s="33"/>
      <c r="GA699" s="33"/>
      <c r="GB699" s="33"/>
      <c r="GC699" s="33"/>
      <c r="GD699" s="33"/>
      <c r="GE699" s="33"/>
      <c r="GF699" s="33"/>
      <c r="GG699" s="33"/>
      <c r="GH699" s="33"/>
      <c r="GI699" s="33"/>
      <c r="GJ699" s="33"/>
      <c r="GK699" s="33"/>
      <c r="GL699" s="33"/>
      <c r="GM699" s="33"/>
      <c r="GN699" s="33"/>
      <c r="GO699" s="33"/>
      <c r="GP699" s="33"/>
      <c r="GQ699" s="33"/>
      <c r="GR699" s="33"/>
      <c r="GS699" s="33"/>
      <c r="GT699" s="33"/>
      <c r="GU699" s="33"/>
      <c r="GV699" s="33"/>
      <c r="GW699" s="33"/>
      <c r="GX699" s="33"/>
    </row>
    <row r="700" spans="178:206" x14ac:dyDescent="0.2">
      <c r="FV700" s="29"/>
      <c r="FW700" s="33"/>
      <c r="FX700" s="33"/>
      <c r="FY700" s="33"/>
      <c r="FZ700" s="33"/>
      <c r="GA700" s="33"/>
      <c r="GB700" s="33"/>
      <c r="GC700" s="33"/>
      <c r="GD700" s="33"/>
      <c r="GE700" s="33"/>
      <c r="GF700" s="33"/>
      <c r="GG700" s="33"/>
      <c r="GH700" s="33"/>
      <c r="GI700" s="33"/>
      <c r="GJ700" s="33"/>
      <c r="GK700" s="33"/>
      <c r="GL700" s="33"/>
      <c r="GM700" s="33"/>
      <c r="GN700" s="33"/>
      <c r="GO700" s="33"/>
      <c r="GP700" s="33"/>
      <c r="GQ700" s="33"/>
      <c r="GR700" s="33"/>
      <c r="GS700" s="33"/>
      <c r="GT700" s="33"/>
      <c r="GU700" s="33"/>
      <c r="GV700" s="33"/>
      <c r="GW700" s="33"/>
      <c r="GX700" s="33"/>
    </row>
    <row r="701" spans="178:206" x14ac:dyDescent="0.2">
      <c r="FV701" s="29"/>
      <c r="FW701" s="33"/>
      <c r="FX701" s="33"/>
      <c r="FY701" s="33"/>
      <c r="FZ701" s="33"/>
      <c r="GA701" s="33"/>
      <c r="GB701" s="33"/>
      <c r="GC701" s="33"/>
      <c r="GD701" s="33"/>
      <c r="GE701" s="33"/>
      <c r="GF701" s="33"/>
      <c r="GG701" s="33"/>
      <c r="GH701" s="33"/>
      <c r="GI701" s="33"/>
      <c r="GJ701" s="33"/>
      <c r="GK701" s="33"/>
      <c r="GL701" s="33"/>
      <c r="GM701" s="33"/>
      <c r="GN701" s="33"/>
      <c r="GO701" s="33"/>
      <c r="GP701" s="33"/>
      <c r="GQ701" s="33"/>
      <c r="GR701" s="33"/>
      <c r="GS701" s="33"/>
      <c r="GT701" s="33"/>
      <c r="GU701" s="33"/>
      <c r="GV701" s="33"/>
      <c r="GW701" s="33"/>
      <c r="GX701" s="33"/>
    </row>
    <row r="702" spans="178:206" x14ac:dyDescent="0.2">
      <c r="FV702" s="29"/>
      <c r="FW702" s="33"/>
      <c r="FX702" s="33"/>
      <c r="FY702" s="33"/>
      <c r="FZ702" s="33"/>
      <c r="GA702" s="33"/>
      <c r="GB702" s="33"/>
      <c r="GC702" s="33"/>
      <c r="GD702" s="33"/>
      <c r="GE702" s="33"/>
      <c r="GF702" s="33"/>
      <c r="GG702" s="33"/>
      <c r="GH702" s="33"/>
      <c r="GI702" s="33"/>
      <c r="GJ702" s="33"/>
      <c r="GK702" s="33"/>
      <c r="GL702" s="33"/>
      <c r="GM702" s="33"/>
      <c r="GN702" s="33"/>
      <c r="GO702" s="33"/>
      <c r="GP702" s="33"/>
      <c r="GQ702" s="33"/>
      <c r="GR702" s="33"/>
      <c r="GS702" s="33"/>
      <c r="GT702" s="33"/>
      <c r="GU702" s="33"/>
      <c r="GV702" s="33"/>
      <c r="GW702" s="33"/>
      <c r="GX702" s="33"/>
    </row>
    <row r="703" spans="178:206" x14ac:dyDescent="0.2">
      <c r="FV703" s="29"/>
      <c r="FW703" s="33"/>
      <c r="FX703" s="33"/>
      <c r="FY703" s="33"/>
      <c r="FZ703" s="33"/>
      <c r="GA703" s="33"/>
      <c r="GB703" s="33"/>
      <c r="GC703" s="33"/>
      <c r="GD703" s="33"/>
      <c r="GE703" s="33"/>
      <c r="GF703" s="33"/>
      <c r="GG703" s="33"/>
      <c r="GH703" s="33"/>
      <c r="GI703" s="33"/>
      <c r="GJ703" s="33"/>
      <c r="GK703" s="33"/>
      <c r="GL703" s="33"/>
      <c r="GM703" s="33"/>
      <c r="GN703" s="33"/>
      <c r="GO703" s="33"/>
      <c r="GP703" s="33"/>
      <c r="GQ703" s="33"/>
      <c r="GR703" s="33"/>
      <c r="GS703" s="33"/>
      <c r="GT703" s="33"/>
      <c r="GU703" s="33"/>
      <c r="GV703" s="33"/>
      <c r="GW703" s="33"/>
      <c r="GX703" s="33"/>
    </row>
    <row r="704" spans="178:206" x14ac:dyDescent="0.2">
      <c r="FV704" s="29"/>
      <c r="FW704" s="33"/>
      <c r="FX704" s="33"/>
      <c r="FY704" s="33"/>
      <c r="FZ704" s="33"/>
      <c r="GA704" s="33"/>
      <c r="GB704" s="33"/>
      <c r="GC704" s="33"/>
      <c r="GD704" s="33"/>
      <c r="GE704" s="33"/>
      <c r="GF704" s="33"/>
      <c r="GG704" s="33"/>
      <c r="GH704" s="33"/>
      <c r="GI704" s="33"/>
      <c r="GJ704" s="33"/>
      <c r="GK704" s="33"/>
      <c r="GL704" s="33"/>
      <c r="GM704" s="33"/>
      <c r="GN704" s="33"/>
      <c r="GO704" s="33"/>
      <c r="GP704" s="33"/>
      <c r="GQ704" s="33"/>
      <c r="GR704" s="33"/>
      <c r="GS704" s="33"/>
      <c r="GT704" s="33"/>
      <c r="GU704" s="33"/>
      <c r="GV704" s="33"/>
      <c r="GW704" s="33"/>
      <c r="GX704" s="33"/>
    </row>
    <row r="705" spans="178:206" x14ac:dyDescent="0.2">
      <c r="FV705" s="29"/>
      <c r="FW705" s="33"/>
      <c r="FX705" s="33"/>
      <c r="FY705" s="33"/>
      <c r="FZ705" s="33"/>
      <c r="GA705" s="33"/>
      <c r="GB705" s="33"/>
      <c r="GC705" s="33"/>
      <c r="GD705" s="33"/>
      <c r="GE705" s="33"/>
      <c r="GF705" s="33"/>
      <c r="GG705" s="33"/>
      <c r="GH705" s="33"/>
      <c r="GI705" s="33"/>
      <c r="GJ705" s="33"/>
      <c r="GK705" s="33"/>
      <c r="GL705" s="33"/>
      <c r="GM705" s="33"/>
      <c r="GN705" s="33"/>
      <c r="GO705" s="33"/>
      <c r="GP705" s="33"/>
      <c r="GQ705" s="33"/>
      <c r="GR705" s="33"/>
      <c r="GS705" s="33"/>
      <c r="GT705" s="33"/>
      <c r="GU705" s="33"/>
      <c r="GV705" s="33"/>
      <c r="GW705" s="33"/>
      <c r="GX705" s="33"/>
    </row>
    <row r="706" spans="178:206" x14ac:dyDescent="0.2">
      <c r="FV706" s="29"/>
      <c r="FW706" s="33"/>
      <c r="FX706" s="33"/>
      <c r="FY706" s="33"/>
      <c r="FZ706" s="33"/>
      <c r="GA706" s="33"/>
      <c r="GB706" s="33"/>
      <c r="GC706" s="33"/>
      <c r="GD706" s="33"/>
      <c r="GE706" s="33"/>
      <c r="GF706" s="33"/>
      <c r="GG706" s="33"/>
      <c r="GH706" s="33"/>
      <c r="GI706" s="33"/>
      <c r="GJ706" s="33"/>
      <c r="GK706" s="33"/>
      <c r="GL706" s="33"/>
      <c r="GM706" s="33"/>
      <c r="GN706" s="33"/>
      <c r="GO706" s="33"/>
      <c r="GP706" s="33"/>
      <c r="GQ706" s="33"/>
      <c r="GR706" s="33"/>
      <c r="GS706" s="33"/>
      <c r="GT706" s="33"/>
      <c r="GU706" s="33"/>
      <c r="GV706" s="33"/>
      <c r="GW706" s="33"/>
      <c r="GX706" s="33"/>
    </row>
    <row r="707" spans="178:206" x14ac:dyDescent="0.2">
      <c r="FV707" s="29"/>
      <c r="FW707" s="33"/>
      <c r="FX707" s="33"/>
      <c r="FY707" s="33"/>
      <c r="FZ707" s="33"/>
      <c r="GA707" s="33"/>
      <c r="GB707" s="33"/>
      <c r="GC707" s="33"/>
      <c r="GD707" s="33"/>
      <c r="GE707" s="33"/>
      <c r="GF707" s="33"/>
      <c r="GG707" s="33"/>
      <c r="GH707" s="33"/>
      <c r="GI707" s="33"/>
      <c r="GJ707" s="33"/>
      <c r="GK707" s="33"/>
      <c r="GL707" s="33"/>
      <c r="GM707" s="33"/>
      <c r="GN707" s="33"/>
      <c r="GO707" s="33"/>
      <c r="GP707" s="33"/>
      <c r="GQ707" s="33"/>
      <c r="GR707" s="33"/>
      <c r="GS707" s="33"/>
      <c r="GT707" s="33"/>
      <c r="GU707" s="33"/>
      <c r="GV707" s="33"/>
      <c r="GW707" s="33"/>
      <c r="GX707" s="33"/>
    </row>
    <row r="708" spans="178:206" x14ac:dyDescent="0.2">
      <c r="FV708" s="29"/>
      <c r="FW708" s="33"/>
      <c r="FX708" s="33"/>
      <c r="FY708" s="33"/>
      <c r="FZ708" s="33"/>
      <c r="GA708" s="33"/>
      <c r="GB708" s="33"/>
      <c r="GC708" s="33"/>
      <c r="GD708" s="33"/>
      <c r="GE708" s="33"/>
      <c r="GF708" s="33"/>
      <c r="GG708" s="33"/>
      <c r="GH708" s="33"/>
      <c r="GI708" s="33"/>
      <c r="GJ708" s="33"/>
      <c r="GK708" s="33"/>
      <c r="GL708" s="33"/>
      <c r="GM708" s="33"/>
      <c r="GN708" s="33"/>
      <c r="GO708" s="33"/>
      <c r="GP708" s="33"/>
      <c r="GQ708" s="33"/>
      <c r="GR708" s="33"/>
      <c r="GS708" s="33"/>
      <c r="GT708" s="33"/>
      <c r="GU708" s="33"/>
      <c r="GV708" s="33"/>
      <c r="GW708" s="33"/>
      <c r="GX708" s="33"/>
    </row>
    <row r="709" spans="178:206" x14ac:dyDescent="0.2">
      <c r="FV709" s="29"/>
      <c r="FW709" s="33"/>
      <c r="FX709" s="33"/>
      <c r="FY709" s="33"/>
      <c r="FZ709" s="33"/>
      <c r="GA709" s="33"/>
      <c r="GB709" s="33"/>
      <c r="GC709" s="33"/>
      <c r="GD709" s="33"/>
      <c r="GE709" s="33"/>
      <c r="GF709" s="33"/>
      <c r="GG709" s="33"/>
      <c r="GH709" s="33"/>
      <c r="GI709" s="33"/>
      <c r="GJ709" s="33"/>
      <c r="GK709" s="33"/>
      <c r="GL709" s="33"/>
      <c r="GM709" s="33"/>
      <c r="GN709" s="33"/>
      <c r="GO709" s="33"/>
      <c r="GP709" s="33"/>
      <c r="GQ709" s="33"/>
      <c r="GR709" s="33"/>
      <c r="GS709" s="33"/>
      <c r="GT709" s="33"/>
      <c r="GU709" s="33"/>
      <c r="GV709" s="33"/>
      <c r="GW709" s="33"/>
      <c r="GX709" s="33"/>
    </row>
    <row r="710" spans="178:206" x14ac:dyDescent="0.2">
      <c r="FV710" s="29"/>
      <c r="FW710" s="33"/>
      <c r="FX710" s="33"/>
      <c r="FY710" s="33"/>
      <c r="FZ710" s="33"/>
      <c r="GA710" s="33"/>
      <c r="GB710" s="33"/>
      <c r="GC710" s="33"/>
      <c r="GD710" s="33"/>
      <c r="GE710" s="33"/>
      <c r="GF710" s="33"/>
      <c r="GG710" s="33"/>
      <c r="GH710" s="33"/>
      <c r="GI710" s="33"/>
      <c r="GJ710" s="33"/>
      <c r="GK710" s="33"/>
      <c r="GL710" s="33"/>
      <c r="GM710" s="33"/>
      <c r="GN710" s="33"/>
      <c r="GO710" s="33"/>
      <c r="GP710" s="33"/>
      <c r="GQ710" s="33"/>
      <c r="GR710" s="33"/>
      <c r="GS710" s="33"/>
      <c r="GT710" s="33"/>
      <c r="GU710" s="33"/>
      <c r="GV710" s="33"/>
      <c r="GW710" s="33"/>
      <c r="GX710" s="33"/>
    </row>
    <row r="711" spans="178:206" x14ac:dyDescent="0.2">
      <c r="FV711" s="29"/>
      <c r="FW711" s="33"/>
      <c r="FX711" s="33"/>
      <c r="FY711" s="33"/>
      <c r="FZ711" s="33"/>
      <c r="GA711" s="33"/>
      <c r="GB711" s="33"/>
      <c r="GC711" s="33"/>
      <c r="GD711" s="33"/>
      <c r="GE711" s="33"/>
      <c r="GF711" s="33"/>
      <c r="GG711" s="33"/>
      <c r="GH711" s="33"/>
      <c r="GI711" s="33"/>
      <c r="GJ711" s="33"/>
      <c r="GK711" s="33"/>
      <c r="GL711" s="33"/>
      <c r="GM711" s="33"/>
      <c r="GN711" s="33"/>
      <c r="GO711" s="33"/>
      <c r="GP711" s="33"/>
      <c r="GQ711" s="33"/>
      <c r="GR711" s="33"/>
      <c r="GS711" s="33"/>
      <c r="GT711" s="33"/>
      <c r="GU711" s="33"/>
      <c r="GV711" s="33"/>
      <c r="GW711" s="33"/>
      <c r="GX711" s="33"/>
    </row>
    <row r="712" spans="178:206" x14ac:dyDescent="0.2">
      <c r="FV712" s="29"/>
      <c r="FW712" s="33"/>
      <c r="FX712" s="33"/>
      <c r="FY712" s="33"/>
      <c r="FZ712" s="33"/>
      <c r="GA712" s="33"/>
      <c r="GB712" s="33"/>
      <c r="GC712" s="33"/>
      <c r="GD712" s="33"/>
      <c r="GE712" s="33"/>
      <c r="GF712" s="33"/>
      <c r="GG712" s="33"/>
      <c r="GH712" s="33"/>
      <c r="GI712" s="33"/>
      <c r="GJ712" s="33"/>
      <c r="GK712" s="33"/>
      <c r="GL712" s="33"/>
      <c r="GM712" s="33"/>
      <c r="GN712" s="33"/>
      <c r="GO712" s="33"/>
      <c r="GP712" s="33"/>
      <c r="GQ712" s="33"/>
      <c r="GR712" s="33"/>
      <c r="GS712" s="33"/>
      <c r="GT712" s="33"/>
      <c r="GU712" s="33"/>
      <c r="GV712" s="33"/>
      <c r="GW712" s="33"/>
      <c r="GX712" s="33"/>
    </row>
    <row r="713" spans="178:206" x14ac:dyDescent="0.2">
      <c r="FV713" s="29"/>
      <c r="FW713" s="33"/>
      <c r="FX713" s="33"/>
      <c r="FY713" s="33"/>
      <c r="FZ713" s="33"/>
      <c r="GA713" s="33"/>
      <c r="GB713" s="33"/>
      <c r="GC713" s="33"/>
      <c r="GD713" s="33"/>
      <c r="GE713" s="33"/>
      <c r="GF713" s="33"/>
      <c r="GG713" s="33"/>
      <c r="GH713" s="33"/>
      <c r="GI713" s="33"/>
      <c r="GJ713" s="33"/>
      <c r="GK713" s="33"/>
      <c r="GL713" s="33"/>
      <c r="GM713" s="33"/>
      <c r="GN713" s="33"/>
      <c r="GO713" s="33"/>
      <c r="GP713" s="33"/>
      <c r="GQ713" s="33"/>
      <c r="GR713" s="33"/>
      <c r="GS713" s="33"/>
      <c r="GT713" s="33"/>
      <c r="GU713" s="33"/>
      <c r="GV713" s="33"/>
      <c r="GW713" s="33"/>
      <c r="GX713" s="33"/>
    </row>
    <row r="714" spans="178:206" x14ac:dyDescent="0.2">
      <c r="FV714" s="29"/>
      <c r="FW714" s="33"/>
      <c r="FX714" s="33"/>
      <c r="FY714" s="33"/>
      <c r="FZ714" s="33"/>
      <c r="GA714" s="33"/>
      <c r="GB714" s="33"/>
      <c r="GC714" s="33"/>
      <c r="GD714" s="33"/>
      <c r="GE714" s="33"/>
      <c r="GF714" s="33"/>
      <c r="GG714" s="33"/>
      <c r="GH714" s="33"/>
      <c r="GI714" s="33"/>
      <c r="GJ714" s="33"/>
      <c r="GK714" s="33"/>
      <c r="GL714" s="33"/>
      <c r="GM714" s="33"/>
      <c r="GN714" s="33"/>
      <c r="GO714" s="33"/>
      <c r="GP714" s="33"/>
      <c r="GQ714" s="33"/>
      <c r="GR714" s="33"/>
      <c r="GS714" s="33"/>
      <c r="GT714" s="33"/>
      <c r="GU714" s="33"/>
      <c r="GV714" s="33"/>
      <c r="GW714" s="33"/>
      <c r="GX714" s="33"/>
    </row>
    <row r="715" spans="178:206" x14ac:dyDescent="0.2">
      <c r="FV715" s="29"/>
      <c r="FW715" s="33"/>
      <c r="FX715" s="33"/>
      <c r="FY715" s="33"/>
      <c r="FZ715" s="33"/>
      <c r="GA715" s="33"/>
      <c r="GB715" s="33"/>
      <c r="GC715" s="33"/>
      <c r="GD715" s="33"/>
      <c r="GE715" s="33"/>
      <c r="GF715" s="33"/>
      <c r="GG715" s="33"/>
      <c r="GH715" s="33"/>
      <c r="GI715" s="33"/>
      <c r="GJ715" s="33"/>
      <c r="GK715" s="33"/>
      <c r="GL715" s="33"/>
      <c r="GM715" s="33"/>
      <c r="GN715" s="33"/>
      <c r="GO715" s="33"/>
      <c r="GP715" s="33"/>
      <c r="GQ715" s="33"/>
      <c r="GR715" s="33"/>
      <c r="GS715" s="33"/>
      <c r="GT715" s="33"/>
      <c r="GU715" s="33"/>
      <c r="GV715" s="33"/>
      <c r="GW715" s="33"/>
      <c r="GX715" s="33"/>
    </row>
    <row r="716" spans="178:206" x14ac:dyDescent="0.2">
      <c r="FV716" s="29"/>
      <c r="FW716" s="33"/>
      <c r="FX716" s="33"/>
      <c r="FY716" s="33"/>
      <c r="FZ716" s="33"/>
      <c r="GA716" s="33"/>
      <c r="GB716" s="33"/>
      <c r="GC716" s="33"/>
      <c r="GD716" s="33"/>
      <c r="GE716" s="33"/>
      <c r="GF716" s="33"/>
      <c r="GG716" s="33"/>
      <c r="GH716" s="33"/>
      <c r="GI716" s="33"/>
      <c r="GJ716" s="33"/>
      <c r="GK716" s="33"/>
      <c r="GL716" s="33"/>
      <c r="GM716" s="33"/>
      <c r="GN716" s="33"/>
      <c r="GO716" s="33"/>
      <c r="GP716" s="33"/>
      <c r="GQ716" s="33"/>
      <c r="GR716" s="33"/>
      <c r="GS716" s="33"/>
      <c r="GT716" s="33"/>
      <c r="GU716" s="33"/>
      <c r="GV716" s="33"/>
      <c r="GW716" s="33"/>
      <c r="GX716" s="33"/>
    </row>
    <row r="717" spans="178:206" x14ac:dyDescent="0.2">
      <c r="FV717" s="29"/>
      <c r="FW717" s="33"/>
      <c r="FX717" s="33"/>
      <c r="FY717" s="33"/>
      <c r="FZ717" s="33"/>
      <c r="GA717" s="33"/>
      <c r="GB717" s="33"/>
      <c r="GC717" s="33"/>
      <c r="GD717" s="33"/>
      <c r="GE717" s="33"/>
      <c r="GF717" s="33"/>
      <c r="GG717" s="33"/>
      <c r="GH717" s="33"/>
      <c r="GI717" s="33"/>
      <c r="GJ717" s="33"/>
      <c r="GK717" s="33"/>
      <c r="GL717" s="33"/>
      <c r="GM717" s="33"/>
      <c r="GN717" s="33"/>
      <c r="GO717" s="33"/>
      <c r="GP717" s="33"/>
      <c r="GQ717" s="33"/>
      <c r="GR717" s="33"/>
      <c r="GS717" s="33"/>
      <c r="GT717" s="33"/>
      <c r="GU717" s="33"/>
      <c r="GV717" s="33"/>
      <c r="GW717" s="33"/>
      <c r="GX717" s="33"/>
    </row>
    <row r="718" spans="178:206" x14ac:dyDescent="0.2">
      <c r="FV718" s="29"/>
      <c r="FW718" s="33"/>
      <c r="FX718" s="33"/>
      <c r="FY718" s="33"/>
      <c r="FZ718" s="33"/>
      <c r="GA718" s="33"/>
      <c r="GB718" s="33"/>
      <c r="GC718" s="33"/>
      <c r="GD718" s="33"/>
      <c r="GE718" s="33"/>
      <c r="GF718" s="33"/>
      <c r="GG718" s="33"/>
      <c r="GH718" s="33"/>
      <c r="GI718" s="33"/>
      <c r="GJ718" s="33"/>
      <c r="GK718" s="33"/>
      <c r="GL718" s="33"/>
      <c r="GM718" s="33"/>
      <c r="GN718" s="33"/>
      <c r="GO718" s="33"/>
      <c r="GP718" s="33"/>
      <c r="GQ718" s="33"/>
      <c r="GR718" s="33"/>
      <c r="GS718" s="33"/>
      <c r="GT718" s="33"/>
      <c r="GU718" s="33"/>
      <c r="GV718" s="33"/>
      <c r="GW718" s="33"/>
      <c r="GX718" s="33"/>
    </row>
    <row r="719" spans="178:206" x14ac:dyDescent="0.2">
      <c r="FV719" s="29"/>
      <c r="FW719" s="33"/>
      <c r="FX719" s="33"/>
      <c r="FY719" s="33"/>
      <c r="FZ719" s="33"/>
      <c r="GA719" s="33"/>
      <c r="GB719" s="33"/>
      <c r="GC719" s="33"/>
      <c r="GD719" s="33"/>
      <c r="GE719" s="33"/>
      <c r="GF719" s="33"/>
      <c r="GG719" s="33"/>
      <c r="GH719" s="33"/>
      <c r="GI719" s="33"/>
      <c r="GJ719" s="33"/>
      <c r="GK719" s="33"/>
      <c r="GL719" s="33"/>
      <c r="GM719" s="33"/>
      <c r="GN719" s="33"/>
      <c r="GO719" s="33"/>
      <c r="GP719" s="33"/>
      <c r="GQ719" s="33"/>
      <c r="GR719" s="33"/>
      <c r="GS719" s="33"/>
      <c r="GT719" s="33"/>
      <c r="GU719" s="33"/>
      <c r="GV719" s="33"/>
      <c r="GW719" s="33"/>
      <c r="GX719" s="33"/>
    </row>
    <row r="720" spans="178:206" x14ac:dyDescent="0.2">
      <c r="FV720" s="29"/>
      <c r="FW720" s="33"/>
      <c r="FX720" s="33"/>
      <c r="FY720" s="33"/>
      <c r="FZ720" s="33"/>
      <c r="GA720" s="33"/>
      <c r="GB720" s="33"/>
      <c r="GC720" s="33"/>
      <c r="GD720" s="33"/>
      <c r="GE720" s="33"/>
      <c r="GF720" s="33"/>
      <c r="GG720" s="33"/>
      <c r="GH720" s="33"/>
      <c r="GI720" s="33"/>
      <c r="GJ720" s="33"/>
      <c r="GK720" s="33"/>
      <c r="GL720" s="33"/>
      <c r="GM720" s="33"/>
      <c r="GN720" s="33"/>
      <c r="GO720" s="33"/>
      <c r="GP720" s="33"/>
      <c r="GQ720" s="33"/>
      <c r="GR720" s="33"/>
      <c r="GS720" s="33"/>
      <c r="GT720" s="33"/>
      <c r="GU720" s="33"/>
      <c r="GV720" s="33"/>
      <c r="GW720" s="33"/>
      <c r="GX720" s="33"/>
    </row>
    <row r="721" spans="178:206" x14ac:dyDescent="0.2">
      <c r="FV721" s="29"/>
      <c r="FW721" s="33"/>
      <c r="FX721" s="33"/>
      <c r="FY721" s="33"/>
      <c r="FZ721" s="33"/>
      <c r="GA721" s="33"/>
      <c r="GB721" s="33"/>
      <c r="GC721" s="33"/>
      <c r="GD721" s="33"/>
      <c r="GE721" s="33"/>
      <c r="GF721" s="33"/>
      <c r="GG721" s="33"/>
      <c r="GH721" s="33"/>
      <c r="GI721" s="33"/>
      <c r="GJ721" s="33"/>
      <c r="GK721" s="33"/>
      <c r="GL721" s="33"/>
      <c r="GM721" s="33"/>
      <c r="GN721" s="33"/>
      <c r="GO721" s="33"/>
      <c r="GP721" s="33"/>
      <c r="GQ721" s="33"/>
      <c r="GR721" s="33"/>
      <c r="GS721" s="33"/>
      <c r="GT721" s="33"/>
      <c r="GU721" s="33"/>
      <c r="GV721" s="33"/>
      <c r="GW721" s="33"/>
      <c r="GX721" s="33"/>
    </row>
    <row r="722" spans="178:206" x14ac:dyDescent="0.2">
      <c r="FV722" s="29"/>
      <c r="FW722" s="33"/>
      <c r="FX722" s="33"/>
      <c r="FY722" s="33"/>
      <c r="FZ722" s="33"/>
      <c r="GA722" s="33"/>
      <c r="GB722" s="33"/>
      <c r="GC722" s="33"/>
      <c r="GD722" s="33"/>
      <c r="GE722" s="33"/>
      <c r="GF722" s="33"/>
      <c r="GG722" s="33"/>
      <c r="GH722" s="33"/>
      <c r="GI722" s="33"/>
      <c r="GJ722" s="33"/>
      <c r="GK722" s="33"/>
      <c r="GL722" s="33"/>
      <c r="GM722" s="33"/>
      <c r="GN722" s="33"/>
      <c r="GO722" s="33"/>
      <c r="GP722" s="33"/>
      <c r="GQ722" s="33"/>
      <c r="GR722" s="33"/>
      <c r="GS722" s="33"/>
      <c r="GT722" s="33"/>
      <c r="GU722" s="33"/>
      <c r="GV722" s="33"/>
      <c r="GW722" s="33"/>
      <c r="GX722" s="33"/>
    </row>
    <row r="723" spans="178:206" x14ac:dyDescent="0.2">
      <c r="FV723" s="29"/>
      <c r="FW723" s="33"/>
      <c r="FX723" s="33"/>
      <c r="FY723" s="33"/>
      <c r="FZ723" s="33"/>
      <c r="GA723" s="33"/>
      <c r="GB723" s="33"/>
      <c r="GC723" s="33"/>
      <c r="GD723" s="33"/>
      <c r="GE723" s="33"/>
      <c r="GF723" s="33"/>
      <c r="GG723" s="33"/>
      <c r="GH723" s="33"/>
      <c r="GI723" s="33"/>
      <c r="GJ723" s="33"/>
      <c r="GK723" s="33"/>
      <c r="GL723" s="33"/>
      <c r="GM723" s="33"/>
      <c r="GN723" s="33"/>
      <c r="GO723" s="33"/>
      <c r="GP723" s="33"/>
      <c r="GQ723" s="33"/>
      <c r="GR723" s="33"/>
      <c r="GS723" s="33"/>
      <c r="GT723" s="33"/>
      <c r="GU723" s="33"/>
      <c r="GV723" s="33"/>
      <c r="GW723" s="33"/>
      <c r="GX723" s="33"/>
    </row>
    <row r="724" spans="178:206" x14ac:dyDescent="0.2">
      <c r="FV724" s="29"/>
      <c r="FW724" s="33"/>
      <c r="FX724" s="33"/>
      <c r="FY724" s="33"/>
      <c r="FZ724" s="33"/>
      <c r="GA724" s="33"/>
      <c r="GB724" s="33"/>
      <c r="GC724" s="33"/>
      <c r="GD724" s="33"/>
      <c r="GE724" s="33"/>
      <c r="GF724" s="33"/>
      <c r="GG724" s="33"/>
      <c r="GH724" s="33"/>
      <c r="GI724" s="33"/>
      <c r="GJ724" s="33"/>
      <c r="GK724" s="33"/>
      <c r="GL724" s="33"/>
      <c r="GM724" s="33"/>
      <c r="GN724" s="33"/>
      <c r="GO724" s="33"/>
      <c r="GP724" s="33"/>
      <c r="GQ724" s="33"/>
      <c r="GR724" s="33"/>
      <c r="GS724" s="33"/>
      <c r="GT724" s="33"/>
      <c r="GU724" s="33"/>
      <c r="GV724" s="33"/>
      <c r="GW724" s="33"/>
      <c r="GX724" s="33"/>
    </row>
    <row r="725" spans="178:206" x14ac:dyDescent="0.2">
      <c r="FV725" s="29"/>
      <c r="FW725" s="33"/>
      <c r="FX725" s="33"/>
      <c r="FY725" s="33"/>
      <c r="FZ725" s="33"/>
      <c r="GA725" s="33"/>
      <c r="GB725" s="33"/>
      <c r="GC725" s="33"/>
      <c r="GD725" s="33"/>
      <c r="GE725" s="33"/>
      <c r="GF725" s="33"/>
      <c r="GG725" s="33"/>
      <c r="GH725" s="33"/>
      <c r="GI725" s="33"/>
      <c r="GJ725" s="33"/>
      <c r="GK725" s="33"/>
      <c r="GL725" s="33"/>
      <c r="GM725" s="33"/>
      <c r="GN725" s="33"/>
      <c r="GO725" s="33"/>
      <c r="GP725" s="33"/>
      <c r="GQ725" s="33"/>
      <c r="GR725" s="33"/>
      <c r="GS725" s="33"/>
      <c r="GT725" s="33"/>
      <c r="GU725" s="33"/>
      <c r="GV725" s="33"/>
      <c r="GW725" s="33"/>
      <c r="GX725" s="33"/>
    </row>
    <row r="726" spans="178:206" x14ac:dyDescent="0.2">
      <c r="FV726" s="29"/>
      <c r="FW726" s="33"/>
      <c r="FX726" s="33"/>
      <c r="FY726" s="33"/>
      <c r="FZ726" s="33"/>
      <c r="GA726" s="33"/>
      <c r="GB726" s="33"/>
      <c r="GC726" s="33"/>
      <c r="GD726" s="33"/>
      <c r="GE726" s="33"/>
      <c r="GF726" s="33"/>
      <c r="GG726" s="33"/>
      <c r="GH726" s="33"/>
      <c r="GI726" s="33"/>
      <c r="GJ726" s="33"/>
      <c r="GK726" s="33"/>
      <c r="GL726" s="33"/>
      <c r="GM726" s="33"/>
      <c r="GN726" s="33"/>
      <c r="GO726" s="33"/>
      <c r="GP726" s="33"/>
      <c r="GQ726" s="33"/>
      <c r="GR726" s="33"/>
      <c r="GS726" s="33"/>
      <c r="GT726" s="33"/>
      <c r="GU726" s="33"/>
      <c r="GV726" s="33"/>
      <c r="GW726" s="33"/>
      <c r="GX726" s="33"/>
    </row>
    <row r="727" spans="178:206" x14ac:dyDescent="0.2">
      <c r="FV727" s="29"/>
      <c r="FW727" s="33"/>
      <c r="FX727" s="33"/>
      <c r="FY727" s="33"/>
      <c r="FZ727" s="33"/>
      <c r="GA727" s="33"/>
      <c r="GB727" s="33"/>
      <c r="GC727" s="33"/>
      <c r="GD727" s="33"/>
      <c r="GE727" s="33"/>
      <c r="GF727" s="33"/>
      <c r="GG727" s="33"/>
      <c r="GH727" s="33"/>
      <c r="GI727" s="33"/>
      <c r="GJ727" s="33"/>
      <c r="GK727" s="33"/>
      <c r="GL727" s="33"/>
      <c r="GM727" s="33"/>
      <c r="GN727" s="33"/>
      <c r="GO727" s="33"/>
      <c r="GP727" s="33"/>
      <c r="GQ727" s="33"/>
      <c r="GR727" s="33"/>
      <c r="GS727" s="33"/>
      <c r="GT727" s="33"/>
      <c r="GU727" s="33"/>
      <c r="GV727" s="33"/>
      <c r="GW727" s="33"/>
      <c r="GX727" s="33"/>
    </row>
    <row r="728" spans="178:206" x14ac:dyDescent="0.2">
      <c r="FV728" s="29"/>
      <c r="FW728" s="33"/>
      <c r="FX728" s="33"/>
      <c r="FY728" s="33"/>
      <c r="FZ728" s="33"/>
      <c r="GA728" s="33"/>
      <c r="GB728" s="33"/>
      <c r="GC728" s="33"/>
      <c r="GD728" s="33"/>
      <c r="GE728" s="33"/>
      <c r="GF728" s="33"/>
      <c r="GG728" s="33"/>
      <c r="GH728" s="33"/>
      <c r="GI728" s="33"/>
      <c r="GJ728" s="33"/>
      <c r="GK728" s="33"/>
      <c r="GL728" s="33"/>
      <c r="GM728" s="33"/>
      <c r="GN728" s="33"/>
      <c r="GO728" s="33"/>
      <c r="GP728" s="33"/>
      <c r="GQ728" s="33"/>
      <c r="GR728" s="33"/>
      <c r="GS728" s="33"/>
      <c r="GT728" s="33"/>
      <c r="GU728" s="33"/>
      <c r="GV728" s="33"/>
      <c r="GW728" s="33"/>
      <c r="GX728" s="33"/>
    </row>
    <row r="729" spans="178:206" x14ac:dyDescent="0.2">
      <c r="FV729" s="29"/>
      <c r="FW729" s="33"/>
      <c r="FX729" s="33"/>
      <c r="FY729" s="33"/>
      <c r="FZ729" s="33"/>
      <c r="GA729" s="33"/>
      <c r="GB729" s="33"/>
      <c r="GC729" s="33"/>
      <c r="GD729" s="33"/>
      <c r="GE729" s="33"/>
      <c r="GF729" s="33"/>
      <c r="GG729" s="33"/>
      <c r="GH729" s="33"/>
      <c r="GI729" s="33"/>
      <c r="GJ729" s="33"/>
      <c r="GK729" s="33"/>
      <c r="GL729" s="33"/>
      <c r="GM729" s="33"/>
      <c r="GN729" s="33"/>
      <c r="GO729" s="33"/>
      <c r="GP729" s="33"/>
      <c r="GQ729" s="33"/>
      <c r="GR729" s="33"/>
      <c r="GS729" s="33"/>
      <c r="GT729" s="33"/>
      <c r="GU729" s="33"/>
      <c r="GV729" s="33"/>
      <c r="GW729" s="33"/>
      <c r="GX729" s="33"/>
    </row>
    <row r="730" spans="178:206" x14ac:dyDescent="0.2">
      <c r="FV730" s="29"/>
      <c r="FW730" s="33"/>
      <c r="FX730" s="33"/>
      <c r="FY730" s="33"/>
      <c r="FZ730" s="33"/>
      <c r="GA730" s="33"/>
      <c r="GB730" s="33"/>
      <c r="GC730" s="33"/>
      <c r="GD730" s="33"/>
      <c r="GE730" s="33"/>
      <c r="GF730" s="33"/>
      <c r="GG730" s="33"/>
      <c r="GH730" s="33"/>
      <c r="GI730" s="33"/>
      <c r="GJ730" s="33"/>
      <c r="GK730" s="33"/>
      <c r="GL730" s="33"/>
      <c r="GM730" s="33"/>
      <c r="GN730" s="33"/>
      <c r="GO730" s="33"/>
      <c r="GP730" s="33"/>
      <c r="GQ730" s="33"/>
      <c r="GR730" s="33"/>
      <c r="GS730" s="33"/>
      <c r="GT730" s="33"/>
      <c r="GU730" s="33"/>
      <c r="GV730" s="33"/>
      <c r="GW730" s="33"/>
      <c r="GX730" s="33"/>
    </row>
    <row r="731" spans="178:206" x14ac:dyDescent="0.2">
      <c r="FV731" s="29"/>
      <c r="FW731" s="33"/>
      <c r="FX731" s="33"/>
      <c r="FY731" s="33"/>
      <c r="FZ731" s="33"/>
      <c r="GA731" s="33"/>
      <c r="GB731" s="33"/>
      <c r="GC731" s="33"/>
      <c r="GD731" s="33"/>
      <c r="GE731" s="33"/>
      <c r="GF731" s="33"/>
      <c r="GG731" s="33"/>
      <c r="GH731" s="33"/>
      <c r="GI731" s="33"/>
      <c r="GJ731" s="33"/>
      <c r="GK731" s="33"/>
      <c r="GL731" s="33"/>
      <c r="GM731" s="33"/>
      <c r="GN731" s="33"/>
      <c r="GO731" s="33"/>
      <c r="GP731" s="33"/>
      <c r="GQ731" s="33"/>
      <c r="GR731" s="33"/>
      <c r="GS731" s="33"/>
      <c r="GT731" s="33"/>
      <c r="GU731" s="33"/>
      <c r="GV731" s="33"/>
      <c r="GW731" s="33"/>
      <c r="GX731" s="33"/>
    </row>
    <row r="732" spans="178:206" x14ac:dyDescent="0.2">
      <c r="FV732" s="29"/>
      <c r="FW732" s="33"/>
      <c r="FX732" s="33"/>
      <c r="FY732" s="33"/>
      <c r="FZ732" s="33"/>
      <c r="GA732" s="33"/>
      <c r="GB732" s="33"/>
      <c r="GC732" s="33"/>
      <c r="GD732" s="33"/>
      <c r="GE732" s="33"/>
      <c r="GF732" s="33"/>
      <c r="GG732" s="33"/>
      <c r="GH732" s="33"/>
      <c r="GI732" s="33"/>
      <c r="GJ732" s="33"/>
      <c r="GK732" s="33"/>
      <c r="GL732" s="33"/>
      <c r="GM732" s="33"/>
      <c r="GN732" s="33"/>
      <c r="GO732" s="33"/>
      <c r="GP732" s="33"/>
      <c r="GQ732" s="33"/>
      <c r="GR732" s="33"/>
      <c r="GS732" s="33"/>
      <c r="GT732" s="33"/>
      <c r="GU732" s="33"/>
      <c r="GV732" s="33"/>
      <c r="GW732" s="33"/>
      <c r="GX732" s="33"/>
    </row>
    <row r="733" spans="178:206" x14ac:dyDescent="0.2">
      <c r="FV733" s="29"/>
      <c r="FW733" s="33"/>
      <c r="FX733" s="33"/>
      <c r="FY733" s="33"/>
      <c r="FZ733" s="33"/>
      <c r="GA733" s="33"/>
      <c r="GB733" s="33"/>
      <c r="GC733" s="33"/>
      <c r="GD733" s="33"/>
      <c r="GE733" s="33"/>
      <c r="GF733" s="33"/>
      <c r="GG733" s="33"/>
      <c r="GH733" s="33"/>
      <c r="GI733" s="33"/>
      <c r="GJ733" s="33"/>
      <c r="GK733" s="33"/>
      <c r="GL733" s="33"/>
      <c r="GM733" s="33"/>
      <c r="GN733" s="33"/>
      <c r="GO733" s="33"/>
      <c r="GP733" s="33"/>
      <c r="GQ733" s="33"/>
      <c r="GR733" s="33"/>
      <c r="GS733" s="33"/>
      <c r="GT733" s="33"/>
      <c r="GU733" s="33"/>
      <c r="GV733" s="33"/>
      <c r="GW733" s="33"/>
      <c r="GX733" s="33"/>
    </row>
    <row r="734" spans="178:206" x14ac:dyDescent="0.2">
      <c r="FV734" s="29"/>
      <c r="FW734" s="33"/>
      <c r="FX734" s="33"/>
      <c r="FY734" s="33"/>
      <c r="FZ734" s="33"/>
      <c r="GA734" s="33"/>
      <c r="GB734" s="33"/>
      <c r="GC734" s="33"/>
      <c r="GD734" s="33"/>
      <c r="GE734" s="33"/>
      <c r="GF734" s="33"/>
      <c r="GG734" s="33"/>
      <c r="GH734" s="33"/>
      <c r="GI734" s="33"/>
      <c r="GJ734" s="33"/>
      <c r="GK734" s="33"/>
      <c r="GL734" s="33"/>
      <c r="GM734" s="33"/>
      <c r="GN734" s="33"/>
      <c r="GO734" s="33"/>
      <c r="GP734" s="33"/>
      <c r="GQ734" s="33"/>
      <c r="GR734" s="33"/>
      <c r="GS734" s="33"/>
      <c r="GT734" s="33"/>
      <c r="GU734" s="33"/>
      <c r="GV734" s="33"/>
      <c r="GW734" s="33"/>
      <c r="GX734" s="33"/>
    </row>
    <row r="735" spans="178:206" x14ac:dyDescent="0.2">
      <c r="FV735" s="29"/>
      <c r="FW735" s="33"/>
      <c r="FX735" s="33"/>
      <c r="FY735" s="33"/>
      <c r="FZ735" s="33"/>
      <c r="GA735" s="33"/>
      <c r="GB735" s="33"/>
      <c r="GC735" s="33"/>
      <c r="GD735" s="33"/>
      <c r="GE735" s="33"/>
      <c r="GF735" s="33"/>
      <c r="GG735" s="33"/>
      <c r="GH735" s="33"/>
      <c r="GI735" s="33"/>
      <c r="GJ735" s="33"/>
      <c r="GK735" s="33"/>
      <c r="GL735" s="33"/>
      <c r="GM735" s="33"/>
      <c r="GN735" s="33"/>
      <c r="GO735" s="33"/>
      <c r="GP735" s="33"/>
      <c r="GQ735" s="33"/>
      <c r="GR735" s="33"/>
      <c r="GS735" s="33"/>
      <c r="GT735" s="33"/>
      <c r="GU735" s="33"/>
      <c r="GV735" s="33"/>
      <c r="GW735" s="33"/>
      <c r="GX735" s="33"/>
    </row>
    <row r="736" spans="178:206" x14ac:dyDescent="0.2">
      <c r="FV736" s="29"/>
      <c r="FW736" s="33"/>
      <c r="FX736" s="33"/>
      <c r="FY736" s="33"/>
      <c r="FZ736" s="33"/>
      <c r="GA736" s="33"/>
      <c r="GB736" s="33"/>
      <c r="GC736" s="33"/>
      <c r="GD736" s="33"/>
      <c r="GE736" s="33"/>
      <c r="GF736" s="33"/>
      <c r="GG736" s="33"/>
      <c r="GH736" s="33"/>
      <c r="GI736" s="33"/>
      <c r="GJ736" s="33"/>
      <c r="GK736" s="33"/>
      <c r="GL736" s="33"/>
      <c r="GM736" s="33"/>
      <c r="GN736" s="33"/>
      <c r="GO736" s="33"/>
      <c r="GP736" s="33"/>
      <c r="GQ736" s="33"/>
      <c r="GR736" s="33"/>
      <c r="GS736" s="33"/>
      <c r="GT736" s="33"/>
      <c r="GU736" s="33"/>
      <c r="GV736" s="33"/>
      <c r="GW736" s="33"/>
      <c r="GX736" s="33"/>
    </row>
    <row r="737" spans="178:206" x14ac:dyDescent="0.2">
      <c r="FV737" s="29"/>
      <c r="FW737" s="33"/>
      <c r="FX737" s="33"/>
      <c r="FY737" s="33"/>
      <c r="FZ737" s="33"/>
      <c r="GA737" s="33"/>
      <c r="GB737" s="33"/>
      <c r="GC737" s="33"/>
      <c r="GD737" s="33"/>
      <c r="GE737" s="33"/>
      <c r="GF737" s="33"/>
      <c r="GG737" s="33"/>
      <c r="GH737" s="33"/>
      <c r="GI737" s="33"/>
      <c r="GJ737" s="33"/>
      <c r="GK737" s="33"/>
      <c r="GL737" s="33"/>
      <c r="GM737" s="33"/>
      <c r="GN737" s="33"/>
      <c r="GO737" s="33"/>
      <c r="GP737" s="33"/>
      <c r="GQ737" s="33"/>
      <c r="GR737" s="33"/>
      <c r="GS737" s="33"/>
      <c r="GT737" s="33"/>
      <c r="GU737" s="33"/>
      <c r="GV737" s="33"/>
      <c r="GW737" s="33"/>
      <c r="GX737" s="33"/>
    </row>
    <row r="738" spans="178:206" x14ac:dyDescent="0.2">
      <c r="FV738" s="29"/>
      <c r="FW738" s="33"/>
      <c r="FX738" s="33"/>
      <c r="FY738" s="33"/>
      <c r="FZ738" s="33"/>
      <c r="GA738" s="33"/>
      <c r="GB738" s="33"/>
      <c r="GC738" s="33"/>
      <c r="GD738" s="33"/>
      <c r="GE738" s="33"/>
      <c r="GF738" s="33"/>
      <c r="GG738" s="33"/>
      <c r="GH738" s="33"/>
      <c r="GI738" s="33"/>
      <c r="GJ738" s="33"/>
      <c r="GK738" s="33"/>
      <c r="GL738" s="33"/>
      <c r="GM738" s="33"/>
      <c r="GN738" s="33"/>
      <c r="GO738" s="33"/>
      <c r="GP738" s="33"/>
      <c r="GQ738" s="33"/>
      <c r="GR738" s="33"/>
      <c r="GS738" s="33"/>
      <c r="GT738" s="33"/>
      <c r="GU738" s="33"/>
      <c r="GV738" s="33"/>
      <c r="GW738" s="33"/>
      <c r="GX738" s="33"/>
    </row>
    <row r="739" spans="178:206" x14ac:dyDescent="0.2">
      <c r="FV739" s="29"/>
      <c r="FW739" s="33"/>
      <c r="FX739" s="33"/>
      <c r="FY739" s="33"/>
      <c r="FZ739" s="33"/>
      <c r="GA739" s="33"/>
      <c r="GB739" s="33"/>
      <c r="GC739" s="33"/>
      <c r="GD739" s="33"/>
      <c r="GE739" s="33"/>
      <c r="GF739" s="33"/>
      <c r="GG739" s="33"/>
      <c r="GH739" s="33"/>
      <c r="GI739" s="33"/>
      <c r="GJ739" s="33"/>
      <c r="GK739" s="33"/>
      <c r="GL739" s="33"/>
      <c r="GM739" s="33"/>
      <c r="GN739" s="33"/>
      <c r="GO739" s="33"/>
      <c r="GP739" s="33"/>
      <c r="GQ739" s="33"/>
      <c r="GR739" s="33"/>
      <c r="GS739" s="33"/>
      <c r="GT739" s="33"/>
      <c r="GU739" s="33"/>
      <c r="GV739" s="33"/>
      <c r="GW739" s="33"/>
      <c r="GX739" s="33"/>
    </row>
    <row r="740" spans="178:206" x14ac:dyDescent="0.2">
      <c r="FV740" s="29"/>
      <c r="FW740" s="33"/>
      <c r="FX740" s="33"/>
      <c r="FY740" s="33"/>
      <c r="FZ740" s="33"/>
      <c r="GA740" s="33"/>
      <c r="GB740" s="33"/>
      <c r="GC740" s="33"/>
      <c r="GD740" s="33"/>
      <c r="GE740" s="33"/>
      <c r="GF740" s="33"/>
      <c r="GG740" s="33"/>
      <c r="GH740" s="33"/>
      <c r="GI740" s="33"/>
      <c r="GJ740" s="33"/>
      <c r="GK740" s="33"/>
      <c r="GL740" s="33"/>
      <c r="GM740" s="33"/>
      <c r="GN740" s="33"/>
      <c r="GO740" s="33"/>
      <c r="GP740" s="33"/>
      <c r="GQ740" s="33"/>
      <c r="GR740" s="33"/>
      <c r="GS740" s="33"/>
      <c r="GT740" s="33"/>
      <c r="GU740" s="33"/>
      <c r="GV740" s="33"/>
      <c r="GW740" s="33"/>
      <c r="GX740" s="33"/>
    </row>
    <row r="741" spans="178:206" x14ac:dyDescent="0.2">
      <c r="FV741" s="29"/>
      <c r="FW741" s="33"/>
      <c r="FX741" s="33"/>
      <c r="FY741" s="33"/>
      <c r="FZ741" s="33"/>
      <c r="GA741" s="33"/>
      <c r="GB741" s="33"/>
      <c r="GC741" s="33"/>
      <c r="GD741" s="33"/>
      <c r="GE741" s="33"/>
      <c r="GF741" s="33"/>
      <c r="GG741" s="33"/>
      <c r="GH741" s="33"/>
      <c r="GI741" s="33"/>
      <c r="GJ741" s="33"/>
      <c r="GK741" s="33"/>
      <c r="GL741" s="33"/>
      <c r="GM741" s="33"/>
      <c r="GN741" s="33"/>
      <c r="GO741" s="33"/>
      <c r="GP741" s="33"/>
      <c r="GQ741" s="33"/>
      <c r="GR741" s="33"/>
      <c r="GS741" s="33"/>
      <c r="GT741" s="33"/>
      <c r="GU741" s="33"/>
      <c r="GV741" s="33"/>
      <c r="GW741" s="33"/>
      <c r="GX741" s="33"/>
    </row>
    <row r="742" spans="178:206" x14ac:dyDescent="0.2">
      <c r="FV742" s="29"/>
      <c r="FW742" s="33"/>
      <c r="FX742" s="33"/>
      <c r="FY742" s="33"/>
      <c r="FZ742" s="33"/>
      <c r="GA742" s="33"/>
      <c r="GB742" s="33"/>
      <c r="GC742" s="33"/>
      <c r="GD742" s="33"/>
      <c r="GE742" s="33"/>
      <c r="GF742" s="33"/>
      <c r="GG742" s="33"/>
      <c r="GH742" s="33"/>
      <c r="GI742" s="33"/>
      <c r="GJ742" s="33"/>
      <c r="GK742" s="33"/>
      <c r="GL742" s="33"/>
      <c r="GM742" s="33"/>
      <c r="GN742" s="33"/>
      <c r="GO742" s="33"/>
      <c r="GP742" s="33"/>
      <c r="GQ742" s="33"/>
      <c r="GR742" s="33"/>
      <c r="GS742" s="33"/>
      <c r="GT742" s="33"/>
      <c r="GU742" s="33"/>
      <c r="GV742" s="33"/>
      <c r="GW742" s="33"/>
      <c r="GX742" s="33"/>
    </row>
    <row r="743" spans="178:206" x14ac:dyDescent="0.2">
      <c r="FV743" s="29"/>
      <c r="FW743" s="33"/>
      <c r="FX743" s="33"/>
      <c r="FY743" s="33"/>
      <c r="FZ743" s="33"/>
      <c r="GA743" s="33"/>
      <c r="GB743" s="33"/>
      <c r="GC743" s="33"/>
      <c r="GD743" s="33"/>
      <c r="GE743" s="33"/>
      <c r="GF743" s="33"/>
      <c r="GG743" s="33"/>
      <c r="GH743" s="33"/>
      <c r="GI743" s="33"/>
      <c r="GJ743" s="33"/>
      <c r="GK743" s="33"/>
      <c r="GL743" s="33"/>
      <c r="GM743" s="33"/>
      <c r="GN743" s="33"/>
      <c r="GO743" s="33"/>
      <c r="GP743" s="33"/>
      <c r="GQ743" s="33"/>
      <c r="GR743" s="33"/>
      <c r="GS743" s="33"/>
      <c r="GT743" s="33"/>
      <c r="GU743" s="33"/>
      <c r="GV743" s="33"/>
      <c r="GW743" s="33"/>
      <c r="GX743" s="33"/>
    </row>
    <row r="744" spans="178:206" x14ac:dyDescent="0.2">
      <c r="FV744" s="29"/>
      <c r="FW744" s="33"/>
      <c r="FX744" s="33"/>
      <c r="FY744" s="33"/>
      <c r="FZ744" s="33"/>
      <c r="GA744" s="33"/>
      <c r="GB744" s="33"/>
      <c r="GC744" s="33"/>
      <c r="GD744" s="33"/>
      <c r="GE744" s="33"/>
      <c r="GF744" s="33"/>
      <c r="GG744" s="33"/>
      <c r="GH744" s="33"/>
      <c r="GI744" s="33"/>
      <c r="GJ744" s="33"/>
      <c r="GK744" s="33"/>
      <c r="GL744" s="33"/>
      <c r="GM744" s="33"/>
      <c r="GN744" s="33"/>
      <c r="GO744" s="33"/>
      <c r="GP744" s="33"/>
      <c r="GQ744" s="33"/>
      <c r="GR744" s="33"/>
      <c r="GS744" s="33"/>
      <c r="GT744" s="33"/>
      <c r="GU744" s="33"/>
      <c r="GV744" s="33"/>
      <c r="GW744" s="33"/>
      <c r="GX744" s="33"/>
    </row>
    <row r="745" spans="178:206" x14ac:dyDescent="0.2">
      <c r="FV745" s="29"/>
      <c r="FW745" s="33"/>
      <c r="FX745" s="33"/>
      <c r="FY745" s="33"/>
      <c r="FZ745" s="33"/>
      <c r="GA745" s="33"/>
      <c r="GB745" s="33"/>
      <c r="GC745" s="33"/>
      <c r="GD745" s="33"/>
      <c r="GE745" s="33"/>
      <c r="GF745" s="33"/>
      <c r="GG745" s="33"/>
      <c r="GH745" s="33"/>
      <c r="GI745" s="33"/>
      <c r="GJ745" s="33"/>
      <c r="GK745" s="33"/>
      <c r="GL745" s="33"/>
      <c r="GM745" s="33"/>
      <c r="GN745" s="33"/>
      <c r="GO745" s="33"/>
      <c r="GP745" s="33"/>
      <c r="GQ745" s="33"/>
      <c r="GR745" s="33"/>
      <c r="GS745" s="33"/>
      <c r="GT745" s="33"/>
      <c r="GU745" s="33"/>
      <c r="GV745" s="33"/>
      <c r="GW745" s="33"/>
      <c r="GX745" s="33"/>
    </row>
    <row r="746" spans="178:206" x14ac:dyDescent="0.2">
      <c r="FV746" s="29"/>
      <c r="FW746" s="33"/>
      <c r="FX746" s="33"/>
      <c r="FY746" s="33"/>
      <c r="FZ746" s="33"/>
      <c r="GA746" s="33"/>
      <c r="GB746" s="33"/>
      <c r="GC746" s="33"/>
      <c r="GD746" s="33"/>
      <c r="GE746" s="33"/>
      <c r="GF746" s="33"/>
      <c r="GG746" s="33"/>
      <c r="GH746" s="33"/>
      <c r="GI746" s="33"/>
      <c r="GJ746" s="33"/>
      <c r="GK746" s="33"/>
      <c r="GL746" s="33"/>
      <c r="GM746" s="33"/>
      <c r="GN746" s="33"/>
      <c r="GO746" s="33"/>
      <c r="GP746" s="33"/>
      <c r="GQ746" s="33"/>
      <c r="GR746" s="33"/>
      <c r="GS746" s="33"/>
      <c r="GT746" s="33"/>
      <c r="GU746" s="33"/>
      <c r="GV746" s="33"/>
      <c r="GW746" s="33"/>
      <c r="GX746" s="33"/>
    </row>
    <row r="747" spans="178:206" x14ac:dyDescent="0.2">
      <c r="FV747" s="29"/>
      <c r="FW747" s="33"/>
      <c r="FX747" s="33"/>
      <c r="FY747" s="33"/>
      <c r="FZ747" s="33"/>
      <c r="GA747" s="33"/>
      <c r="GB747" s="33"/>
      <c r="GC747" s="33"/>
      <c r="GD747" s="33"/>
      <c r="GE747" s="33"/>
      <c r="GF747" s="33"/>
      <c r="GG747" s="33"/>
      <c r="GH747" s="33"/>
      <c r="GI747" s="33"/>
      <c r="GJ747" s="33"/>
      <c r="GK747" s="33"/>
      <c r="GL747" s="33"/>
      <c r="GM747" s="33"/>
      <c r="GN747" s="33"/>
      <c r="GO747" s="33"/>
      <c r="GP747" s="33"/>
      <c r="GQ747" s="33"/>
      <c r="GR747" s="33"/>
      <c r="GS747" s="33"/>
      <c r="GT747" s="33"/>
      <c r="GU747" s="33"/>
      <c r="GV747" s="33"/>
      <c r="GW747" s="33"/>
      <c r="GX747" s="33"/>
    </row>
    <row r="748" spans="178:206" x14ac:dyDescent="0.2">
      <c r="FV748" s="29"/>
      <c r="FW748" s="33"/>
      <c r="FX748" s="33"/>
      <c r="FY748" s="33"/>
      <c r="FZ748" s="33"/>
      <c r="GA748" s="33"/>
      <c r="GB748" s="33"/>
      <c r="GC748" s="33"/>
      <c r="GD748" s="33"/>
      <c r="GE748" s="33"/>
      <c r="GF748" s="33"/>
      <c r="GG748" s="33"/>
      <c r="GH748" s="33"/>
      <c r="GI748" s="33"/>
      <c r="GJ748" s="33"/>
      <c r="GK748" s="33"/>
      <c r="GL748" s="33"/>
      <c r="GM748" s="33"/>
      <c r="GN748" s="33"/>
      <c r="GO748" s="33"/>
      <c r="GP748" s="33"/>
      <c r="GQ748" s="33"/>
      <c r="GR748" s="33"/>
      <c r="GS748" s="33"/>
      <c r="GT748" s="33"/>
      <c r="GU748" s="33"/>
      <c r="GV748" s="33"/>
      <c r="GW748" s="33"/>
      <c r="GX748" s="33"/>
    </row>
    <row r="749" spans="178:206" x14ac:dyDescent="0.2">
      <c r="FV749" s="29"/>
      <c r="FW749" s="33"/>
      <c r="FX749" s="33"/>
      <c r="FY749" s="33"/>
      <c r="FZ749" s="33"/>
      <c r="GA749" s="33"/>
      <c r="GB749" s="33"/>
      <c r="GC749" s="33"/>
      <c r="GD749" s="33"/>
      <c r="GE749" s="33"/>
      <c r="GF749" s="33"/>
      <c r="GG749" s="33"/>
      <c r="GH749" s="33"/>
      <c r="GI749" s="33"/>
      <c r="GJ749" s="33"/>
      <c r="GK749" s="33"/>
      <c r="GL749" s="33"/>
      <c r="GM749" s="33"/>
      <c r="GN749" s="33"/>
      <c r="GO749" s="33"/>
      <c r="GP749" s="33"/>
      <c r="GQ749" s="33"/>
      <c r="GR749" s="33"/>
      <c r="GS749" s="33"/>
      <c r="GT749" s="33"/>
      <c r="GU749" s="33"/>
      <c r="GV749" s="33"/>
      <c r="GW749" s="33"/>
      <c r="GX749" s="33"/>
    </row>
    <row r="750" spans="178:206" x14ac:dyDescent="0.2">
      <c r="FV750" s="29"/>
      <c r="FW750" s="33"/>
      <c r="FX750" s="33"/>
      <c r="FY750" s="33"/>
      <c r="FZ750" s="33"/>
      <c r="GA750" s="33"/>
      <c r="GB750" s="33"/>
      <c r="GC750" s="33"/>
      <c r="GD750" s="33"/>
      <c r="GE750" s="33"/>
      <c r="GF750" s="33"/>
      <c r="GG750" s="33"/>
      <c r="GH750" s="33"/>
      <c r="GI750" s="33"/>
      <c r="GJ750" s="33"/>
      <c r="GK750" s="33"/>
      <c r="GL750" s="33"/>
      <c r="GM750" s="33"/>
      <c r="GN750" s="33"/>
      <c r="GO750" s="33"/>
      <c r="GP750" s="33"/>
      <c r="GQ750" s="33"/>
      <c r="GR750" s="33"/>
      <c r="GS750" s="33"/>
      <c r="GT750" s="33"/>
      <c r="GU750" s="33"/>
      <c r="GV750" s="33"/>
      <c r="GW750" s="33"/>
      <c r="GX750" s="33"/>
    </row>
    <row r="751" spans="178:206" x14ac:dyDescent="0.2">
      <c r="FV751" s="29"/>
      <c r="FW751" s="33"/>
      <c r="FX751" s="33"/>
      <c r="FY751" s="33"/>
      <c r="FZ751" s="33"/>
      <c r="GA751" s="33"/>
      <c r="GB751" s="33"/>
      <c r="GC751" s="33"/>
      <c r="GD751" s="33"/>
      <c r="GE751" s="33"/>
      <c r="GF751" s="33"/>
      <c r="GG751" s="33"/>
      <c r="GH751" s="33"/>
      <c r="GI751" s="33"/>
      <c r="GJ751" s="33"/>
      <c r="GK751" s="33"/>
      <c r="GL751" s="33"/>
      <c r="GM751" s="33"/>
      <c r="GN751" s="33"/>
      <c r="GO751" s="33"/>
      <c r="GP751" s="33"/>
      <c r="GQ751" s="33"/>
      <c r="GR751" s="33"/>
      <c r="GS751" s="33"/>
      <c r="GT751" s="33"/>
      <c r="GU751" s="33"/>
      <c r="GV751" s="33"/>
      <c r="GW751" s="33"/>
      <c r="GX751" s="33"/>
    </row>
    <row r="752" spans="178:206" x14ac:dyDescent="0.2">
      <c r="FV752" s="29"/>
      <c r="FW752" s="33"/>
      <c r="FX752" s="33"/>
      <c r="FY752" s="33"/>
      <c r="FZ752" s="33"/>
      <c r="GA752" s="33"/>
      <c r="GB752" s="33"/>
      <c r="GC752" s="33"/>
      <c r="GD752" s="33"/>
      <c r="GE752" s="33"/>
      <c r="GF752" s="33"/>
      <c r="GG752" s="33"/>
      <c r="GH752" s="33"/>
      <c r="GI752" s="33"/>
      <c r="GJ752" s="33"/>
      <c r="GK752" s="33"/>
      <c r="GL752" s="33"/>
      <c r="GM752" s="33"/>
      <c r="GN752" s="33"/>
      <c r="GO752" s="33"/>
      <c r="GP752" s="33"/>
      <c r="GQ752" s="33"/>
      <c r="GR752" s="33"/>
      <c r="GS752" s="33"/>
      <c r="GT752" s="33"/>
      <c r="GU752" s="33"/>
      <c r="GV752" s="33"/>
      <c r="GW752" s="33"/>
      <c r="GX752" s="33"/>
    </row>
    <row r="753" spans="178:206" x14ac:dyDescent="0.2">
      <c r="FV753" s="29"/>
      <c r="FW753" s="33"/>
      <c r="FX753" s="33"/>
      <c r="FY753" s="33"/>
      <c r="FZ753" s="33"/>
      <c r="GA753" s="33"/>
      <c r="GB753" s="33"/>
      <c r="GC753" s="33"/>
      <c r="GD753" s="33"/>
      <c r="GE753" s="33"/>
      <c r="GF753" s="33"/>
      <c r="GG753" s="33"/>
      <c r="GH753" s="33"/>
      <c r="GI753" s="33"/>
      <c r="GJ753" s="33"/>
      <c r="GK753" s="33"/>
      <c r="GL753" s="33"/>
      <c r="GM753" s="33"/>
      <c r="GN753" s="33"/>
      <c r="GO753" s="33"/>
      <c r="GP753" s="33"/>
      <c r="GQ753" s="33"/>
      <c r="GR753" s="33"/>
      <c r="GS753" s="33"/>
      <c r="GT753" s="33"/>
      <c r="GU753" s="33"/>
      <c r="GV753" s="33"/>
      <c r="GW753" s="33"/>
      <c r="GX753" s="33"/>
    </row>
    <row r="754" spans="178:206" x14ac:dyDescent="0.2">
      <c r="FV754" s="29"/>
      <c r="FW754" s="33"/>
      <c r="FX754" s="33"/>
      <c r="FY754" s="33"/>
      <c r="FZ754" s="33"/>
      <c r="GA754" s="33"/>
      <c r="GB754" s="33"/>
      <c r="GC754" s="33"/>
      <c r="GD754" s="33"/>
      <c r="GE754" s="33"/>
      <c r="GF754" s="33"/>
      <c r="GG754" s="33"/>
      <c r="GH754" s="33"/>
      <c r="GI754" s="33"/>
      <c r="GJ754" s="33"/>
      <c r="GK754" s="33"/>
      <c r="GL754" s="33"/>
      <c r="GM754" s="33"/>
      <c r="GN754" s="33"/>
      <c r="GO754" s="33"/>
      <c r="GP754" s="33"/>
      <c r="GQ754" s="33"/>
      <c r="GR754" s="33"/>
      <c r="GS754" s="33"/>
      <c r="GT754" s="33"/>
      <c r="GU754" s="33"/>
      <c r="GV754" s="33"/>
      <c r="GW754" s="33"/>
      <c r="GX754" s="33"/>
    </row>
    <row r="755" spans="178:206" x14ac:dyDescent="0.2">
      <c r="FV755" s="29"/>
      <c r="FW755" s="33"/>
      <c r="FX755" s="33"/>
      <c r="FY755" s="33"/>
      <c r="FZ755" s="33"/>
      <c r="GA755" s="33"/>
      <c r="GB755" s="33"/>
      <c r="GC755" s="33"/>
      <c r="GD755" s="33"/>
      <c r="GE755" s="33"/>
      <c r="GF755" s="33"/>
      <c r="GG755" s="33"/>
      <c r="GH755" s="33"/>
      <c r="GI755" s="33"/>
      <c r="GJ755" s="33"/>
      <c r="GK755" s="33"/>
      <c r="GL755" s="33"/>
      <c r="GM755" s="33"/>
      <c r="GN755" s="33"/>
      <c r="GO755" s="33"/>
      <c r="GP755" s="33"/>
      <c r="GQ755" s="33"/>
      <c r="GR755" s="33"/>
      <c r="GS755" s="33"/>
      <c r="GT755" s="33"/>
      <c r="GU755" s="33"/>
      <c r="GV755" s="33"/>
      <c r="GW755" s="33"/>
      <c r="GX755" s="33"/>
    </row>
    <row r="756" spans="178:206" x14ac:dyDescent="0.2">
      <c r="FV756" s="29"/>
      <c r="FW756" s="33"/>
      <c r="FX756" s="33"/>
      <c r="FY756" s="33"/>
      <c r="FZ756" s="33"/>
      <c r="GA756" s="33"/>
      <c r="GB756" s="33"/>
      <c r="GC756" s="33"/>
      <c r="GD756" s="33"/>
      <c r="GE756" s="33"/>
      <c r="GF756" s="33"/>
      <c r="GG756" s="33"/>
      <c r="GH756" s="33"/>
      <c r="GI756" s="33"/>
      <c r="GJ756" s="33"/>
      <c r="GK756" s="33"/>
      <c r="GL756" s="33"/>
      <c r="GM756" s="33"/>
      <c r="GN756" s="33"/>
      <c r="GO756" s="33"/>
      <c r="GP756" s="33"/>
      <c r="GQ756" s="33"/>
      <c r="GR756" s="33"/>
      <c r="GS756" s="33"/>
      <c r="GT756" s="33"/>
      <c r="GU756" s="33"/>
      <c r="GV756" s="33"/>
      <c r="GW756" s="33"/>
      <c r="GX756" s="33"/>
    </row>
    <row r="757" spans="178:206" x14ac:dyDescent="0.2">
      <c r="FV757" s="29"/>
      <c r="FW757" s="33"/>
      <c r="FX757" s="33"/>
      <c r="FY757" s="33"/>
      <c r="FZ757" s="33"/>
      <c r="GA757" s="33"/>
      <c r="GB757" s="33"/>
      <c r="GC757" s="33"/>
      <c r="GD757" s="33"/>
      <c r="GE757" s="33"/>
      <c r="GF757" s="33"/>
      <c r="GG757" s="33"/>
      <c r="GH757" s="33"/>
      <c r="GI757" s="33"/>
      <c r="GJ757" s="33"/>
      <c r="GK757" s="33"/>
      <c r="GL757" s="33"/>
      <c r="GM757" s="33"/>
      <c r="GN757" s="33"/>
      <c r="GO757" s="33"/>
      <c r="GP757" s="33"/>
      <c r="GQ757" s="33"/>
      <c r="GR757" s="33"/>
      <c r="GS757" s="33"/>
      <c r="GT757" s="33"/>
      <c r="GU757" s="33"/>
      <c r="GV757" s="33"/>
      <c r="GW757" s="33"/>
      <c r="GX757" s="33"/>
    </row>
    <row r="758" spans="178:206" x14ac:dyDescent="0.2">
      <c r="FV758" s="29"/>
      <c r="FW758" s="33"/>
      <c r="FX758" s="33"/>
      <c r="FY758" s="33"/>
      <c r="FZ758" s="33"/>
      <c r="GA758" s="33"/>
      <c r="GB758" s="33"/>
      <c r="GC758" s="33"/>
      <c r="GD758" s="33"/>
      <c r="GE758" s="33"/>
      <c r="GF758" s="33"/>
      <c r="GG758" s="33"/>
      <c r="GH758" s="33"/>
      <c r="GI758" s="33"/>
      <c r="GJ758" s="33"/>
      <c r="GK758" s="33"/>
      <c r="GL758" s="33"/>
      <c r="GM758" s="33"/>
      <c r="GN758" s="33"/>
      <c r="GO758" s="33"/>
      <c r="GP758" s="33"/>
      <c r="GQ758" s="33"/>
      <c r="GR758" s="33"/>
      <c r="GS758" s="33"/>
      <c r="GT758" s="33"/>
      <c r="GU758" s="33"/>
      <c r="GV758" s="33"/>
      <c r="GW758" s="33"/>
      <c r="GX758" s="33"/>
    </row>
    <row r="759" spans="178:206" x14ac:dyDescent="0.2">
      <c r="FV759" s="29"/>
      <c r="FW759" s="33"/>
      <c r="FX759" s="33"/>
      <c r="FY759" s="33"/>
      <c r="FZ759" s="33"/>
      <c r="GA759" s="33"/>
      <c r="GB759" s="33"/>
      <c r="GC759" s="33"/>
      <c r="GD759" s="33"/>
      <c r="GE759" s="33"/>
      <c r="GF759" s="33"/>
      <c r="GG759" s="33"/>
      <c r="GH759" s="33"/>
      <c r="GI759" s="33"/>
      <c r="GJ759" s="33"/>
      <c r="GK759" s="33"/>
      <c r="GL759" s="33"/>
      <c r="GM759" s="33"/>
      <c r="GN759" s="33"/>
      <c r="GO759" s="33"/>
      <c r="GP759" s="33"/>
      <c r="GQ759" s="33"/>
      <c r="GR759" s="33"/>
      <c r="GS759" s="33"/>
      <c r="GT759" s="33"/>
      <c r="GU759" s="33"/>
      <c r="GV759" s="33"/>
      <c r="GW759" s="33"/>
      <c r="GX759" s="33"/>
    </row>
    <row r="760" spans="178:206" x14ac:dyDescent="0.2">
      <c r="FV760" s="29"/>
      <c r="FW760" s="33"/>
      <c r="FX760" s="33"/>
      <c r="FY760" s="33"/>
      <c r="FZ760" s="33"/>
      <c r="GA760" s="33"/>
      <c r="GB760" s="33"/>
      <c r="GC760" s="33"/>
      <c r="GD760" s="33"/>
      <c r="GE760" s="33"/>
      <c r="GF760" s="33"/>
      <c r="GG760" s="33"/>
      <c r="GH760" s="33"/>
      <c r="GI760" s="33"/>
      <c r="GJ760" s="33"/>
      <c r="GK760" s="33"/>
      <c r="GL760" s="33"/>
      <c r="GM760" s="33"/>
      <c r="GN760" s="33"/>
      <c r="GO760" s="33"/>
      <c r="GP760" s="33"/>
      <c r="GQ760" s="33"/>
      <c r="GR760" s="33"/>
      <c r="GS760" s="33"/>
      <c r="GT760" s="33"/>
      <c r="GU760" s="33"/>
      <c r="GV760" s="33"/>
      <c r="GW760" s="33"/>
      <c r="GX760" s="33"/>
    </row>
    <row r="761" spans="178:206" x14ac:dyDescent="0.2">
      <c r="FV761" s="29"/>
      <c r="FW761" s="33"/>
      <c r="FX761" s="33"/>
      <c r="FY761" s="33"/>
      <c r="FZ761" s="33"/>
      <c r="GA761" s="33"/>
      <c r="GB761" s="33"/>
      <c r="GC761" s="33"/>
      <c r="GD761" s="33"/>
      <c r="GE761" s="33"/>
      <c r="GF761" s="33"/>
      <c r="GG761" s="33"/>
      <c r="GH761" s="33"/>
      <c r="GI761" s="33"/>
      <c r="GJ761" s="33"/>
      <c r="GK761" s="33"/>
      <c r="GL761" s="33"/>
      <c r="GM761" s="33"/>
      <c r="GN761" s="33"/>
      <c r="GO761" s="33"/>
      <c r="GP761" s="33"/>
      <c r="GQ761" s="33"/>
      <c r="GR761" s="33"/>
      <c r="GS761" s="33"/>
      <c r="GT761" s="33"/>
      <c r="GU761" s="33"/>
      <c r="GV761" s="33"/>
      <c r="GW761" s="33"/>
      <c r="GX761" s="33"/>
    </row>
    <row r="762" spans="178:206" x14ac:dyDescent="0.2">
      <c r="FV762" s="29"/>
      <c r="FW762" s="33"/>
      <c r="FX762" s="33"/>
      <c r="FY762" s="33"/>
      <c r="FZ762" s="33"/>
      <c r="GA762" s="33"/>
      <c r="GB762" s="33"/>
      <c r="GC762" s="33"/>
      <c r="GD762" s="33"/>
      <c r="GE762" s="33"/>
      <c r="GF762" s="33"/>
      <c r="GG762" s="33"/>
      <c r="GH762" s="33"/>
      <c r="GI762" s="33"/>
      <c r="GJ762" s="33"/>
      <c r="GK762" s="33"/>
      <c r="GL762" s="33"/>
      <c r="GM762" s="33"/>
      <c r="GN762" s="33"/>
      <c r="GO762" s="33"/>
      <c r="GP762" s="33"/>
      <c r="GQ762" s="33"/>
      <c r="GR762" s="33"/>
      <c r="GS762" s="33"/>
      <c r="GT762" s="33"/>
      <c r="GU762" s="33"/>
      <c r="GV762" s="33"/>
      <c r="GW762" s="33"/>
      <c r="GX762" s="33"/>
    </row>
    <row r="763" spans="178:206" x14ac:dyDescent="0.2">
      <c r="FV763" s="29"/>
      <c r="FW763" s="33"/>
      <c r="FX763" s="33"/>
      <c r="FY763" s="33"/>
      <c r="FZ763" s="33"/>
      <c r="GA763" s="33"/>
      <c r="GB763" s="33"/>
      <c r="GC763" s="33"/>
      <c r="GD763" s="33"/>
      <c r="GE763" s="33"/>
      <c r="GF763" s="33"/>
      <c r="GG763" s="33"/>
      <c r="GH763" s="33"/>
      <c r="GI763" s="33"/>
      <c r="GJ763" s="33"/>
      <c r="GK763" s="33"/>
      <c r="GL763" s="33"/>
      <c r="GM763" s="33"/>
      <c r="GN763" s="33"/>
      <c r="GO763" s="33"/>
      <c r="GP763" s="33"/>
      <c r="GQ763" s="33"/>
      <c r="GR763" s="33"/>
      <c r="GS763" s="33"/>
      <c r="GT763" s="33"/>
      <c r="GU763" s="33"/>
      <c r="GV763" s="33"/>
      <c r="GW763" s="33"/>
      <c r="GX763" s="33"/>
    </row>
    <row r="764" spans="178:206" x14ac:dyDescent="0.2">
      <c r="FV764" s="29"/>
      <c r="FW764" s="33"/>
      <c r="FX764" s="33"/>
      <c r="FY764" s="33"/>
      <c r="FZ764" s="33"/>
      <c r="GA764" s="33"/>
      <c r="GB764" s="33"/>
      <c r="GC764" s="33"/>
      <c r="GD764" s="33"/>
      <c r="GE764" s="33"/>
      <c r="GF764" s="33"/>
      <c r="GG764" s="33"/>
      <c r="GH764" s="33"/>
      <c r="GI764" s="33"/>
      <c r="GJ764" s="33"/>
      <c r="GK764" s="33"/>
      <c r="GL764" s="33"/>
      <c r="GM764" s="33"/>
      <c r="GN764" s="33"/>
      <c r="GO764" s="33"/>
      <c r="GP764" s="33"/>
      <c r="GQ764" s="33"/>
      <c r="GR764" s="33"/>
      <c r="GS764" s="33"/>
      <c r="GT764" s="33"/>
      <c r="GU764" s="33"/>
      <c r="GV764" s="33"/>
      <c r="GW764" s="33"/>
      <c r="GX764" s="33"/>
    </row>
    <row r="765" spans="178:206" x14ac:dyDescent="0.2">
      <c r="FV765" s="29"/>
      <c r="FW765" s="33"/>
      <c r="FX765" s="33"/>
      <c r="FY765" s="33"/>
      <c r="FZ765" s="33"/>
      <c r="GA765" s="33"/>
      <c r="GB765" s="33"/>
      <c r="GC765" s="33"/>
      <c r="GD765" s="33"/>
      <c r="GE765" s="33"/>
      <c r="GF765" s="33"/>
      <c r="GG765" s="33"/>
      <c r="GH765" s="33"/>
      <c r="GI765" s="33"/>
      <c r="GJ765" s="33"/>
      <c r="GK765" s="33"/>
      <c r="GL765" s="33"/>
      <c r="GM765" s="33"/>
      <c r="GN765" s="33"/>
      <c r="GO765" s="33"/>
      <c r="GP765" s="33"/>
      <c r="GQ765" s="33"/>
      <c r="GR765" s="33"/>
      <c r="GS765" s="33"/>
      <c r="GT765" s="33"/>
      <c r="GU765" s="33"/>
      <c r="GV765" s="33"/>
      <c r="GW765" s="33"/>
      <c r="GX765" s="33"/>
    </row>
    <row r="766" spans="178:206" x14ac:dyDescent="0.2">
      <c r="FV766" s="29"/>
      <c r="FW766" s="33"/>
      <c r="FX766" s="33"/>
      <c r="FY766" s="33"/>
      <c r="FZ766" s="33"/>
      <c r="GA766" s="33"/>
      <c r="GB766" s="33"/>
      <c r="GC766" s="33"/>
      <c r="GD766" s="33"/>
      <c r="GE766" s="33"/>
      <c r="GF766" s="33"/>
      <c r="GG766" s="33"/>
      <c r="GH766" s="33"/>
      <c r="GI766" s="33"/>
      <c r="GJ766" s="33"/>
      <c r="GK766" s="33"/>
      <c r="GL766" s="33"/>
      <c r="GM766" s="33"/>
      <c r="GN766" s="33"/>
      <c r="GO766" s="33"/>
      <c r="GP766" s="33"/>
      <c r="GQ766" s="33"/>
      <c r="GR766" s="33"/>
      <c r="GS766" s="33"/>
      <c r="GT766" s="33"/>
      <c r="GU766" s="33"/>
      <c r="GV766" s="33"/>
      <c r="GW766" s="33"/>
      <c r="GX766" s="33"/>
    </row>
    <row r="767" spans="178:206" x14ac:dyDescent="0.2">
      <c r="FV767" s="29"/>
      <c r="FW767" s="33"/>
      <c r="FX767" s="33"/>
      <c r="FY767" s="33"/>
      <c r="FZ767" s="33"/>
      <c r="GA767" s="33"/>
      <c r="GB767" s="33"/>
      <c r="GC767" s="33"/>
      <c r="GD767" s="33"/>
      <c r="GE767" s="33"/>
      <c r="GF767" s="33"/>
      <c r="GG767" s="33"/>
      <c r="GH767" s="33"/>
      <c r="GI767" s="33"/>
      <c r="GJ767" s="33"/>
      <c r="GK767" s="33"/>
      <c r="GL767" s="33"/>
      <c r="GM767" s="33"/>
      <c r="GN767" s="33"/>
      <c r="GO767" s="33"/>
      <c r="GP767" s="33"/>
      <c r="GQ767" s="33"/>
      <c r="GR767" s="33"/>
      <c r="GS767" s="33"/>
      <c r="GT767" s="33"/>
      <c r="GU767" s="33"/>
      <c r="GV767" s="33"/>
      <c r="GW767" s="33"/>
      <c r="GX767" s="33"/>
    </row>
    <row r="768" spans="178:206" x14ac:dyDescent="0.2">
      <c r="FV768" s="29"/>
      <c r="FW768" s="33"/>
      <c r="FX768" s="33"/>
      <c r="FY768" s="33"/>
      <c r="FZ768" s="33"/>
      <c r="GA768" s="33"/>
      <c r="GB768" s="33"/>
      <c r="GC768" s="33"/>
      <c r="GD768" s="33"/>
      <c r="GE768" s="33"/>
      <c r="GF768" s="33"/>
      <c r="GG768" s="33"/>
      <c r="GH768" s="33"/>
      <c r="GI768" s="33"/>
      <c r="GJ768" s="33"/>
      <c r="GK768" s="33"/>
      <c r="GL768" s="33"/>
      <c r="GM768" s="33"/>
      <c r="GN768" s="33"/>
      <c r="GO768" s="33"/>
      <c r="GP768" s="33"/>
      <c r="GQ768" s="33"/>
      <c r="GR768" s="33"/>
      <c r="GS768" s="33"/>
      <c r="GT768" s="33"/>
      <c r="GU768" s="33"/>
      <c r="GV768" s="33"/>
      <c r="GW768" s="33"/>
      <c r="GX768" s="33"/>
    </row>
    <row r="769" spans="178:206" x14ac:dyDescent="0.2">
      <c r="FV769" s="29"/>
      <c r="FW769" s="33"/>
      <c r="FX769" s="33"/>
      <c r="FY769" s="33"/>
      <c r="FZ769" s="33"/>
      <c r="GA769" s="33"/>
      <c r="GB769" s="33"/>
      <c r="GC769" s="33"/>
      <c r="GD769" s="33"/>
      <c r="GE769" s="33"/>
      <c r="GF769" s="33"/>
      <c r="GG769" s="33"/>
      <c r="GH769" s="33"/>
      <c r="GI769" s="33"/>
      <c r="GJ769" s="33"/>
      <c r="GK769" s="33"/>
      <c r="GL769" s="33"/>
      <c r="GM769" s="33"/>
      <c r="GN769" s="33"/>
      <c r="GO769" s="33"/>
      <c r="GP769" s="33"/>
      <c r="GQ769" s="33"/>
      <c r="GR769" s="33"/>
      <c r="GS769" s="33"/>
      <c r="GT769" s="33"/>
      <c r="GU769" s="33"/>
      <c r="GV769" s="33"/>
      <c r="GW769" s="33"/>
      <c r="GX769" s="33"/>
    </row>
    <row r="770" spans="178:206" x14ac:dyDescent="0.2">
      <c r="FV770" s="29"/>
      <c r="FW770" s="33"/>
      <c r="FX770" s="33"/>
      <c r="FY770" s="33"/>
      <c r="FZ770" s="33"/>
      <c r="GA770" s="33"/>
      <c r="GB770" s="33"/>
      <c r="GC770" s="33"/>
      <c r="GD770" s="33"/>
      <c r="GE770" s="33"/>
      <c r="GF770" s="33"/>
      <c r="GG770" s="33"/>
      <c r="GH770" s="33"/>
      <c r="GI770" s="33"/>
      <c r="GJ770" s="33"/>
      <c r="GK770" s="33"/>
      <c r="GL770" s="33"/>
      <c r="GM770" s="33"/>
      <c r="GN770" s="33"/>
      <c r="GO770" s="33"/>
      <c r="GP770" s="33"/>
      <c r="GQ770" s="33"/>
      <c r="GR770" s="33"/>
      <c r="GS770" s="33"/>
      <c r="GT770" s="33"/>
      <c r="GU770" s="33"/>
      <c r="GV770" s="33"/>
      <c r="GW770" s="33"/>
      <c r="GX770" s="33"/>
    </row>
    <row r="771" spans="178:206" x14ac:dyDescent="0.2">
      <c r="FV771" s="29"/>
      <c r="FW771" s="33"/>
      <c r="FX771" s="33"/>
      <c r="FY771" s="33"/>
      <c r="FZ771" s="33"/>
      <c r="GA771" s="33"/>
      <c r="GB771" s="33"/>
      <c r="GC771" s="33"/>
      <c r="GD771" s="33"/>
      <c r="GE771" s="33"/>
      <c r="GF771" s="33"/>
      <c r="GG771" s="33"/>
      <c r="GH771" s="33"/>
      <c r="GI771" s="33"/>
      <c r="GJ771" s="33"/>
      <c r="GK771" s="33"/>
      <c r="GL771" s="33"/>
      <c r="GM771" s="33"/>
      <c r="GN771" s="33"/>
      <c r="GO771" s="33"/>
      <c r="GP771" s="33"/>
      <c r="GQ771" s="33"/>
      <c r="GR771" s="33"/>
      <c r="GS771" s="33"/>
      <c r="GT771" s="33"/>
      <c r="GU771" s="33"/>
      <c r="GV771" s="33"/>
      <c r="GW771" s="33"/>
      <c r="GX771" s="33"/>
    </row>
    <row r="772" spans="178:206" x14ac:dyDescent="0.2">
      <c r="FV772" s="29"/>
      <c r="FW772" s="33"/>
      <c r="FX772" s="33"/>
      <c r="FY772" s="33"/>
      <c r="FZ772" s="33"/>
      <c r="GA772" s="33"/>
      <c r="GB772" s="33"/>
      <c r="GC772" s="33"/>
      <c r="GD772" s="33"/>
      <c r="GE772" s="33"/>
      <c r="GF772" s="33"/>
      <c r="GG772" s="33"/>
      <c r="GH772" s="33"/>
      <c r="GI772" s="33"/>
      <c r="GJ772" s="33"/>
      <c r="GK772" s="33"/>
      <c r="GL772" s="33"/>
      <c r="GM772" s="33"/>
      <c r="GN772" s="33"/>
      <c r="GO772" s="33"/>
      <c r="GP772" s="33"/>
      <c r="GQ772" s="33"/>
      <c r="GR772" s="33"/>
      <c r="GS772" s="33"/>
      <c r="GT772" s="33"/>
      <c r="GU772" s="33"/>
      <c r="GV772" s="33"/>
      <c r="GW772" s="33"/>
      <c r="GX772" s="33"/>
    </row>
    <row r="773" spans="178:206" x14ac:dyDescent="0.2">
      <c r="FV773" s="29"/>
      <c r="FW773" s="33"/>
      <c r="FX773" s="33"/>
      <c r="FY773" s="33"/>
      <c r="FZ773" s="33"/>
      <c r="GA773" s="33"/>
      <c r="GB773" s="33"/>
      <c r="GC773" s="33"/>
      <c r="GD773" s="33"/>
      <c r="GE773" s="33"/>
      <c r="GF773" s="33"/>
      <c r="GG773" s="33"/>
      <c r="GH773" s="33"/>
      <c r="GI773" s="33"/>
      <c r="GJ773" s="33"/>
      <c r="GK773" s="33"/>
      <c r="GL773" s="33"/>
      <c r="GM773" s="33"/>
      <c r="GN773" s="33"/>
      <c r="GO773" s="33"/>
      <c r="GP773" s="33"/>
      <c r="GQ773" s="33"/>
      <c r="GR773" s="33"/>
      <c r="GS773" s="33"/>
      <c r="GT773" s="33"/>
      <c r="GU773" s="33"/>
      <c r="GV773" s="33"/>
      <c r="GW773" s="33"/>
      <c r="GX773" s="33"/>
    </row>
    <row r="774" spans="178:206" x14ac:dyDescent="0.2">
      <c r="FV774" s="29"/>
      <c r="FW774" s="33"/>
      <c r="FX774" s="33"/>
      <c r="FY774" s="33"/>
      <c r="FZ774" s="33"/>
      <c r="GA774" s="33"/>
      <c r="GB774" s="33"/>
      <c r="GC774" s="33"/>
      <c r="GD774" s="33"/>
      <c r="GE774" s="33"/>
      <c r="GF774" s="33"/>
      <c r="GG774" s="33"/>
      <c r="GH774" s="33"/>
      <c r="GI774" s="33"/>
      <c r="GJ774" s="33"/>
      <c r="GK774" s="33"/>
      <c r="GL774" s="33"/>
      <c r="GM774" s="33"/>
      <c r="GN774" s="33"/>
      <c r="GO774" s="33"/>
      <c r="GP774" s="33"/>
      <c r="GQ774" s="33"/>
      <c r="GR774" s="33"/>
      <c r="GS774" s="33"/>
      <c r="GT774" s="33"/>
      <c r="GU774" s="33"/>
      <c r="GV774" s="33"/>
      <c r="GW774" s="33"/>
      <c r="GX774" s="33"/>
    </row>
    <row r="775" spans="178:206" x14ac:dyDescent="0.2">
      <c r="FV775" s="29"/>
      <c r="FW775" s="33"/>
      <c r="FX775" s="33"/>
      <c r="FY775" s="33"/>
      <c r="FZ775" s="33"/>
      <c r="GA775" s="33"/>
      <c r="GB775" s="33"/>
      <c r="GC775" s="33"/>
      <c r="GD775" s="33"/>
      <c r="GE775" s="33"/>
      <c r="GF775" s="33"/>
      <c r="GG775" s="33"/>
      <c r="GH775" s="33"/>
      <c r="GI775" s="33"/>
      <c r="GJ775" s="33"/>
      <c r="GK775" s="33"/>
      <c r="GL775" s="33"/>
      <c r="GM775" s="33"/>
      <c r="GN775" s="33"/>
      <c r="GO775" s="33"/>
      <c r="GP775" s="33"/>
      <c r="GQ775" s="33"/>
      <c r="GR775" s="33"/>
      <c r="GS775" s="33"/>
      <c r="GT775" s="33"/>
      <c r="GU775" s="33"/>
      <c r="GV775" s="33"/>
      <c r="GW775" s="33"/>
      <c r="GX775" s="33"/>
    </row>
    <row r="776" spans="178:206" x14ac:dyDescent="0.2">
      <c r="FV776" s="29"/>
      <c r="FW776" s="33"/>
      <c r="FX776" s="33"/>
      <c r="FY776" s="33"/>
      <c r="FZ776" s="33"/>
      <c r="GA776" s="33"/>
      <c r="GB776" s="33"/>
      <c r="GC776" s="33"/>
      <c r="GD776" s="33"/>
      <c r="GE776" s="33"/>
      <c r="GF776" s="33"/>
      <c r="GG776" s="33"/>
      <c r="GH776" s="33"/>
      <c r="GI776" s="33"/>
      <c r="GJ776" s="33"/>
      <c r="GK776" s="33"/>
      <c r="GL776" s="33"/>
      <c r="GM776" s="33"/>
      <c r="GN776" s="33"/>
      <c r="GO776" s="33"/>
      <c r="GP776" s="33"/>
      <c r="GQ776" s="33"/>
      <c r="GR776" s="33"/>
      <c r="GS776" s="33"/>
      <c r="GT776" s="33"/>
      <c r="GU776" s="33"/>
      <c r="GV776" s="33"/>
      <c r="GW776" s="33"/>
      <c r="GX776" s="33"/>
    </row>
    <row r="777" spans="178:206" x14ac:dyDescent="0.2">
      <c r="FV777" s="29"/>
      <c r="FW777" s="33"/>
      <c r="FX777" s="33"/>
      <c r="FY777" s="33"/>
      <c r="FZ777" s="33"/>
      <c r="GA777" s="33"/>
      <c r="GB777" s="33"/>
      <c r="GC777" s="33"/>
      <c r="GD777" s="33"/>
      <c r="GE777" s="33"/>
      <c r="GF777" s="33"/>
      <c r="GG777" s="33"/>
      <c r="GH777" s="33"/>
      <c r="GI777" s="33"/>
      <c r="GJ777" s="33"/>
      <c r="GK777" s="33"/>
      <c r="GL777" s="33"/>
      <c r="GM777" s="33"/>
      <c r="GN777" s="33"/>
      <c r="GO777" s="33"/>
      <c r="GP777" s="33"/>
      <c r="GQ777" s="33"/>
      <c r="GR777" s="33"/>
      <c r="GS777" s="33"/>
      <c r="GT777" s="33"/>
      <c r="GU777" s="33"/>
      <c r="GV777" s="33"/>
      <c r="GW777" s="33"/>
      <c r="GX777" s="33"/>
    </row>
    <row r="778" spans="178:206" x14ac:dyDescent="0.2">
      <c r="FV778" s="29"/>
      <c r="FW778" s="33"/>
      <c r="FX778" s="33"/>
      <c r="FY778" s="33"/>
      <c r="FZ778" s="33"/>
      <c r="GA778" s="33"/>
      <c r="GB778" s="33"/>
      <c r="GC778" s="33"/>
      <c r="GD778" s="33"/>
      <c r="GE778" s="33"/>
      <c r="GF778" s="33"/>
      <c r="GG778" s="33"/>
      <c r="GH778" s="33"/>
      <c r="GI778" s="33"/>
      <c r="GJ778" s="33"/>
      <c r="GK778" s="33"/>
      <c r="GL778" s="33"/>
      <c r="GM778" s="33"/>
      <c r="GN778" s="33"/>
      <c r="GO778" s="33"/>
      <c r="GP778" s="33"/>
      <c r="GQ778" s="33"/>
      <c r="GR778" s="33"/>
      <c r="GS778" s="33"/>
      <c r="GT778" s="33"/>
      <c r="GU778" s="33"/>
      <c r="GV778" s="33"/>
      <c r="GW778" s="33"/>
      <c r="GX778" s="33"/>
    </row>
    <row r="779" spans="178:206" x14ac:dyDescent="0.2">
      <c r="FV779" s="29"/>
      <c r="FW779" s="33"/>
      <c r="FX779" s="33"/>
      <c r="FY779" s="33"/>
      <c r="FZ779" s="33"/>
      <c r="GA779" s="33"/>
      <c r="GB779" s="33"/>
      <c r="GC779" s="33"/>
      <c r="GD779" s="33"/>
      <c r="GE779" s="33"/>
      <c r="GF779" s="33"/>
      <c r="GG779" s="33"/>
      <c r="GH779" s="33"/>
      <c r="GI779" s="33"/>
      <c r="GJ779" s="33"/>
      <c r="GK779" s="33"/>
      <c r="GL779" s="33"/>
      <c r="GM779" s="33"/>
      <c r="GN779" s="33"/>
      <c r="GO779" s="33"/>
      <c r="GP779" s="33"/>
      <c r="GQ779" s="33"/>
      <c r="GR779" s="33"/>
      <c r="GS779" s="33"/>
      <c r="GT779" s="33"/>
      <c r="GU779" s="33"/>
      <c r="GV779" s="33"/>
      <c r="GW779" s="33"/>
      <c r="GX779" s="33"/>
    </row>
    <row r="780" spans="178:206" x14ac:dyDescent="0.2">
      <c r="FV780" s="29"/>
      <c r="FW780" s="33"/>
      <c r="FX780" s="33"/>
      <c r="FY780" s="33"/>
      <c r="FZ780" s="33"/>
      <c r="GA780" s="33"/>
      <c r="GB780" s="33"/>
      <c r="GC780" s="33"/>
      <c r="GD780" s="33"/>
      <c r="GE780" s="33"/>
      <c r="GF780" s="33"/>
      <c r="GG780" s="33"/>
      <c r="GH780" s="33"/>
      <c r="GI780" s="33"/>
      <c r="GJ780" s="33"/>
      <c r="GK780" s="33"/>
      <c r="GL780" s="33"/>
      <c r="GM780" s="33"/>
      <c r="GN780" s="33"/>
      <c r="GO780" s="33"/>
      <c r="GP780" s="33"/>
      <c r="GQ780" s="33"/>
      <c r="GR780" s="33"/>
      <c r="GS780" s="33"/>
      <c r="GT780" s="33"/>
      <c r="GU780" s="33"/>
      <c r="GV780" s="33"/>
      <c r="GW780" s="33"/>
      <c r="GX780" s="33"/>
    </row>
    <row r="781" spans="178:206" x14ac:dyDescent="0.2">
      <c r="FV781" s="29"/>
      <c r="FW781" s="33"/>
      <c r="FX781" s="33"/>
      <c r="FY781" s="33"/>
      <c r="FZ781" s="33"/>
      <c r="GA781" s="33"/>
      <c r="GB781" s="33"/>
      <c r="GC781" s="33"/>
      <c r="GD781" s="33"/>
      <c r="GE781" s="33"/>
      <c r="GF781" s="33"/>
      <c r="GG781" s="33"/>
      <c r="GH781" s="33"/>
      <c r="GI781" s="33"/>
      <c r="GJ781" s="33"/>
      <c r="GK781" s="33"/>
      <c r="GL781" s="33"/>
      <c r="GM781" s="33"/>
      <c r="GN781" s="33"/>
      <c r="GO781" s="33"/>
      <c r="GP781" s="33"/>
      <c r="GQ781" s="33"/>
      <c r="GR781" s="33"/>
      <c r="GS781" s="33"/>
      <c r="GT781" s="33"/>
      <c r="GU781" s="33"/>
      <c r="GV781" s="33"/>
      <c r="GW781" s="33"/>
      <c r="GX781" s="33"/>
    </row>
    <row r="782" spans="178:206" x14ac:dyDescent="0.2">
      <c r="FV782" s="29"/>
      <c r="FW782" s="33"/>
      <c r="FX782" s="33"/>
      <c r="FY782" s="33"/>
      <c r="FZ782" s="33"/>
      <c r="GA782" s="33"/>
      <c r="GB782" s="33"/>
      <c r="GC782" s="33"/>
      <c r="GD782" s="33"/>
      <c r="GE782" s="33"/>
      <c r="GF782" s="33"/>
      <c r="GG782" s="33"/>
      <c r="GH782" s="33"/>
      <c r="GI782" s="33"/>
      <c r="GJ782" s="33"/>
      <c r="GK782" s="33"/>
      <c r="GL782" s="33"/>
      <c r="GM782" s="33"/>
      <c r="GN782" s="33"/>
      <c r="GO782" s="33"/>
      <c r="GP782" s="33"/>
      <c r="GQ782" s="33"/>
      <c r="GR782" s="33"/>
      <c r="GS782" s="33"/>
      <c r="GT782" s="33"/>
      <c r="GU782" s="33"/>
      <c r="GV782" s="33"/>
      <c r="GW782" s="33"/>
      <c r="GX782" s="33"/>
    </row>
    <row r="783" spans="178:206" x14ac:dyDescent="0.2">
      <c r="FV783" s="29"/>
      <c r="FW783" s="33"/>
      <c r="FX783" s="33"/>
      <c r="FY783" s="33"/>
      <c r="FZ783" s="33"/>
      <c r="GA783" s="33"/>
      <c r="GB783" s="33"/>
      <c r="GC783" s="33"/>
      <c r="GD783" s="33"/>
      <c r="GE783" s="33"/>
      <c r="GF783" s="33"/>
      <c r="GG783" s="33"/>
      <c r="GH783" s="33"/>
      <c r="GI783" s="33"/>
      <c r="GJ783" s="33"/>
      <c r="GK783" s="33"/>
      <c r="GL783" s="33"/>
      <c r="GM783" s="33"/>
      <c r="GN783" s="33"/>
      <c r="GO783" s="33"/>
      <c r="GP783" s="33"/>
      <c r="GQ783" s="33"/>
      <c r="GR783" s="33"/>
      <c r="GS783" s="33"/>
      <c r="GT783" s="33"/>
      <c r="GU783" s="33"/>
      <c r="GV783" s="33"/>
      <c r="GW783" s="33"/>
      <c r="GX783" s="33"/>
    </row>
    <row r="784" spans="178:206" x14ac:dyDescent="0.2">
      <c r="FV784" s="29"/>
      <c r="FW784" s="33"/>
      <c r="FX784" s="33"/>
      <c r="FY784" s="33"/>
      <c r="FZ784" s="33"/>
      <c r="GA784" s="33"/>
      <c r="GB784" s="33"/>
      <c r="GC784" s="33"/>
      <c r="GD784" s="33"/>
      <c r="GE784" s="33"/>
      <c r="GF784" s="33"/>
      <c r="GG784" s="33"/>
      <c r="GH784" s="33"/>
      <c r="GI784" s="33"/>
      <c r="GJ784" s="33"/>
      <c r="GK784" s="33"/>
      <c r="GL784" s="33"/>
      <c r="GM784" s="33"/>
      <c r="GN784" s="33"/>
      <c r="GO784" s="33"/>
      <c r="GP784" s="33"/>
      <c r="GQ784" s="33"/>
      <c r="GR784" s="33"/>
      <c r="GS784" s="33"/>
      <c r="GT784" s="33"/>
      <c r="GU784" s="33"/>
      <c r="GV784" s="33"/>
      <c r="GW784" s="33"/>
      <c r="GX784" s="33"/>
    </row>
    <row r="785" spans="178:206" x14ac:dyDescent="0.2">
      <c r="FV785" s="29"/>
      <c r="FW785" s="33"/>
      <c r="FX785" s="33"/>
      <c r="FY785" s="33"/>
      <c r="FZ785" s="33"/>
      <c r="GA785" s="33"/>
      <c r="GB785" s="33"/>
      <c r="GC785" s="33"/>
      <c r="GD785" s="33"/>
      <c r="GE785" s="33"/>
      <c r="GF785" s="33"/>
      <c r="GG785" s="33"/>
      <c r="GH785" s="33"/>
      <c r="GI785" s="33"/>
      <c r="GJ785" s="33"/>
      <c r="GK785" s="33"/>
      <c r="GL785" s="33"/>
      <c r="GM785" s="33"/>
      <c r="GN785" s="33"/>
      <c r="GO785" s="33"/>
      <c r="GP785" s="33"/>
      <c r="GQ785" s="33"/>
      <c r="GR785" s="33"/>
      <c r="GS785" s="33"/>
      <c r="GT785" s="33"/>
      <c r="GU785" s="33"/>
      <c r="GV785" s="33"/>
      <c r="GW785" s="33"/>
      <c r="GX785" s="33"/>
    </row>
    <row r="786" spans="178:206" x14ac:dyDescent="0.2">
      <c r="FV786" s="29"/>
      <c r="FW786" s="33"/>
      <c r="FX786" s="33"/>
      <c r="FY786" s="33"/>
      <c r="FZ786" s="33"/>
      <c r="GA786" s="33"/>
      <c r="GB786" s="33"/>
      <c r="GC786" s="33"/>
      <c r="GD786" s="33"/>
      <c r="GE786" s="33"/>
      <c r="GF786" s="33"/>
      <c r="GG786" s="33"/>
      <c r="GH786" s="33"/>
      <c r="GI786" s="33"/>
      <c r="GJ786" s="33"/>
      <c r="GK786" s="33"/>
      <c r="GL786" s="33"/>
      <c r="GM786" s="33"/>
      <c r="GN786" s="33"/>
      <c r="GO786" s="33"/>
      <c r="GP786" s="33"/>
      <c r="GQ786" s="33"/>
      <c r="GR786" s="33"/>
      <c r="GS786" s="33"/>
      <c r="GT786" s="33"/>
      <c r="GU786" s="33"/>
      <c r="GV786" s="33"/>
      <c r="GW786" s="33"/>
      <c r="GX786" s="33"/>
    </row>
    <row r="787" spans="178:206" x14ac:dyDescent="0.2">
      <c r="FV787" s="29"/>
      <c r="FW787" s="33"/>
      <c r="FX787" s="33"/>
      <c r="FY787" s="33"/>
      <c r="FZ787" s="33"/>
      <c r="GA787" s="33"/>
      <c r="GB787" s="33"/>
      <c r="GC787" s="33"/>
      <c r="GD787" s="33"/>
      <c r="GE787" s="33"/>
      <c r="GF787" s="33"/>
      <c r="GG787" s="33"/>
      <c r="GH787" s="33"/>
      <c r="GI787" s="33"/>
      <c r="GJ787" s="33"/>
      <c r="GK787" s="33"/>
      <c r="GL787" s="33"/>
      <c r="GM787" s="33"/>
      <c r="GN787" s="33"/>
      <c r="GO787" s="33"/>
      <c r="GP787" s="33"/>
      <c r="GQ787" s="33"/>
      <c r="GR787" s="33"/>
      <c r="GS787" s="33"/>
      <c r="GT787" s="33"/>
      <c r="GU787" s="33"/>
      <c r="GV787" s="33"/>
      <c r="GW787" s="33"/>
      <c r="GX787" s="33"/>
    </row>
    <row r="788" spans="178:206" x14ac:dyDescent="0.2">
      <c r="FV788" s="29"/>
      <c r="FW788" s="33"/>
      <c r="FX788" s="33"/>
      <c r="FY788" s="33"/>
      <c r="FZ788" s="33"/>
      <c r="GA788" s="33"/>
      <c r="GB788" s="33"/>
      <c r="GC788" s="33"/>
      <c r="GD788" s="33"/>
      <c r="GE788" s="33"/>
      <c r="GF788" s="33"/>
      <c r="GG788" s="33"/>
      <c r="GH788" s="33"/>
      <c r="GI788" s="33"/>
      <c r="GJ788" s="33"/>
      <c r="GK788" s="33"/>
      <c r="GL788" s="33"/>
      <c r="GM788" s="33"/>
      <c r="GN788" s="33"/>
      <c r="GO788" s="33"/>
      <c r="GP788" s="33"/>
      <c r="GQ788" s="33"/>
      <c r="GR788" s="33"/>
      <c r="GS788" s="33"/>
      <c r="GT788" s="33"/>
      <c r="GU788" s="33"/>
      <c r="GV788" s="33"/>
      <c r="GW788" s="33"/>
      <c r="GX788" s="33"/>
    </row>
    <row r="789" spans="178:206" x14ac:dyDescent="0.2">
      <c r="FV789" s="29"/>
      <c r="FW789" s="33"/>
      <c r="FX789" s="33"/>
      <c r="FY789" s="33"/>
      <c r="FZ789" s="33"/>
      <c r="GA789" s="33"/>
      <c r="GB789" s="33"/>
      <c r="GC789" s="33"/>
      <c r="GD789" s="33"/>
      <c r="GE789" s="33"/>
      <c r="GF789" s="33"/>
      <c r="GG789" s="33"/>
      <c r="GH789" s="33"/>
      <c r="GI789" s="33"/>
      <c r="GJ789" s="33"/>
      <c r="GK789" s="33"/>
      <c r="GL789" s="33"/>
      <c r="GM789" s="33"/>
      <c r="GN789" s="33"/>
      <c r="GO789" s="33"/>
      <c r="GP789" s="33"/>
      <c r="GQ789" s="33"/>
      <c r="GR789" s="33"/>
      <c r="GS789" s="33"/>
      <c r="GT789" s="33"/>
      <c r="GU789" s="33"/>
      <c r="GV789" s="33"/>
      <c r="GW789" s="33"/>
      <c r="GX789" s="33"/>
    </row>
    <row r="790" spans="178:206" x14ac:dyDescent="0.2">
      <c r="FV790" s="29"/>
      <c r="FW790" s="33"/>
      <c r="FX790" s="33"/>
      <c r="FY790" s="33"/>
      <c r="FZ790" s="33"/>
      <c r="GA790" s="33"/>
      <c r="GB790" s="33"/>
      <c r="GC790" s="33"/>
      <c r="GD790" s="33"/>
      <c r="GE790" s="33"/>
      <c r="GF790" s="33"/>
      <c r="GG790" s="33"/>
      <c r="GH790" s="33"/>
      <c r="GI790" s="33"/>
      <c r="GJ790" s="33"/>
      <c r="GK790" s="33"/>
      <c r="GL790" s="33"/>
      <c r="GM790" s="33"/>
      <c r="GN790" s="33"/>
      <c r="GO790" s="33"/>
      <c r="GP790" s="33"/>
      <c r="GQ790" s="33"/>
      <c r="GR790" s="33"/>
      <c r="GS790" s="33"/>
      <c r="GT790" s="33"/>
      <c r="GU790" s="33"/>
      <c r="GV790" s="33"/>
      <c r="GW790" s="33"/>
      <c r="GX790" s="33"/>
    </row>
    <row r="791" spans="178:206" x14ac:dyDescent="0.2">
      <c r="FV791" s="29"/>
      <c r="FW791" s="33"/>
      <c r="FX791" s="33"/>
      <c r="FY791" s="33"/>
      <c r="FZ791" s="33"/>
      <c r="GA791" s="33"/>
      <c r="GB791" s="33"/>
      <c r="GC791" s="33"/>
      <c r="GD791" s="33"/>
      <c r="GE791" s="33"/>
      <c r="GF791" s="33"/>
      <c r="GG791" s="33"/>
      <c r="GH791" s="33"/>
      <c r="GI791" s="33"/>
      <c r="GJ791" s="33"/>
      <c r="GK791" s="33"/>
      <c r="GL791" s="33"/>
      <c r="GM791" s="33"/>
      <c r="GN791" s="33"/>
      <c r="GO791" s="33"/>
      <c r="GP791" s="33"/>
      <c r="GQ791" s="33"/>
      <c r="GR791" s="33"/>
      <c r="GS791" s="33"/>
      <c r="GT791" s="33"/>
      <c r="GU791" s="33"/>
      <c r="GV791" s="33"/>
      <c r="GW791" s="33"/>
      <c r="GX791" s="33"/>
    </row>
    <row r="792" spans="178:206" x14ac:dyDescent="0.2">
      <c r="FV792" s="29"/>
      <c r="FW792" s="33"/>
      <c r="FX792" s="33"/>
      <c r="FY792" s="33"/>
      <c r="FZ792" s="33"/>
      <c r="GA792" s="33"/>
      <c r="GB792" s="33"/>
      <c r="GC792" s="33"/>
      <c r="GD792" s="33"/>
      <c r="GE792" s="33"/>
      <c r="GF792" s="33"/>
      <c r="GG792" s="33"/>
      <c r="GH792" s="33"/>
      <c r="GI792" s="33"/>
      <c r="GJ792" s="33"/>
      <c r="GK792" s="33"/>
      <c r="GL792" s="33"/>
      <c r="GM792" s="33"/>
      <c r="GN792" s="33"/>
      <c r="GO792" s="33"/>
      <c r="GP792" s="33"/>
      <c r="GQ792" s="33"/>
      <c r="GR792" s="33"/>
      <c r="GS792" s="33"/>
      <c r="GT792" s="33"/>
      <c r="GU792" s="33"/>
      <c r="GV792" s="33"/>
      <c r="GW792" s="33"/>
      <c r="GX792" s="33"/>
    </row>
    <row r="793" spans="178:206" x14ac:dyDescent="0.2">
      <c r="FV793" s="29"/>
      <c r="FW793" s="33"/>
      <c r="FX793" s="33"/>
      <c r="FY793" s="33"/>
      <c r="FZ793" s="33"/>
      <c r="GA793" s="33"/>
      <c r="GB793" s="33"/>
      <c r="GC793" s="33"/>
      <c r="GD793" s="33"/>
      <c r="GE793" s="33"/>
      <c r="GF793" s="33"/>
      <c r="GG793" s="33"/>
      <c r="GH793" s="33"/>
      <c r="GI793" s="33"/>
      <c r="GJ793" s="33"/>
      <c r="GK793" s="33"/>
      <c r="GL793" s="33"/>
      <c r="GM793" s="33"/>
      <c r="GN793" s="33"/>
      <c r="GO793" s="33"/>
      <c r="GP793" s="33"/>
      <c r="GQ793" s="33"/>
      <c r="GR793" s="33"/>
      <c r="GS793" s="33"/>
      <c r="GT793" s="33"/>
      <c r="GU793" s="33"/>
      <c r="GV793" s="33"/>
      <c r="GW793" s="33"/>
      <c r="GX793" s="33"/>
    </row>
    <row r="794" spans="178:206" x14ac:dyDescent="0.2">
      <c r="FV794" s="29"/>
      <c r="FW794" s="33"/>
      <c r="FX794" s="33"/>
      <c r="FY794" s="33"/>
      <c r="FZ794" s="33"/>
      <c r="GA794" s="33"/>
      <c r="GB794" s="33"/>
      <c r="GC794" s="33"/>
      <c r="GD794" s="33"/>
      <c r="GE794" s="33"/>
      <c r="GF794" s="33"/>
      <c r="GG794" s="33"/>
      <c r="GH794" s="33"/>
      <c r="GI794" s="33"/>
      <c r="GJ794" s="33"/>
      <c r="GK794" s="33"/>
      <c r="GL794" s="33"/>
      <c r="GM794" s="33"/>
      <c r="GN794" s="33"/>
      <c r="GO794" s="33"/>
      <c r="GP794" s="33"/>
      <c r="GQ794" s="33"/>
      <c r="GR794" s="33"/>
      <c r="GS794" s="33"/>
      <c r="GT794" s="33"/>
      <c r="GU794" s="33"/>
      <c r="GV794" s="33"/>
      <c r="GW794" s="33"/>
      <c r="GX794" s="33"/>
    </row>
    <row r="795" spans="178:206" x14ac:dyDescent="0.2">
      <c r="FV795" s="29"/>
      <c r="FW795" s="33"/>
      <c r="FX795" s="33"/>
      <c r="FY795" s="33"/>
      <c r="FZ795" s="33"/>
      <c r="GA795" s="33"/>
      <c r="GB795" s="33"/>
      <c r="GC795" s="33"/>
      <c r="GD795" s="33"/>
      <c r="GE795" s="33"/>
      <c r="GF795" s="33"/>
      <c r="GG795" s="33"/>
      <c r="GH795" s="33"/>
      <c r="GI795" s="33"/>
      <c r="GJ795" s="33"/>
      <c r="GK795" s="33"/>
      <c r="GL795" s="33"/>
      <c r="GM795" s="33"/>
      <c r="GN795" s="33"/>
      <c r="GO795" s="33"/>
      <c r="GP795" s="33"/>
      <c r="GQ795" s="33"/>
      <c r="GR795" s="33"/>
      <c r="GS795" s="33"/>
      <c r="GT795" s="33"/>
      <c r="GU795" s="33"/>
      <c r="GV795" s="33"/>
      <c r="GW795" s="33"/>
      <c r="GX795" s="33"/>
    </row>
    <row r="796" spans="178:206" x14ac:dyDescent="0.2">
      <c r="FV796" s="29"/>
      <c r="FW796" s="33"/>
      <c r="FX796" s="33"/>
      <c r="FY796" s="33"/>
      <c r="FZ796" s="33"/>
      <c r="GA796" s="33"/>
      <c r="GB796" s="33"/>
      <c r="GC796" s="33"/>
      <c r="GD796" s="33"/>
      <c r="GE796" s="33"/>
      <c r="GF796" s="33"/>
      <c r="GG796" s="33"/>
      <c r="GH796" s="33"/>
      <c r="GI796" s="33"/>
      <c r="GJ796" s="33"/>
      <c r="GK796" s="33"/>
      <c r="GL796" s="33"/>
      <c r="GM796" s="33"/>
      <c r="GN796" s="33"/>
      <c r="GO796" s="33"/>
      <c r="GP796" s="33"/>
      <c r="GQ796" s="33"/>
      <c r="GR796" s="33"/>
      <c r="GS796" s="33"/>
      <c r="GT796" s="33"/>
      <c r="GU796" s="33"/>
      <c r="GV796" s="33"/>
      <c r="GW796" s="33"/>
      <c r="GX796" s="33"/>
    </row>
    <row r="797" spans="178:206" x14ac:dyDescent="0.2">
      <c r="FV797" s="29"/>
      <c r="FW797" s="33"/>
      <c r="FX797" s="33"/>
      <c r="FY797" s="33"/>
      <c r="FZ797" s="33"/>
      <c r="GA797" s="33"/>
      <c r="GB797" s="33"/>
      <c r="GC797" s="33"/>
      <c r="GD797" s="33"/>
      <c r="GE797" s="33"/>
      <c r="GF797" s="33"/>
      <c r="GG797" s="33"/>
      <c r="GH797" s="33"/>
      <c r="GI797" s="33"/>
      <c r="GJ797" s="33"/>
      <c r="GK797" s="33"/>
      <c r="GL797" s="33"/>
      <c r="GM797" s="33"/>
      <c r="GN797" s="33"/>
      <c r="GO797" s="33"/>
      <c r="GP797" s="33"/>
      <c r="GQ797" s="33"/>
      <c r="GR797" s="33"/>
      <c r="GS797" s="33"/>
      <c r="GT797" s="33"/>
      <c r="GU797" s="33"/>
      <c r="GV797" s="33"/>
      <c r="GW797" s="33"/>
      <c r="GX797" s="33"/>
    </row>
    <row r="798" spans="178:206" x14ac:dyDescent="0.2">
      <c r="FV798" s="29"/>
      <c r="FW798" s="33"/>
      <c r="FX798" s="33"/>
      <c r="FY798" s="33"/>
      <c r="FZ798" s="33"/>
      <c r="GA798" s="33"/>
      <c r="GB798" s="33"/>
      <c r="GC798" s="33"/>
      <c r="GD798" s="33"/>
      <c r="GE798" s="33"/>
      <c r="GF798" s="33"/>
      <c r="GG798" s="33"/>
      <c r="GH798" s="33"/>
      <c r="GI798" s="33"/>
      <c r="GJ798" s="33"/>
      <c r="GK798" s="33"/>
      <c r="GL798" s="33"/>
      <c r="GM798" s="33"/>
      <c r="GN798" s="33"/>
      <c r="GO798" s="33"/>
      <c r="GP798" s="33"/>
      <c r="GQ798" s="33"/>
      <c r="GR798" s="33"/>
      <c r="GS798" s="33"/>
      <c r="GT798" s="33"/>
      <c r="GU798" s="33"/>
      <c r="GV798" s="33"/>
      <c r="GW798" s="33"/>
      <c r="GX798" s="33"/>
    </row>
    <row r="799" spans="178:206" x14ac:dyDescent="0.2">
      <c r="FV799" s="29"/>
      <c r="FW799" s="33"/>
      <c r="FX799" s="33"/>
      <c r="FY799" s="33"/>
      <c r="FZ799" s="33"/>
      <c r="GA799" s="33"/>
      <c r="GB799" s="33"/>
      <c r="GC799" s="33"/>
      <c r="GD799" s="33"/>
      <c r="GE799" s="33"/>
      <c r="GF799" s="33"/>
      <c r="GG799" s="33"/>
      <c r="GH799" s="33"/>
      <c r="GI799" s="33"/>
      <c r="GJ799" s="33"/>
      <c r="GK799" s="33"/>
      <c r="GL799" s="33"/>
      <c r="GM799" s="33"/>
      <c r="GN799" s="33"/>
      <c r="GO799" s="33"/>
      <c r="GP799" s="33"/>
      <c r="GQ799" s="33"/>
      <c r="GR799" s="33"/>
      <c r="GS799" s="33"/>
      <c r="GT799" s="33"/>
      <c r="GU799" s="33"/>
      <c r="GV799" s="33"/>
      <c r="GW799" s="33"/>
      <c r="GX799" s="33"/>
    </row>
    <row r="800" spans="178:206" x14ac:dyDescent="0.2">
      <c r="FV800" s="29"/>
      <c r="FW800" s="33"/>
      <c r="FX800" s="33"/>
      <c r="FY800" s="33"/>
      <c r="FZ800" s="33"/>
      <c r="GA800" s="33"/>
      <c r="GB800" s="33"/>
      <c r="GC800" s="33"/>
      <c r="GD800" s="33"/>
      <c r="GE800" s="33"/>
      <c r="GF800" s="33"/>
      <c r="GG800" s="33"/>
      <c r="GH800" s="33"/>
      <c r="GI800" s="33"/>
      <c r="GJ800" s="33"/>
      <c r="GK800" s="33"/>
      <c r="GL800" s="33"/>
      <c r="GM800" s="33"/>
      <c r="GN800" s="33"/>
      <c r="GO800" s="33"/>
      <c r="GP800" s="33"/>
      <c r="GQ800" s="33"/>
      <c r="GR800" s="33"/>
      <c r="GS800" s="33"/>
      <c r="GT800" s="33"/>
      <c r="GU800" s="33"/>
      <c r="GV800" s="33"/>
      <c r="GW800" s="33"/>
      <c r="GX800" s="33"/>
    </row>
    <row r="801" spans="178:206" x14ac:dyDescent="0.2">
      <c r="FV801" s="29"/>
      <c r="FW801" s="33"/>
      <c r="FX801" s="33"/>
      <c r="FY801" s="33"/>
      <c r="FZ801" s="33"/>
      <c r="GA801" s="33"/>
      <c r="GB801" s="33"/>
      <c r="GC801" s="33"/>
      <c r="GD801" s="33"/>
      <c r="GE801" s="33"/>
      <c r="GF801" s="33"/>
      <c r="GG801" s="33"/>
      <c r="GH801" s="33"/>
      <c r="GI801" s="33"/>
      <c r="GJ801" s="33"/>
      <c r="GK801" s="33"/>
      <c r="GL801" s="33"/>
      <c r="GM801" s="33"/>
      <c r="GN801" s="33"/>
      <c r="GO801" s="33"/>
      <c r="GP801" s="33"/>
      <c r="GQ801" s="33"/>
      <c r="GR801" s="33"/>
      <c r="GS801" s="33"/>
      <c r="GT801" s="33"/>
      <c r="GU801" s="33"/>
      <c r="GV801" s="33"/>
      <c r="GW801" s="33"/>
      <c r="GX801" s="33"/>
    </row>
    <row r="802" spans="178:206" x14ac:dyDescent="0.2">
      <c r="FV802" s="29"/>
      <c r="FW802" s="33"/>
      <c r="FX802" s="33"/>
      <c r="FY802" s="33"/>
      <c r="FZ802" s="33"/>
      <c r="GA802" s="33"/>
      <c r="GB802" s="33"/>
      <c r="GC802" s="33"/>
      <c r="GD802" s="33"/>
      <c r="GE802" s="33"/>
      <c r="GF802" s="33"/>
      <c r="GG802" s="33"/>
      <c r="GH802" s="33"/>
      <c r="GI802" s="33"/>
      <c r="GJ802" s="33"/>
      <c r="GK802" s="33"/>
      <c r="GL802" s="33"/>
      <c r="GM802" s="33"/>
      <c r="GN802" s="33"/>
      <c r="GO802" s="33"/>
      <c r="GP802" s="33"/>
      <c r="GQ802" s="33"/>
      <c r="GR802" s="33"/>
      <c r="GS802" s="33"/>
      <c r="GT802" s="33"/>
      <c r="GU802" s="33"/>
      <c r="GV802" s="33"/>
      <c r="GW802" s="33"/>
      <c r="GX802" s="33"/>
    </row>
    <row r="803" spans="178:206" x14ac:dyDescent="0.2">
      <c r="FV803" s="29"/>
      <c r="FW803" s="33"/>
      <c r="FX803" s="33"/>
      <c r="FY803" s="33"/>
      <c r="FZ803" s="33"/>
      <c r="GA803" s="33"/>
      <c r="GB803" s="33"/>
      <c r="GC803" s="33"/>
      <c r="GD803" s="33"/>
      <c r="GE803" s="33"/>
      <c r="GF803" s="33"/>
      <c r="GG803" s="33"/>
      <c r="GH803" s="33"/>
      <c r="GI803" s="33"/>
      <c r="GJ803" s="33"/>
      <c r="GK803" s="33"/>
      <c r="GL803" s="33"/>
      <c r="GM803" s="33"/>
      <c r="GN803" s="33"/>
      <c r="GO803" s="33"/>
      <c r="GP803" s="33"/>
      <c r="GQ803" s="33"/>
      <c r="GR803" s="33"/>
      <c r="GS803" s="33"/>
      <c r="GT803" s="33"/>
      <c r="GU803" s="33"/>
      <c r="GV803" s="33"/>
      <c r="GW803" s="33"/>
      <c r="GX803" s="33"/>
    </row>
    <row r="804" spans="178:206" x14ac:dyDescent="0.2">
      <c r="FV804" s="29"/>
      <c r="FW804" s="33"/>
      <c r="FX804" s="33"/>
      <c r="FY804" s="33"/>
      <c r="FZ804" s="33"/>
      <c r="GA804" s="33"/>
      <c r="GB804" s="33"/>
      <c r="GC804" s="33"/>
      <c r="GD804" s="33"/>
      <c r="GE804" s="33"/>
      <c r="GF804" s="33"/>
      <c r="GG804" s="33"/>
      <c r="GH804" s="33"/>
      <c r="GI804" s="33"/>
      <c r="GJ804" s="33"/>
      <c r="GK804" s="33"/>
      <c r="GL804" s="33"/>
      <c r="GM804" s="33"/>
      <c r="GN804" s="33"/>
      <c r="GO804" s="33"/>
      <c r="GP804" s="33"/>
      <c r="GQ804" s="33"/>
      <c r="GR804" s="33"/>
      <c r="GS804" s="33"/>
      <c r="GT804" s="33"/>
      <c r="GU804" s="33"/>
      <c r="GV804" s="33"/>
      <c r="GW804" s="33"/>
      <c r="GX804" s="33"/>
    </row>
    <row r="805" spans="178:206" x14ac:dyDescent="0.2">
      <c r="FV805" s="29"/>
      <c r="FW805" s="33"/>
      <c r="FX805" s="33"/>
      <c r="FY805" s="33"/>
      <c r="FZ805" s="33"/>
      <c r="GA805" s="33"/>
      <c r="GB805" s="33"/>
      <c r="GC805" s="33"/>
      <c r="GD805" s="33"/>
      <c r="GE805" s="33"/>
      <c r="GF805" s="33"/>
      <c r="GG805" s="33"/>
      <c r="GH805" s="33"/>
      <c r="GI805" s="33"/>
      <c r="GJ805" s="33"/>
      <c r="GK805" s="33"/>
      <c r="GL805" s="33"/>
      <c r="GM805" s="33"/>
      <c r="GN805" s="33"/>
      <c r="GO805" s="33"/>
      <c r="GP805" s="33"/>
      <c r="GQ805" s="33"/>
      <c r="GR805" s="33"/>
      <c r="GS805" s="33"/>
      <c r="GT805" s="33"/>
      <c r="GU805" s="33"/>
      <c r="GV805" s="33"/>
      <c r="GW805" s="33"/>
      <c r="GX805" s="33"/>
    </row>
    <row r="806" spans="178:206" x14ac:dyDescent="0.2">
      <c r="FV806" s="29"/>
      <c r="FW806" s="33"/>
      <c r="FX806" s="33"/>
      <c r="FY806" s="33"/>
      <c r="FZ806" s="33"/>
      <c r="GA806" s="33"/>
      <c r="GB806" s="33"/>
      <c r="GC806" s="33"/>
      <c r="GD806" s="33"/>
      <c r="GE806" s="33"/>
      <c r="GF806" s="33"/>
      <c r="GG806" s="33"/>
      <c r="GH806" s="33"/>
      <c r="GI806" s="33"/>
      <c r="GJ806" s="33"/>
      <c r="GK806" s="33"/>
      <c r="GL806" s="33"/>
      <c r="GM806" s="33"/>
      <c r="GN806" s="33"/>
      <c r="GO806" s="33"/>
      <c r="GP806" s="33"/>
      <c r="GQ806" s="33"/>
      <c r="GR806" s="33"/>
      <c r="GS806" s="33"/>
      <c r="GT806" s="33"/>
      <c r="GU806" s="33"/>
      <c r="GV806" s="33"/>
      <c r="GW806" s="33"/>
      <c r="GX806" s="33"/>
    </row>
    <row r="807" spans="178:206" x14ac:dyDescent="0.2">
      <c r="FV807" s="29"/>
      <c r="FW807" s="33"/>
      <c r="FX807" s="33"/>
      <c r="FY807" s="33"/>
      <c r="FZ807" s="33"/>
      <c r="GA807" s="33"/>
      <c r="GB807" s="33"/>
      <c r="GC807" s="33"/>
      <c r="GD807" s="33"/>
      <c r="GE807" s="33"/>
      <c r="GF807" s="33"/>
      <c r="GG807" s="33"/>
      <c r="GH807" s="33"/>
      <c r="GI807" s="33"/>
      <c r="GJ807" s="33"/>
      <c r="GK807" s="33"/>
      <c r="GL807" s="33"/>
      <c r="GM807" s="33"/>
      <c r="GN807" s="33"/>
      <c r="GO807" s="33"/>
      <c r="GP807" s="33"/>
      <c r="GQ807" s="33"/>
      <c r="GR807" s="33"/>
      <c r="GS807" s="33"/>
      <c r="GT807" s="33"/>
      <c r="GU807" s="33"/>
      <c r="GV807" s="33"/>
      <c r="GW807" s="33"/>
      <c r="GX807" s="33"/>
    </row>
    <row r="808" spans="178:206" x14ac:dyDescent="0.2">
      <c r="FV808" s="29"/>
      <c r="FW808" s="33"/>
      <c r="FX808" s="33"/>
      <c r="FY808" s="33"/>
      <c r="FZ808" s="33"/>
      <c r="GA808" s="33"/>
      <c r="GB808" s="33"/>
      <c r="GC808" s="33"/>
      <c r="GD808" s="33"/>
      <c r="GE808" s="33"/>
      <c r="GF808" s="33"/>
      <c r="GG808" s="33"/>
      <c r="GH808" s="33"/>
      <c r="GI808" s="33"/>
      <c r="GJ808" s="33"/>
      <c r="GK808" s="33"/>
      <c r="GL808" s="33"/>
      <c r="GM808" s="33"/>
      <c r="GN808" s="33"/>
      <c r="GO808" s="33"/>
      <c r="GP808" s="33"/>
      <c r="GQ808" s="33"/>
      <c r="GR808" s="33"/>
      <c r="GS808" s="33"/>
      <c r="GT808" s="33"/>
      <c r="GU808" s="33"/>
      <c r="GV808" s="33"/>
      <c r="GW808" s="33"/>
      <c r="GX808" s="33"/>
    </row>
    <row r="809" spans="178:206" x14ac:dyDescent="0.2">
      <c r="FV809" s="29"/>
      <c r="FW809" s="33"/>
      <c r="FX809" s="33"/>
      <c r="FY809" s="33"/>
      <c r="FZ809" s="33"/>
      <c r="GA809" s="33"/>
      <c r="GB809" s="33"/>
      <c r="GC809" s="33"/>
      <c r="GD809" s="33"/>
      <c r="GE809" s="33"/>
      <c r="GF809" s="33"/>
      <c r="GG809" s="33"/>
      <c r="GH809" s="33"/>
      <c r="GI809" s="33"/>
      <c r="GJ809" s="33"/>
      <c r="GK809" s="33"/>
      <c r="GL809" s="33"/>
      <c r="GM809" s="33"/>
      <c r="GN809" s="33"/>
      <c r="GO809" s="33"/>
      <c r="GP809" s="33"/>
      <c r="GQ809" s="33"/>
      <c r="GR809" s="33"/>
      <c r="GS809" s="33"/>
      <c r="GT809" s="33"/>
      <c r="GU809" s="33"/>
      <c r="GV809" s="33"/>
      <c r="GW809" s="33"/>
      <c r="GX809" s="33"/>
    </row>
    <row r="810" spans="178:206" x14ac:dyDescent="0.2">
      <c r="FV810" s="29"/>
      <c r="FW810" s="33"/>
      <c r="FX810" s="33"/>
      <c r="FY810" s="33"/>
      <c r="FZ810" s="33"/>
      <c r="GA810" s="33"/>
      <c r="GB810" s="33"/>
      <c r="GC810" s="33"/>
      <c r="GD810" s="33"/>
      <c r="GE810" s="33"/>
      <c r="GF810" s="33"/>
      <c r="GG810" s="33"/>
      <c r="GH810" s="33"/>
      <c r="GI810" s="33"/>
      <c r="GJ810" s="33"/>
      <c r="GK810" s="33"/>
      <c r="GL810" s="33"/>
      <c r="GM810" s="33"/>
      <c r="GN810" s="33"/>
      <c r="GO810" s="33"/>
      <c r="GP810" s="33"/>
      <c r="GQ810" s="33"/>
      <c r="GR810" s="33"/>
      <c r="GS810" s="33"/>
      <c r="GT810" s="33"/>
      <c r="GU810" s="33"/>
      <c r="GV810" s="33"/>
      <c r="GW810" s="33"/>
      <c r="GX810" s="33"/>
    </row>
    <row r="811" spans="178:206" x14ac:dyDescent="0.2">
      <c r="FV811" s="29"/>
      <c r="FW811" s="33"/>
      <c r="FX811" s="33"/>
      <c r="FY811" s="33"/>
      <c r="FZ811" s="33"/>
      <c r="GA811" s="33"/>
      <c r="GB811" s="33"/>
      <c r="GC811" s="33"/>
      <c r="GD811" s="33"/>
      <c r="GE811" s="33"/>
      <c r="GF811" s="33"/>
      <c r="GG811" s="33"/>
      <c r="GH811" s="33"/>
      <c r="GI811" s="33"/>
      <c r="GJ811" s="33"/>
      <c r="GK811" s="33"/>
      <c r="GL811" s="33"/>
      <c r="GM811" s="33"/>
      <c r="GN811" s="33"/>
      <c r="GO811" s="33"/>
      <c r="GP811" s="33"/>
      <c r="GQ811" s="33"/>
      <c r="GR811" s="33"/>
      <c r="GS811" s="33"/>
      <c r="GT811" s="33"/>
      <c r="GU811" s="33"/>
      <c r="GV811" s="33"/>
      <c r="GW811" s="33"/>
      <c r="GX811" s="33"/>
    </row>
    <row r="812" spans="178:206" x14ac:dyDescent="0.2">
      <c r="FV812" s="29"/>
      <c r="FW812" s="33"/>
      <c r="FX812" s="33"/>
      <c r="FY812" s="33"/>
      <c r="FZ812" s="33"/>
      <c r="GA812" s="33"/>
      <c r="GB812" s="33"/>
      <c r="GC812" s="33"/>
      <c r="GD812" s="33"/>
      <c r="GE812" s="33"/>
      <c r="GF812" s="33"/>
      <c r="GG812" s="33"/>
      <c r="GH812" s="33"/>
      <c r="GI812" s="33"/>
      <c r="GJ812" s="33"/>
      <c r="GK812" s="33"/>
      <c r="GL812" s="33"/>
      <c r="GM812" s="33"/>
      <c r="GN812" s="33"/>
      <c r="GO812" s="33"/>
      <c r="GP812" s="33"/>
      <c r="GQ812" s="33"/>
      <c r="GR812" s="33"/>
      <c r="GS812" s="33"/>
      <c r="GT812" s="33"/>
      <c r="GU812" s="33"/>
      <c r="GV812" s="33"/>
      <c r="GW812" s="33"/>
      <c r="GX812" s="33"/>
    </row>
    <row r="813" spans="178:206" x14ac:dyDescent="0.2">
      <c r="FV813" s="29"/>
      <c r="FW813" s="33"/>
      <c r="FX813" s="33"/>
      <c r="FY813" s="33"/>
      <c r="FZ813" s="33"/>
      <c r="GA813" s="33"/>
      <c r="GB813" s="33"/>
      <c r="GC813" s="33"/>
      <c r="GD813" s="33"/>
      <c r="GE813" s="33"/>
      <c r="GF813" s="33"/>
      <c r="GG813" s="33"/>
      <c r="GH813" s="33"/>
      <c r="GI813" s="33"/>
      <c r="GJ813" s="33"/>
      <c r="GK813" s="33"/>
      <c r="GL813" s="33"/>
      <c r="GM813" s="33"/>
      <c r="GN813" s="33"/>
      <c r="GO813" s="33"/>
      <c r="GP813" s="33"/>
      <c r="GQ813" s="33"/>
      <c r="GR813" s="33"/>
      <c r="GS813" s="33"/>
      <c r="GT813" s="33"/>
      <c r="GU813" s="33"/>
      <c r="GV813" s="33"/>
      <c r="GW813" s="33"/>
      <c r="GX813" s="33"/>
    </row>
    <row r="814" spans="178:206" x14ac:dyDescent="0.2">
      <c r="FV814" s="29"/>
      <c r="FW814" s="33"/>
      <c r="FX814" s="33"/>
      <c r="FY814" s="33"/>
      <c r="FZ814" s="33"/>
      <c r="GA814" s="33"/>
      <c r="GB814" s="33"/>
      <c r="GC814" s="33"/>
      <c r="GD814" s="33"/>
      <c r="GE814" s="33"/>
      <c r="GF814" s="33"/>
      <c r="GG814" s="33"/>
      <c r="GH814" s="33"/>
      <c r="GI814" s="33"/>
      <c r="GJ814" s="33"/>
      <c r="GK814" s="33"/>
      <c r="GL814" s="33"/>
      <c r="GM814" s="33"/>
      <c r="GN814" s="33"/>
      <c r="GO814" s="33"/>
      <c r="GP814" s="33"/>
      <c r="GQ814" s="33"/>
      <c r="GR814" s="33"/>
      <c r="GS814" s="33"/>
      <c r="GT814" s="33"/>
      <c r="GU814" s="33"/>
      <c r="GV814" s="33"/>
      <c r="GW814" s="33"/>
      <c r="GX814" s="33"/>
    </row>
    <row r="815" spans="178:206" x14ac:dyDescent="0.2">
      <c r="FV815" s="29"/>
      <c r="FW815" s="33"/>
      <c r="FX815" s="33"/>
      <c r="FY815" s="33"/>
      <c r="FZ815" s="33"/>
      <c r="GA815" s="33"/>
      <c r="GB815" s="33"/>
      <c r="GC815" s="33"/>
      <c r="GD815" s="33"/>
      <c r="GE815" s="33"/>
      <c r="GF815" s="33"/>
      <c r="GG815" s="33"/>
      <c r="GH815" s="33"/>
      <c r="GI815" s="33"/>
      <c r="GJ815" s="33"/>
      <c r="GK815" s="33"/>
      <c r="GL815" s="33"/>
      <c r="GM815" s="33"/>
      <c r="GN815" s="33"/>
      <c r="GO815" s="33"/>
      <c r="GP815" s="33"/>
      <c r="GQ815" s="33"/>
      <c r="GR815" s="33"/>
      <c r="GS815" s="33"/>
      <c r="GT815" s="33"/>
      <c r="GU815" s="33"/>
      <c r="GV815" s="33"/>
      <c r="GW815" s="33"/>
      <c r="GX815" s="33"/>
    </row>
    <row r="816" spans="178:206" x14ac:dyDescent="0.2">
      <c r="FV816" s="29"/>
      <c r="FW816" s="33"/>
      <c r="FX816" s="33"/>
      <c r="FY816" s="33"/>
      <c r="FZ816" s="33"/>
      <c r="GA816" s="33"/>
      <c r="GB816" s="33"/>
      <c r="GC816" s="33"/>
      <c r="GD816" s="33"/>
      <c r="GE816" s="33"/>
      <c r="GF816" s="33"/>
      <c r="GG816" s="33"/>
      <c r="GH816" s="33"/>
      <c r="GI816" s="33"/>
      <c r="GJ816" s="33"/>
      <c r="GK816" s="33"/>
      <c r="GL816" s="33"/>
      <c r="GM816" s="33"/>
      <c r="GN816" s="33"/>
      <c r="GO816" s="33"/>
      <c r="GP816" s="33"/>
      <c r="GQ816" s="33"/>
      <c r="GR816" s="33"/>
      <c r="GS816" s="33"/>
      <c r="GT816" s="33"/>
      <c r="GU816" s="33"/>
      <c r="GV816" s="33"/>
      <c r="GW816" s="33"/>
      <c r="GX816" s="33"/>
    </row>
    <row r="817" spans="178:206" x14ac:dyDescent="0.2">
      <c r="FV817" s="29"/>
      <c r="FW817" s="33"/>
      <c r="FX817" s="33"/>
      <c r="FY817" s="33"/>
      <c r="FZ817" s="33"/>
      <c r="GA817" s="33"/>
      <c r="GB817" s="33"/>
      <c r="GC817" s="33"/>
      <c r="GD817" s="33"/>
      <c r="GE817" s="33"/>
      <c r="GF817" s="33"/>
      <c r="GG817" s="33"/>
      <c r="GH817" s="33"/>
      <c r="GI817" s="33"/>
      <c r="GJ817" s="33"/>
      <c r="GK817" s="33"/>
      <c r="GL817" s="33"/>
      <c r="GM817" s="33"/>
      <c r="GN817" s="33"/>
      <c r="GO817" s="33"/>
      <c r="GP817" s="33"/>
      <c r="GQ817" s="33"/>
      <c r="GR817" s="33"/>
      <c r="GS817" s="33"/>
      <c r="GT817" s="33"/>
      <c r="GU817" s="33"/>
      <c r="GV817" s="33"/>
      <c r="GW817" s="33"/>
      <c r="GX817" s="33"/>
    </row>
    <row r="818" spans="178:206" x14ac:dyDescent="0.2">
      <c r="FV818" s="29"/>
      <c r="FW818" s="33"/>
      <c r="FX818" s="33"/>
      <c r="FY818" s="33"/>
      <c r="FZ818" s="33"/>
      <c r="GA818" s="33"/>
      <c r="GB818" s="33"/>
      <c r="GC818" s="33"/>
      <c r="GD818" s="33"/>
      <c r="GE818" s="33"/>
      <c r="GF818" s="33"/>
      <c r="GG818" s="33"/>
      <c r="GH818" s="33"/>
      <c r="GI818" s="33"/>
      <c r="GJ818" s="33"/>
      <c r="GK818" s="33"/>
      <c r="GL818" s="33"/>
      <c r="GM818" s="33"/>
      <c r="GN818" s="33"/>
      <c r="GO818" s="33"/>
      <c r="GP818" s="33"/>
      <c r="GQ818" s="33"/>
      <c r="GR818" s="33"/>
      <c r="GS818" s="33"/>
      <c r="GT818" s="33"/>
      <c r="GU818" s="33"/>
      <c r="GV818" s="33"/>
      <c r="GW818" s="33"/>
      <c r="GX818" s="33"/>
    </row>
    <row r="819" spans="178:206" x14ac:dyDescent="0.2">
      <c r="FV819" s="29"/>
      <c r="FW819" s="33"/>
      <c r="FX819" s="33"/>
      <c r="FY819" s="33"/>
      <c r="FZ819" s="33"/>
      <c r="GA819" s="33"/>
      <c r="GB819" s="33"/>
      <c r="GC819" s="33"/>
      <c r="GD819" s="33"/>
      <c r="GE819" s="33"/>
      <c r="GF819" s="33"/>
      <c r="GG819" s="33"/>
      <c r="GH819" s="33"/>
      <c r="GI819" s="33"/>
      <c r="GJ819" s="33"/>
      <c r="GK819" s="33"/>
      <c r="GL819" s="33"/>
      <c r="GM819" s="33"/>
      <c r="GN819" s="33"/>
      <c r="GO819" s="33"/>
      <c r="GP819" s="33"/>
      <c r="GQ819" s="33"/>
      <c r="GR819" s="33"/>
      <c r="GS819" s="33"/>
      <c r="GT819" s="33"/>
      <c r="GU819" s="33"/>
      <c r="GV819" s="33"/>
      <c r="GW819" s="33"/>
      <c r="GX819" s="33"/>
    </row>
    <row r="820" spans="178:206" x14ac:dyDescent="0.2">
      <c r="FV820" s="29"/>
      <c r="FW820" s="33"/>
      <c r="FX820" s="33"/>
      <c r="FY820" s="33"/>
      <c r="FZ820" s="33"/>
      <c r="GA820" s="33"/>
      <c r="GB820" s="33"/>
      <c r="GC820" s="33"/>
      <c r="GD820" s="33"/>
      <c r="GE820" s="33"/>
      <c r="GF820" s="33"/>
      <c r="GG820" s="33"/>
      <c r="GH820" s="33"/>
      <c r="GI820" s="33"/>
      <c r="GJ820" s="33"/>
      <c r="GK820" s="33"/>
      <c r="GL820" s="33"/>
      <c r="GM820" s="33"/>
      <c r="GN820" s="33"/>
      <c r="GO820" s="33"/>
      <c r="GP820" s="33"/>
      <c r="GQ820" s="33"/>
      <c r="GR820" s="33"/>
      <c r="GS820" s="33"/>
      <c r="GT820" s="33"/>
      <c r="GU820" s="33"/>
      <c r="GV820" s="33"/>
      <c r="GW820" s="33"/>
      <c r="GX820" s="33"/>
    </row>
    <row r="821" spans="178:206" x14ac:dyDescent="0.2">
      <c r="FV821" s="29"/>
      <c r="FW821" s="33"/>
      <c r="FX821" s="33"/>
      <c r="FY821" s="33"/>
      <c r="FZ821" s="33"/>
      <c r="GA821" s="33"/>
      <c r="GB821" s="33"/>
      <c r="GC821" s="33"/>
      <c r="GD821" s="33"/>
      <c r="GE821" s="33"/>
      <c r="GF821" s="33"/>
      <c r="GG821" s="33"/>
      <c r="GH821" s="33"/>
      <c r="GI821" s="33"/>
      <c r="GJ821" s="33"/>
      <c r="GK821" s="33"/>
      <c r="GL821" s="33"/>
      <c r="GM821" s="33"/>
      <c r="GN821" s="33"/>
      <c r="GO821" s="33"/>
      <c r="GP821" s="33"/>
      <c r="GQ821" s="33"/>
      <c r="GR821" s="33"/>
      <c r="GS821" s="33"/>
      <c r="GT821" s="33"/>
      <c r="GU821" s="33"/>
      <c r="GV821" s="33"/>
      <c r="GW821" s="33"/>
      <c r="GX821" s="33"/>
    </row>
    <row r="822" spans="178:206" x14ac:dyDescent="0.2">
      <c r="FV822" s="29"/>
      <c r="FW822" s="33"/>
      <c r="FX822" s="33"/>
      <c r="FY822" s="33"/>
      <c r="FZ822" s="33"/>
      <c r="GA822" s="33"/>
      <c r="GB822" s="33"/>
      <c r="GC822" s="33"/>
      <c r="GD822" s="33"/>
      <c r="GE822" s="33"/>
      <c r="GF822" s="33"/>
      <c r="GG822" s="33"/>
      <c r="GH822" s="33"/>
      <c r="GI822" s="33"/>
      <c r="GJ822" s="33"/>
      <c r="GK822" s="33"/>
      <c r="GL822" s="33"/>
      <c r="GM822" s="33"/>
      <c r="GN822" s="33"/>
      <c r="GO822" s="33"/>
      <c r="GP822" s="33"/>
      <c r="GQ822" s="33"/>
      <c r="GR822" s="33"/>
      <c r="GS822" s="33"/>
      <c r="GT822" s="33"/>
      <c r="GU822" s="33"/>
      <c r="GV822" s="33"/>
      <c r="GW822" s="33"/>
      <c r="GX822" s="33"/>
    </row>
    <row r="823" spans="178:206" x14ac:dyDescent="0.2">
      <c r="FV823" s="29"/>
      <c r="FW823" s="33"/>
      <c r="FX823" s="33"/>
      <c r="FY823" s="33"/>
      <c r="FZ823" s="33"/>
      <c r="GA823" s="33"/>
      <c r="GB823" s="33"/>
      <c r="GC823" s="33"/>
      <c r="GD823" s="33"/>
      <c r="GE823" s="33"/>
      <c r="GF823" s="33"/>
      <c r="GG823" s="33"/>
      <c r="GH823" s="33"/>
      <c r="GI823" s="33"/>
      <c r="GJ823" s="33"/>
      <c r="GK823" s="33"/>
      <c r="GL823" s="33"/>
      <c r="GM823" s="33"/>
      <c r="GN823" s="33"/>
      <c r="GO823" s="33"/>
      <c r="GP823" s="33"/>
      <c r="GQ823" s="33"/>
      <c r="GR823" s="33"/>
      <c r="GS823" s="33"/>
      <c r="GT823" s="33"/>
      <c r="GU823" s="33"/>
      <c r="GV823" s="33"/>
      <c r="GW823" s="33"/>
      <c r="GX823" s="33"/>
    </row>
    <row r="824" spans="178:206" x14ac:dyDescent="0.2">
      <c r="FV824" s="29"/>
      <c r="FW824" s="33"/>
      <c r="FX824" s="33"/>
      <c r="FY824" s="33"/>
      <c r="FZ824" s="33"/>
      <c r="GA824" s="33"/>
      <c r="GB824" s="33"/>
      <c r="GC824" s="33"/>
      <c r="GD824" s="33"/>
      <c r="GE824" s="33"/>
      <c r="GF824" s="33"/>
      <c r="GG824" s="33"/>
      <c r="GH824" s="33"/>
      <c r="GI824" s="33"/>
      <c r="GJ824" s="33"/>
      <c r="GK824" s="33"/>
      <c r="GL824" s="33"/>
      <c r="GM824" s="33"/>
      <c r="GN824" s="33"/>
      <c r="GO824" s="33"/>
      <c r="GP824" s="33"/>
      <c r="GQ824" s="33"/>
      <c r="GR824" s="33"/>
      <c r="GS824" s="33"/>
      <c r="GT824" s="33"/>
      <c r="GU824" s="33"/>
      <c r="GV824" s="33"/>
      <c r="GW824" s="33"/>
      <c r="GX824" s="33"/>
    </row>
    <row r="825" spans="178:206" x14ac:dyDescent="0.2">
      <c r="FV825" s="29"/>
      <c r="FW825" s="33"/>
      <c r="FX825" s="33"/>
      <c r="FY825" s="33"/>
      <c r="FZ825" s="33"/>
      <c r="GA825" s="33"/>
      <c r="GB825" s="33"/>
      <c r="GC825" s="33"/>
      <c r="GD825" s="33"/>
      <c r="GE825" s="33"/>
      <c r="GF825" s="33"/>
      <c r="GG825" s="33"/>
      <c r="GH825" s="33"/>
      <c r="GI825" s="33"/>
      <c r="GJ825" s="33"/>
      <c r="GK825" s="33"/>
      <c r="GL825" s="33"/>
      <c r="GM825" s="33"/>
      <c r="GN825" s="33"/>
      <c r="GO825" s="33"/>
      <c r="GP825" s="33"/>
      <c r="GQ825" s="33"/>
      <c r="GR825" s="33"/>
      <c r="GS825" s="33"/>
      <c r="GT825" s="33"/>
      <c r="GU825" s="33"/>
      <c r="GV825" s="33"/>
      <c r="GW825" s="33"/>
      <c r="GX825" s="33"/>
    </row>
    <row r="826" spans="178:206" x14ac:dyDescent="0.2">
      <c r="FV826" s="29"/>
      <c r="FW826" s="33"/>
      <c r="FX826" s="33"/>
      <c r="FY826" s="33"/>
      <c r="FZ826" s="33"/>
      <c r="GA826" s="33"/>
      <c r="GB826" s="33"/>
      <c r="GC826" s="33"/>
      <c r="GD826" s="33"/>
      <c r="GE826" s="33"/>
      <c r="GF826" s="33"/>
      <c r="GG826" s="33"/>
      <c r="GH826" s="33"/>
      <c r="GI826" s="33"/>
      <c r="GJ826" s="33"/>
      <c r="GK826" s="33"/>
      <c r="GL826" s="33"/>
      <c r="GM826" s="33"/>
      <c r="GN826" s="33"/>
      <c r="GO826" s="33"/>
      <c r="GP826" s="33"/>
      <c r="GQ826" s="33"/>
      <c r="GR826" s="33"/>
      <c r="GS826" s="33"/>
      <c r="GT826" s="33"/>
      <c r="GU826" s="33"/>
      <c r="GV826" s="33"/>
      <c r="GW826" s="33"/>
      <c r="GX826" s="33"/>
    </row>
    <row r="827" spans="178:206" x14ac:dyDescent="0.2">
      <c r="FV827" s="29"/>
      <c r="FW827" s="33"/>
      <c r="FX827" s="33"/>
      <c r="FY827" s="33"/>
      <c r="FZ827" s="33"/>
      <c r="GA827" s="33"/>
      <c r="GB827" s="33"/>
      <c r="GC827" s="33"/>
      <c r="GD827" s="33"/>
      <c r="GE827" s="33"/>
      <c r="GF827" s="33"/>
      <c r="GG827" s="33"/>
      <c r="GH827" s="33"/>
      <c r="GI827" s="33"/>
      <c r="GJ827" s="33"/>
      <c r="GK827" s="33"/>
      <c r="GL827" s="33"/>
      <c r="GM827" s="33"/>
      <c r="GN827" s="33"/>
      <c r="GO827" s="33"/>
      <c r="GP827" s="33"/>
      <c r="GQ827" s="33"/>
      <c r="GR827" s="33"/>
      <c r="GS827" s="33"/>
      <c r="GT827" s="33"/>
      <c r="GU827" s="33"/>
      <c r="GV827" s="33"/>
      <c r="GW827" s="33"/>
      <c r="GX827" s="33"/>
    </row>
    <row r="828" spans="178:206" x14ac:dyDescent="0.2">
      <c r="FV828" s="29"/>
      <c r="FW828" s="33"/>
      <c r="FX828" s="33"/>
      <c r="FY828" s="33"/>
      <c r="FZ828" s="33"/>
      <c r="GA828" s="33"/>
      <c r="GB828" s="33"/>
      <c r="GC828" s="33"/>
      <c r="GD828" s="33"/>
      <c r="GE828" s="33"/>
      <c r="GF828" s="33"/>
      <c r="GG828" s="33"/>
      <c r="GH828" s="33"/>
      <c r="GI828" s="33"/>
      <c r="GJ828" s="33"/>
      <c r="GK828" s="33"/>
      <c r="GL828" s="33"/>
      <c r="GM828" s="33"/>
      <c r="GN828" s="33"/>
      <c r="GO828" s="33"/>
      <c r="GP828" s="33"/>
      <c r="GQ828" s="33"/>
      <c r="GR828" s="33"/>
      <c r="GS828" s="33"/>
      <c r="GT828" s="33"/>
      <c r="GU828" s="33"/>
      <c r="GV828" s="33"/>
      <c r="GW828" s="33"/>
      <c r="GX828" s="33"/>
    </row>
    <row r="829" spans="178:206" x14ac:dyDescent="0.2">
      <c r="FV829" s="29"/>
      <c r="FW829" s="33"/>
      <c r="FX829" s="33"/>
      <c r="FY829" s="33"/>
      <c r="FZ829" s="33"/>
      <c r="GA829" s="33"/>
      <c r="GB829" s="33"/>
      <c r="GC829" s="33"/>
      <c r="GD829" s="33"/>
      <c r="GE829" s="33"/>
      <c r="GF829" s="33"/>
      <c r="GG829" s="33"/>
      <c r="GH829" s="33"/>
      <c r="GI829" s="33"/>
      <c r="GJ829" s="33"/>
      <c r="GK829" s="33"/>
      <c r="GL829" s="33"/>
      <c r="GM829" s="33"/>
      <c r="GN829" s="33"/>
      <c r="GO829" s="33"/>
      <c r="GP829" s="33"/>
      <c r="GQ829" s="33"/>
      <c r="GR829" s="33"/>
      <c r="GS829" s="33"/>
      <c r="GT829" s="33"/>
      <c r="GU829" s="33"/>
      <c r="GV829" s="33"/>
      <c r="GW829" s="33"/>
      <c r="GX829" s="33"/>
    </row>
    <row r="830" spans="178:206" x14ac:dyDescent="0.2">
      <c r="FV830" s="29"/>
      <c r="FW830" s="33"/>
      <c r="FX830" s="33"/>
      <c r="FY830" s="33"/>
      <c r="FZ830" s="33"/>
      <c r="GA830" s="33"/>
      <c r="GB830" s="33"/>
      <c r="GC830" s="33"/>
      <c r="GD830" s="33"/>
      <c r="GE830" s="33"/>
      <c r="GF830" s="33"/>
      <c r="GG830" s="33"/>
      <c r="GH830" s="33"/>
      <c r="GI830" s="33"/>
      <c r="GJ830" s="33"/>
      <c r="GK830" s="33"/>
      <c r="GL830" s="33"/>
      <c r="GM830" s="33"/>
      <c r="GN830" s="33"/>
      <c r="GO830" s="33"/>
      <c r="GP830" s="33"/>
      <c r="GQ830" s="33"/>
      <c r="GR830" s="33"/>
      <c r="GS830" s="33"/>
      <c r="GT830" s="33"/>
      <c r="GU830" s="33"/>
      <c r="GV830" s="33"/>
      <c r="GW830" s="33"/>
      <c r="GX830" s="33"/>
    </row>
    <row r="831" spans="178:206" x14ac:dyDescent="0.2">
      <c r="FV831" s="29"/>
      <c r="FW831" s="33"/>
      <c r="FX831" s="33"/>
      <c r="FY831" s="33"/>
      <c r="FZ831" s="33"/>
      <c r="GA831" s="33"/>
      <c r="GB831" s="33"/>
      <c r="GC831" s="33"/>
      <c r="GD831" s="33"/>
      <c r="GE831" s="33"/>
      <c r="GF831" s="33"/>
      <c r="GG831" s="33"/>
      <c r="GH831" s="33"/>
      <c r="GI831" s="33"/>
      <c r="GJ831" s="33"/>
      <c r="GK831" s="33"/>
      <c r="GL831" s="33"/>
      <c r="GM831" s="33"/>
      <c r="GN831" s="33"/>
      <c r="GO831" s="33"/>
      <c r="GP831" s="33"/>
      <c r="GQ831" s="33"/>
      <c r="GR831" s="33"/>
      <c r="GS831" s="33"/>
      <c r="GT831" s="33"/>
      <c r="GU831" s="33"/>
      <c r="GV831" s="33"/>
      <c r="GW831" s="33"/>
      <c r="GX831" s="33"/>
    </row>
    <row r="832" spans="178:206" x14ac:dyDescent="0.2">
      <c r="FV832" s="29"/>
      <c r="FW832" s="33"/>
      <c r="FX832" s="33"/>
      <c r="FY832" s="33"/>
      <c r="FZ832" s="33"/>
      <c r="GA832" s="33"/>
      <c r="GB832" s="33"/>
      <c r="GC832" s="33"/>
      <c r="GD832" s="33"/>
      <c r="GE832" s="33"/>
      <c r="GF832" s="33"/>
      <c r="GG832" s="33"/>
      <c r="GH832" s="33"/>
      <c r="GI832" s="33"/>
      <c r="GJ832" s="33"/>
      <c r="GK832" s="33"/>
      <c r="GL832" s="33"/>
      <c r="GM832" s="33"/>
      <c r="GN832" s="33"/>
      <c r="GO832" s="33"/>
      <c r="GP832" s="33"/>
      <c r="GQ832" s="33"/>
      <c r="GR832" s="33"/>
      <c r="GS832" s="33"/>
      <c r="GT832" s="33"/>
      <c r="GU832" s="33"/>
      <c r="GV832" s="33"/>
      <c r="GW832" s="33"/>
      <c r="GX832" s="33"/>
    </row>
    <row r="833" spans="178:206" x14ac:dyDescent="0.2">
      <c r="FV833" s="29"/>
      <c r="FW833" s="33"/>
      <c r="FX833" s="33"/>
      <c r="FY833" s="33"/>
      <c r="FZ833" s="33"/>
      <c r="GA833" s="33"/>
      <c r="GB833" s="33"/>
      <c r="GC833" s="33"/>
      <c r="GD833" s="33"/>
      <c r="GE833" s="33"/>
      <c r="GF833" s="33"/>
      <c r="GG833" s="33"/>
      <c r="GH833" s="33"/>
      <c r="GI833" s="33"/>
      <c r="GJ833" s="33"/>
      <c r="GK833" s="33"/>
      <c r="GL833" s="33"/>
      <c r="GM833" s="33"/>
      <c r="GN833" s="33"/>
      <c r="GO833" s="33"/>
      <c r="GP833" s="33"/>
      <c r="GQ833" s="33"/>
      <c r="GR833" s="33"/>
      <c r="GS833" s="33"/>
      <c r="GT833" s="33"/>
      <c r="GU833" s="33"/>
      <c r="GV833" s="33"/>
      <c r="GW833" s="33"/>
      <c r="GX833" s="33"/>
    </row>
    <row r="834" spans="178:206" x14ac:dyDescent="0.2">
      <c r="FV834" s="29"/>
      <c r="FW834" s="33"/>
      <c r="FX834" s="33"/>
      <c r="FY834" s="33"/>
      <c r="FZ834" s="33"/>
      <c r="GA834" s="33"/>
      <c r="GB834" s="33"/>
      <c r="GC834" s="33"/>
      <c r="GD834" s="33"/>
      <c r="GE834" s="33"/>
      <c r="GF834" s="33"/>
      <c r="GG834" s="33"/>
      <c r="GH834" s="33"/>
      <c r="GI834" s="33"/>
      <c r="GJ834" s="33"/>
      <c r="GK834" s="33"/>
      <c r="GL834" s="33"/>
      <c r="GM834" s="33"/>
      <c r="GN834" s="33"/>
      <c r="GO834" s="33"/>
      <c r="GP834" s="33"/>
      <c r="GQ834" s="33"/>
      <c r="GR834" s="33"/>
      <c r="GS834" s="33"/>
      <c r="GT834" s="33"/>
      <c r="GU834" s="33"/>
      <c r="GV834" s="33"/>
      <c r="GW834" s="33"/>
      <c r="GX834" s="33"/>
    </row>
    <row r="835" spans="178:206" x14ac:dyDescent="0.2">
      <c r="FV835" s="29"/>
      <c r="FW835" s="33"/>
      <c r="FX835" s="33"/>
      <c r="FY835" s="33"/>
      <c r="FZ835" s="33"/>
      <c r="GA835" s="33"/>
      <c r="GB835" s="33"/>
      <c r="GC835" s="33"/>
      <c r="GD835" s="33"/>
      <c r="GE835" s="33"/>
      <c r="GF835" s="33"/>
      <c r="GG835" s="33"/>
      <c r="GH835" s="33"/>
      <c r="GI835" s="33"/>
      <c r="GJ835" s="33"/>
      <c r="GK835" s="33"/>
      <c r="GL835" s="33"/>
      <c r="GM835" s="33"/>
      <c r="GN835" s="33"/>
      <c r="GO835" s="33"/>
      <c r="GP835" s="33"/>
      <c r="GQ835" s="33"/>
      <c r="GR835" s="33"/>
      <c r="GS835" s="33"/>
      <c r="GT835" s="33"/>
      <c r="GU835" s="33"/>
      <c r="GV835" s="33"/>
      <c r="GW835" s="33"/>
      <c r="GX835" s="33"/>
    </row>
    <row r="836" spans="178:206" x14ac:dyDescent="0.2">
      <c r="FV836" s="29"/>
      <c r="FW836" s="33"/>
      <c r="FX836" s="33"/>
      <c r="FY836" s="33"/>
      <c r="FZ836" s="33"/>
      <c r="GA836" s="33"/>
      <c r="GB836" s="33"/>
      <c r="GC836" s="33"/>
      <c r="GD836" s="33"/>
      <c r="GE836" s="33"/>
      <c r="GF836" s="33"/>
      <c r="GG836" s="33"/>
      <c r="GH836" s="33"/>
      <c r="GI836" s="33"/>
      <c r="GJ836" s="33"/>
      <c r="GK836" s="33"/>
      <c r="GL836" s="33"/>
      <c r="GM836" s="33"/>
      <c r="GN836" s="33"/>
      <c r="GO836" s="33"/>
      <c r="GP836" s="33"/>
      <c r="GQ836" s="33"/>
      <c r="GR836" s="33"/>
      <c r="GS836" s="33"/>
      <c r="GT836" s="33"/>
      <c r="GU836" s="33"/>
      <c r="GV836" s="33"/>
      <c r="GW836" s="33"/>
      <c r="GX836" s="33"/>
    </row>
    <row r="837" spans="178:206" x14ac:dyDescent="0.2">
      <c r="FV837" s="29"/>
      <c r="FW837" s="33"/>
      <c r="FX837" s="33"/>
      <c r="FY837" s="33"/>
      <c r="FZ837" s="33"/>
      <c r="GA837" s="33"/>
      <c r="GB837" s="33"/>
      <c r="GC837" s="33"/>
      <c r="GD837" s="33"/>
      <c r="GE837" s="33"/>
      <c r="GF837" s="33"/>
      <c r="GG837" s="33"/>
      <c r="GH837" s="33"/>
      <c r="GI837" s="33"/>
      <c r="GJ837" s="33"/>
      <c r="GK837" s="33"/>
      <c r="GL837" s="33"/>
      <c r="GM837" s="33"/>
      <c r="GN837" s="33"/>
      <c r="GO837" s="33"/>
      <c r="GP837" s="33"/>
      <c r="GQ837" s="33"/>
      <c r="GR837" s="33"/>
      <c r="GS837" s="33"/>
      <c r="GT837" s="33"/>
      <c r="GU837" s="33"/>
      <c r="GV837" s="33"/>
      <c r="GW837" s="33"/>
      <c r="GX837" s="33"/>
    </row>
    <row r="838" spans="178:206" x14ac:dyDescent="0.2">
      <c r="FV838" s="29"/>
      <c r="FW838" s="33"/>
      <c r="FX838" s="33"/>
      <c r="FY838" s="33"/>
      <c r="FZ838" s="33"/>
      <c r="GA838" s="33"/>
      <c r="GB838" s="33"/>
      <c r="GC838" s="33"/>
      <c r="GD838" s="33"/>
      <c r="GE838" s="33"/>
      <c r="GF838" s="33"/>
      <c r="GG838" s="33"/>
      <c r="GH838" s="33"/>
      <c r="GI838" s="33"/>
      <c r="GJ838" s="33"/>
      <c r="GK838" s="33"/>
      <c r="GL838" s="33"/>
      <c r="GM838" s="33"/>
      <c r="GN838" s="33"/>
      <c r="GO838" s="33"/>
      <c r="GP838" s="33"/>
      <c r="GQ838" s="33"/>
      <c r="GR838" s="33"/>
      <c r="GS838" s="33"/>
      <c r="GT838" s="33"/>
      <c r="GU838" s="33"/>
      <c r="GV838" s="33"/>
      <c r="GW838" s="33"/>
      <c r="GX838" s="33"/>
    </row>
    <row r="839" spans="178:206" x14ac:dyDescent="0.2">
      <c r="FV839" s="29"/>
      <c r="FW839" s="33"/>
      <c r="FX839" s="33"/>
      <c r="FY839" s="33"/>
      <c r="FZ839" s="33"/>
      <c r="GA839" s="33"/>
      <c r="GB839" s="33"/>
      <c r="GC839" s="33"/>
      <c r="GD839" s="33"/>
      <c r="GE839" s="33"/>
      <c r="GF839" s="33"/>
      <c r="GG839" s="33"/>
      <c r="GH839" s="33"/>
      <c r="GI839" s="33"/>
      <c r="GJ839" s="33"/>
      <c r="GK839" s="33"/>
      <c r="GL839" s="33"/>
      <c r="GM839" s="33"/>
      <c r="GN839" s="33"/>
      <c r="GO839" s="33"/>
      <c r="GP839" s="33"/>
      <c r="GQ839" s="33"/>
      <c r="GR839" s="33"/>
      <c r="GS839" s="33"/>
      <c r="GT839" s="33"/>
      <c r="GU839" s="33"/>
      <c r="GV839" s="33"/>
      <c r="GW839" s="33"/>
      <c r="GX839" s="33"/>
    </row>
    <row r="840" spans="178:206" x14ac:dyDescent="0.2">
      <c r="FV840" s="29"/>
      <c r="FW840" s="33"/>
      <c r="FX840" s="33"/>
      <c r="FY840" s="33"/>
      <c r="FZ840" s="33"/>
      <c r="GA840" s="33"/>
      <c r="GB840" s="33"/>
      <c r="GC840" s="33"/>
      <c r="GD840" s="33"/>
      <c r="GE840" s="33"/>
      <c r="GF840" s="33"/>
      <c r="GG840" s="33"/>
      <c r="GH840" s="33"/>
      <c r="GI840" s="33"/>
      <c r="GJ840" s="33"/>
      <c r="GK840" s="33"/>
      <c r="GL840" s="33"/>
      <c r="GM840" s="33"/>
      <c r="GN840" s="33"/>
      <c r="GO840" s="33"/>
      <c r="GP840" s="33"/>
      <c r="GQ840" s="33"/>
      <c r="GR840" s="33"/>
      <c r="GS840" s="33"/>
      <c r="GT840" s="33"/>
      <c r="GU840" s="33"/>
      <c r="GV840" s="33"/>
      <c r="GW840" s="33"/>
      <c r="GX840" s="33"/>
    </row>
    <row r="841" spans="178:206" x14ac:dyDescent="0.2">
      <c r="FV841" s="29"/>
      <c r="FW841" s="33"/>
      <c r="FX841" s="33"/>
      <c r="FY841" s="33"/>
      <c r="FZ841" s="33"/>
      <c r="GA841" s="33"/>
      <c r="GB841" s="33"/>
      <c r="GC841" s="33"/>
      <c r="GD841" s="33"/>
      <c r="GE841" s="33"/>
      <c r="GF841" s="33"/>
      <c r="GG841" s="33"/>
      <c r="GH841" s="33"/>
      <c r="GI841" s="33"/>
      <c r="GJ841" s="33"/>
      <c r="GK841" s="33"/>
      <c r="GL841" s="33"/>
      <c r="GM841" s="33"/>
      <c r="GN841" s="33"/>
      <c r="GO841" s="33"/>
      <c r="GP841" s="33"/>
      <c r="GQ841" s="33"/>
      <c r="GR841" s="33"/>
      <c r="GS841" s="33"/>
      <c r="GT841" s="33"/>
      <c r="GU841" s="33"/>
      <c r="GV841" s="33"/>
      <c r="GW841" s="33"/>
      <c r="GX841" s="33"/>
    </row>
    <row r="842" spans="178:206" x14ac:dyDescent="0.2">
      <c r="FV842" s="29"/>
      <c r="FW842" s="33"/>
      <c r="FX842" s="33"/>
      <c r="FY842" s="33"/>
      <c r="FZ842" s="33"/>
      <c r="GA842" s="33"/>
      <c r="GB842" s="33"/>
      <c r="GC842" s="33"/>
      <c r="GD842" s="33"/>
      <c r="GE842" s="33"/>
      <c r="GF842" s="33"/>
      <c r="GG842" s="33"/>
      <c r="GH842" s="33"/>
      <c r="GI842" s="33"/>
      <c r="GJ842" s="33"/>
      <c r="GK842" s="33"/>
      <c r="GL842" s="33"/>
      <c r="GM842" s="33"/>
      <c r="GN842" s="33"/>
      <c r="GO842" s="33"/>
      <c r="GP842" s="33"/>
      <c r="GQ842" s="33"/>
      <c r="GR842" s="33"/>
      <c r="GS842" s="33"/>
      <c r="GT842" s="33"/>
      <c r="GU842" s="33"/>
      <c r="GV842" s="33"/>
      <c r="GW842" s="33"/>
      <c r="GX842" s="33"/>
    </row>
    <row r="843" spans="178:206" x14ac:dyDescent="0.2">
      <c r="FV843" s="29"/>
      <c r="FW843" s="33"/>
      <c r="FX843" s="33"/>
      <c r="FY843" s="33"/>
      <c r="FZ843" s="33"/>
      <c r="GA843" s="33"/>
      <c r="GB843" s="33"/>
      <c r="GC843" s="33"/>
      <c r="GD843" s="33"/>
      <c r="GE843" s="33"/>
      <c r="GF843" s="33"/>
      <c r="GG843" s="33"/>
      <c r="GH843" s="33"/>
      <c r="GI843" s="33"/>
      <c r="GJ843" s="33"/>
      <c r="GK843" s="33"/>
      <c r="GL843" s="33"/>
      <c r="GM843" s="33"/>
      <c r="GN843" s="33"/>
      <c r="GO843" s="33"/>
      <c r="GP843" s="33"/>
      <c r="GQ843" s="33"/>
      <c r="GR843" s="33"/>
      <c r="GS843" s="33"/>
      <c r="GT843" s="33"/>
      <c r="GU843" s="33"/>
      <c r="GV843" s="33"/>
      <c r="GW843" s="33"/>
      <c r="GX843" s="33"/>
    </row>
    <row r="844" spans="178:206" x14ac:dyDescent="0.2">
      <c r="FV844" s="29"/>
      <c r="FW844" s="33"/>
      <c r="FX844" s="33"/>
      <c r="FY844" s="33"/>
      <c r="FZ844" s="33"/>
      <c r="GA844" s="33"/>
      <c r="GB844" s="33"/>
      <c r="GC844" s="33"/>
      <c r="GD844" s="33"/>
      <c r="GE844" s="33"/>
      <c r="GF844" s="33"/>
      <c r="GG844" s="33"/>
      <c r="GH844" s="33"/>
      <c r="GI844" s="33"/>
      <c r="GJ844" s="33"/>
      <c r="GK844" s="33"/>
      <c r="GL844" s="33"/>
      <c r="GM844" s="33"/>
      <c r="GN844" s="33"/>
      <c r="GO844" s="33"/>
      <c r="GP844" s="33"/>
      <c r="GQ844" s="33"/>
      <c r="GR844" s="33"/>
      <c r="GS844" s="33"/>
      <c r="GT844" s="33"/>
      <c r="GU844" s="33"/>
      <c r="GV844" s="33"/>
      <c r="GW844" s="33"/>
      <c r="GX844" s="33"/>
    </row>
    <row r="845" spans="178:206" x14ac:dyDescent="0.2">
      <c r="FV845" s="29"/>
      <c r="FW845" s="33"/>
      <c r="FX845" s="33"/>
      <c r="FY845" s="33"/>
      <c r="FZ845" s="33"/>
      <c r="GA845" s="33"/>
      <c r="GB845" s="33"/>
      <c r="GC845" s="33"/>
      <c r="GD845" s="33"/>
      <c r="GE845" s="33"/>
      <c r="GF845" s="33"/>
      <c r="GG845" s="33"/>
      <c r="GH845" s="33"/>
      <c r="GI845" s="33"/>
      <c r="GJ845" s="33"/>
      <c r="GK845" s="33"/>
      <c r="GL845" s="33"/>
      <c r="GM845" s="33"/>
      <c r="GN845" s="33"/>
      <c r="GO845" s="33"/>
      <c r="GP845" s="33"/>
      <c r="GQ845" s="33"/>
      <c r="GR845" s="33"/>
      <c r="GS845" s="33"/>
      <c r="GT845" s="33"/>
      <c r="GU845" s="33"/>
      <c r="GV845" s="33"/>
      <c r="GW845" s="33"/>
      <c r="GX845" s="33"/>
    </row>
    <row r="846" spans="178:206" x14ac:dyDescent="0.2">
      <c r="FV846" s="29"/>
      <c r="FW846" s="33"/>
      <c r="FX846" s="33"/>
      <c r="FY846" s="33"/>
      <c r="FZ846" s="33"/>
      <c r="GA846" s="33"/>
      <c r="GB846" s="33"/>
      <c r="GC846" s="33"/>
      <c r="GD846" s="33"/>
      <c r="GE846" s="33"/>
      <c r="GF846" s="33"/>
      <c r="GG846" s="33"/>
      <c r="GH846" s="33"/>
      <c r="GI846" s="33"/>
      <c r="GJ846" s="33"/>
      <c r="GK846" s="33"/>
      <c r="GL846" s="33"/>
      <c r="GM846" s="33"/>
      <c r="GN846" s="33"/>
      <c r="GO846" s="33"/>
      <c r="GP846" s="33"/>
      <c r="GQ846" s="33"/>
      <c r="GR846" s="33"/>
      <c r="GS846" s="33"/>
      <c r="GT846" s="33"/>
      <c r="GU846" s="33"/>
      <c r="GV846" s="33"/>
      <c r="GW846" s="33"/>
      <c r="GX846" s="33"/>
    </row>
    <row r="847" spans="178:206" x14ac:dyDescent="0.2">
      <c r="FV847" s="29"/>
      <c r="FW847" s="33"/>
      <c r="FX847" s="33"/>
      <c r="FY847" s="33"/>
      <c r="FZ847" s="33"/>
      <c r="GA847" s="33"/>
      <c r="GB847" s="33"/>
      <c r="GC847" s="33"/>
      <c r="GD847" s="33"/>
      <c r="GE847" s="33"/>
      <c r="GF847" s="33"/>
      <c r="GG847" s="33"/>
      <c r="GH847" s="33"/>
      <c r="GI847" s="33"/>
      <c r="GJ847" s="33"/>
      <c r="GK847" s="33"/>
      <c r="GL847" s="33"/>
      <c r="GM847" s="33"/>
      <c r="GN847" s="33"/>
      <c r="GO847" s="33"/>
      <c r="GP847" s="33"/>
      <c r="GQ847" s="33"/>
      <c r="GR847" s="33"/>
      <c r="GS847" s="33"/>
      <c r="GT847" s="33"/>
      <c r="GU847" s="33"/>
      <c r="GV847" s="33"/>
      <c r="GW847" s="33"/>
      <c r="GX847" s="33"/>
    </row>
    <row r="848" spans="178:206" x14ac:dyDescent="0.2">
      <c r="FV848" s="29"/>
      <c r="FW848" s="33"/>
      <c r="FX848" s="33"/>
      <c r="FY848" s="33"/>
      <c r="FZ848" s="33"/>
      <c r="GA848" s="33"/>
      <c r="GB848" s="33"/>
      <c r="GC848" s="33"/>
      <c r="GD848" s="33"/>
      <c r="GE848" s="33"/>
      <c r="GF848" s="33"/>
      <c r="GG848" s="33"/>
      <c r="GH848" s="33"/>
      <c r="GI848" s="33"/>
      <c r="GJ848" s="33"/>
      <c r="GK848" s="33"/>
      <c r="GL848" s="33"/>
      <c r="GM848" s="33"/>
      <c r="GN848" s="33"/>
      <c r="GO848" s="33"/>
      <c r="GP848" s="33"/>
      <c r="GQ848" s="33"/>
      <c r="GR848" s="33"/>
      <c r="GS848" s="33"/>
      <c r="GT848" s="33"/>
      <c r="GU848" s="33"/>
      <c r="GV848" s="33"/>
      <c r="GW848" s="33"/>
      <c r="GX848" s="33"/>
    </row>
    <row r="849" spans="178:206" x14ac:dyDescent="0.2">
      <c r="FV849" s="29"/>
      <c r="FW849" s="33"/>
      <c r="FX849" s="33"/>
      <c r="FY849" s="33"/>
      <c r="FZ849" s="33"/>
      <c r="GA849" s="33"/>
      <c r="GB849" s="33"/>
      <c r="GC849" s="33"/>
      <c r="GD849" s="33"/>
      <c r="GE849" s="33"/>
      <c r="GF849" s="33"/>
      <c r="GG849" s="33"/>
      <c r="GH849" s="33"/>
      <c r="GI849" s="33"/>
      <c r="GJ849" s="33"/>
      <c r="GK849" s="33"/>
      <c r="GL849" s="33"/>
      <c r="GM849" s="33"/>
      <c r="GN849" s="33"/>
      <c r="GO849" s="33"/>
      <c r="GP849" s="33"/>
      <c r="GQ849" s="33"/>
      <c r="GR849" s="33"/>
      <c r="GS849" s="33"/>
      <c r="GT849" s="33"/>
      <c r="GU849" s="33"/>
      <c r="GV849" s="33"/>
      <c r="GW849" s="33"/>
      <c r="GX849" s="33"/>
    </row>
    <row r="850" spans="178:206" x14ac:dyDescent="0.2">
      <c r="FV850" s="29"/>
      <c r="FW850" s="33"/>
      <c r="FX850" s="33"/>
      <c r="FY850" s="33"/>
      <c r="FZ850" s="33"/>
      <c r="GA850" s="33"/>
      <c r="GB850" s="33"/>
      <c r="GC850" s="33"/>
      <c r="GD850" s="33"/>
      <c r="GE850" s="33"/>
      <c r="GF850" s="33"/>
      <c r="GG850" s="33"/>
      <c r="GH850" s="33"/>
      <c r="GI850" s="33"/>
      <c r="GJ850" s="33"/>
      <c r="GK850" s="33"/>
      <c r="GL850" s="33"/>
      <c r="GM850" s="33"/>
      <c r="GN850" s="33"/>
      <c r="GO850" s="33"/>
      <c r="GP850" s="33"/>
      <c r="GQ850" s="33"/>
      <c r="GR850" s="33"/>
      <c r="GS850" s="33"/>
      <c r="GT850" s="33"/>
      <c r="GU850" s="33"/>
      <c r="GV850" s="33"/>
      <c r="GW850" s="33"/>
      <c r="GX850" s="33"/>
    </row>
    <row r="851" spans="178:206" x14ac:dyDescent="0.2">
      <c r="FV851" s="29"/>
      <c r="FW851" s="33"/>
      <c r="FX851" s="33"/>
      <c r="FY851" s="33"/>
      <c r="FZ851" s="33"/>
      <c r="GA851" s="33"/>
      <c r="GB851" s="33"/>
      <c r="GC851" s="33"/>
      <c r="GD851" s="33"/>
      <c r="GE851" s="33"/>
      <c r="GF851" s="33"/>
      <c r="GG851" s="33"/>
      <c r="GH851" s="33"/>
      <c r="GI851" s="33"/>
      <c r="GJ851" s="33"/>
      <c r="GK851" s="33"/>
      <c r="GL851" s="33"/>
      <c r="GM851" s="33"/>
      <c r="GN851" s="33"/>
      <c r="GO851" s="33"/>
      <c r="GP851" s="33"/>
      <c r="GQ851" s="33"/>
      <c r="GR851" s="33"/>
      <c r="GS851" s="33"/>
      <c r="GT851" s="33"/>
      <c r="GU851" s="33"/>
      <c r="GV851" s="33"/>
      <c r="GW851" s="33"/>
      <c r="GX851" s="33"/>
    </row>
    <row r="852" spans="178:206" x14ac:dyDescent="0.2">
      <c r="FV852" s="29"/>
      <c r="FW852" s="33"/>
      <c r="FX852" s="33"/>
      <c r="FY852" s="33"/>
      <c r="FZ852" s="33"/>
      <c r="GA852" s="33"/>
      <c r="GB852" s="33"/>
      <c r="GC852" s="33"/>
      <c r="GD852" s="33"/>
      <c r="GE852" s="33"/>
      <c r="GF852" s="33"/>
      <c r="GG852" s="33"/>
      <c r="GH852" s="33"/>
      <c r="GI852" s="33"/>
      <c r="GJ852" s="33"/>
      <c r="GK852" s="33"/>
      <c r="GL852" s="33"/>
      <c r="GM852" s="33"/>
      <c r="GN852" s="33"/>
      <c r="GO852" s="33"/>
      <c r="GP852" s="33"/>
      <c r="GQ852" s="33"/>
      <c r="GR852" s="33"/>
      <c r="GS852" s="33"/>
      <c r="GT852" s="33"/>
      <c r="GU852" s="33"/>
      <c r="GV852" s="33"/>
      <c r="GW852" s="33"/>
      <c r="GX852" s="33"/>
    </row>
    <row r="853" spans="178:206" x14ac:dyDescent="0.2">
      <c r="FV853" s="29"/>
      <c r="FW853" s="33"/>
      <c r="FX853" s="33"/>
      <c r="FY853" s="33"/>
      <c r="FZ853" s="33"/>
      <c r="GA853" s="33"/>
      <c r="GB853" s="33"/>
      <c r="GC853" s="33"/>
      <c r="GD853" s="33"/>
      <c r="GE853" s="33"/>
      <c r="GF853" s="33"/>
      <c r="GG853" s="33"/>
      <c r="GH853" s="33"/>
      <c r="GI853" s="33"/>
      <c r="GJ853" s="33"/>
      <c r="GK853" s="33"/>
      <c r="GL853" s="33"/>
      <c r="GM853" s="33"/>
      <c r="GN853" s="33"/>
      <c r="GO853" s="33"/>
      <c r="GP853" s="33"/>
      <c r="GQ853" s="33"/>
      <c r="GR853" s="33"/>
      <c r="GS853" s="33"/>
      <c r="GT853" s="33"/>
      <c r="GU853" s="33"/>
      <c r="GV853" s="33"/>
      <c r="GW853" s="33"/>
      <c r="GX853" s="33"/>
    </row>
    <row r="854" spans="178:206" x14ac:dyDescent="0.2">
      <c r="FV854" s="29"/>
      <c r="FW854" s="33"/>
      <c r="FX854" s="33"/>
      <c r="FY854" s="33"/>
      <c r="FZ854" s="33"/>
      <c r="GA854" s="33"/>
      <c r="GB854" s="33"/>
      <c r="GC854" s="33"/>
      <c r="GD854" s="33"/>
      <c r="GE854" s="33"/>
      <c r="GF854" s="33"/>
      <c r="GG854" s="33"/>
      <c r="GH854" s="33"/>
      <c r="GI854" s="33"/>
      <c r="GJ854" s="33"/>
      <c r="GK854" s="33"/>
      <c r="GL854" s="33"/>
      <c r="GM854" s="33"/>
      <c r="GN854" s="33"/>
      <c r="GO854" s="33"/>
      <c r="GP854" s="33"/>
      <c r="GQ854" s="33"/>
      <c r="GR854" s="33"/>
      <c r="GS854" s="33"/>
      <c r="GT854" s="33"/>
      <c r="GU854" s="33"/>
      <c r="GV854" s="33"/>
      <c r="GW854" s="33"/>
      <c r="GX854" s="33"/>
    </row>
    <row r="855" spans="178:206" x14ac:dyDescent="0.2">
      <c r="FV855" s="29"/>
      <c r="FW855" s="33"/>
      <c r="FX855" s="33"/>
      <c r="FY855" s="33"/>
      <c r="FZ855" s="33"/>
      <c r="GA855" s="33"/>
      <c r="GB855" s="33"/>
      <c r="GC855" s="33"/>
      <c r="GD855" s="33"/>
      <c r="GE855" s="33"/>
      <c r="GF855" s="33"/>
      <c r="GG855" s="33"/>
      <c r="GH855" s="33"/>
      <c r="GI855" s="33"/>
      <c r="GJ855" s="33"/>
      <c r="GK855" s="33"/>
      <c r="GL855" s="33"/>
      <c r="GM855" s="33"/>
      <c r="GN855" s="33"/>
      <c r="GO855" s="33"/>
      <c r="GP855" s="33"/>
      <c r="GQ855" s="33"/>
      <c r="GR855" s="33"/>
      <c r="GS855" s="33"/>
      <c r="GT855" s="33"/>
      <c r="GU855" s="33"/>
      <c r="GV855" s="33"/>
      <c r="GW855" s="33"/>
      <c r="GX855" s="33"/>
    </row>
    <row r="856" spans="178:206" x14ac:dyDescent="0.2">
      <c r="FV856" s="29"/>
      <c r="FW856" s="33"/>
      <c r="FX856" s="33"/>
      <c r="FY856" s="33"/>
      <c r="FZ856" s="33"/>
      <c r="GA856" s="33"/>
      <c r="GB856" s="33"/>
      <c r="GC856" s="33"/>
      <c r="GD856" s="33"/>
      <c r="GE856" s="33"/>
      <c r="GF856" s="33"/>
      <c r="GG856" s="33"/>
      <c r="GH856" s="33"/>
      <c r="GI856" s="33"/>
      <c r="GJ856" s="33"/>
      <c r="GK856" s="33"/>
      <c r="GL856" s="33"/>
      <c r="GM856" s="33"/>
      <c r="GN856" s="33"/>
      <c r="GO856" s="33"/>
      <c r="GP856" s="33"/>
      <c r="GQ856" s="33"/>
      <c r="GR856" s="33"/>
      <c r="GS856" s="33"/>
      <c r="GT856" s="33"/>
      <c r="GU856" s="33"/>
      <c r="GV856" s="33"/>
      <c r="GW856" s="33"/>
      <c r="GX856" s="33"/>
    </row>
    <row r="857" spans="178:206" x14ac:dyDescent="0.2">
      <c r="FV857" s="29"/>
      <c r="FW857" s="33"/>
      <c r="FX857" s="33"/>
      <c r="FY857" s="33"/>
      <c r="FZ857" s="33"/>
      <c r="GA857" s="33"/>
      <c r="GB857" s="33"/>
      <c r="GC857" s="33"/>
      <c r="GD857" s="33"/>
      <c r="GE857" s="33"/>
      <c r="GF857" s="33"/>
      <c r="GG857" s="33"/>
      <c r="GH857" s="33"/>
      <c r="GI857" s="33"/>
      <c r="GJ857" s="33"/>
      <c r="GK857" s="33"/>
      <c r="GL857" s="33"/>
      <c r="GM857" s="33"/>
      <c r="GN857" s="33"/>
      <c r="GO857" s="33"/>
      <c r="GP857" s="33"/>
      <c r="GQ857" s="33"/>
      <c r="GR857" s="33"/>
      <c r="GS857" s="33"/>
      <c r="GT857" s="33"/>
      <c r="GU857" s="33"/>
      <c r="GV857" s="33"/>
      <c r="GW857" s="33"/>
      <c r="GX857" s="33"/>
    </row>
    <row r="858" spans="178:206" x14ac:dyDescent="0.2">
      <c r="FV858" s="29"/>
      <c r="FW858" s="33"/>
      <c r="FX858" s="33"/>
      <c r="FY858" s="33"/>
      <c r="FZ858" s="33"/>
      <c r="GA858" s="33"/>
      <c r="GB858" s="33"/>
      <c r="GC858" s="33"/>
      <c r="GD858" s="33"/>
      <c r="GE858" s="33"/>
      <c r="GF858" s="33"/>
      <c r="GG858" s="33"/>
      <c r="GH858" s="33"/>
      <c r="GI858" s="33"/>
      <c r="GJ858" s="33"/>
      <c r="GK858" s="33"/>
      <c r="GL858" s="33"/>
      <c r="GM858" s="33"/>
      <c r="GN858" s="33"/>
      <c r="GO858" s="33"/>
      <c r="GP858" s="33"/>
      <c r="GQ858" s="33"/>
      <c r="GR858" s="33"/>
      <c r="GS858" s="33"/>
      <c r="GT858" s="33"/>
      <c r="GU858" s="33"/>
      <c r="GV858" s="33"/>
      <c r="GW858" s="33"/>
      <c r="GX858" s="33"/>
    </row>
    <row r="859" spans="178:206" x14ac:dyDescent="0.2">
      <c r="FV859" s="29"/>
      <c r="FW859" s="33"/>
      <c r="FX859" s="33"/>
      <c r="FY859" s="33"/>
      <c r="FZ859" s="33"/>
      <c r="GA859" s="33"/>
      <c r="GB859" s="33"/>
      <c r="GC859" s="33"/>
      <c r="GD859" s="33"/>
      <c r="GE859" s="33"/>
      <c r="GF859" s="33"/>
      <c r="GG859" s="33"/>
      <c r="GH859" s="33"/>
      <c r="GI859" s="33"/>
      <c r="GJ859" s="33"/>
      <c r="GK859" s="33"/>
      <c r="GL859" s="33"/>
      <c r="GM859" s="33"/>
      <c r="GN859" s="33"/>
      <c r="GO859" s="33"/>
      <c r="GP859" s="33"/>
      <c r="GQ859" s="33"/>
      <c r="GR859" s="33"/>
      <c r="GS859" s="33"/>
      <c r="GT859" s="33"/>
      <c r="GU859" s="33"/>
      <c r="GV859" s="33"/>
      <c r="GW859" s="33"/>
      <c r="GX859" s="33"/>
    </row>
    <row r="860" spans="178:206" x14ac:dyDescent="0.2">
      <c r="FV860" s="29"/>
      <c r="FW860" s="33"/>
      <c r="FX860" s="33"/>
      <c r="FY860" s="33"/>
      <c r="FZ860" s="33"/>
      <c r="GA860" s="33"/>
      <c r="GB860" s="33"/>
      <c r="GC860" s="33"/>
      <c r="GD860" s="33"/>
      <c r="GE860" s="33"/>
      <c r="GF860" s="33"/>
      <c r="GG860" s="33"/>
      <c r="GH860" s="33"/>
      <c r="GI860" s="33"/>
      <c r="GJ860" s="33"/>
      <c r="GK860" s="33"/>
      <c r="GL860" s="33"/>
      <c r="GM860" s="33"/>
      <c r="GN860" s="33"/>
      <c r="GO860" s="33"/>
      <c r="GP860" s="33"/>
      <c r="GQ860" s="33"/>
      <c r="GR860" s="33"/>
      <c r="GS860" s="33"/>
      <c r="GT860" s="33"/>
      <c r="GU860" s="33"/>
      <c r="GV860" s="33"/>
      <c r="GW860" s="33"/>
      <c r="GX860" s="33"/>
    </row>
    <row r="861" spans="178:206" x14ac:dyDescent="0.2">
      <c r="FV861" s="29"/>
      <c r="FW861" s="33"/>
      <c r="FX861" s="33"/>
      <c r="FY861" s="33"/>
      <c r="FZ861" s="33"/>
      <c r="GA861" s="33"/>
      <c r="GB861" s="33"/>
      <c r="GC861" s="33"/>
      <c r="GD861" s="33"/>
      <c r="GE861" s="33"/>
      <c r="GF861" s="33"/>
      <c r="GG861" s="33"/>
      <c r="GH861" s="33"/>
      <c r="GI861" s="33"/>
      <c r="GJ861" s="33"/>
      <c r="GK861" s="33"/>
      <c r="GL861" s="33"/>
      <c r="GM861" s="33"/>
      <c r="GN861" s="33"/>
      <c r="GO861" s="33"/>
      <c r="GP861" s="33"/>
      <c r="GQ861" s="33"/>
      <c r="GR861" s="33"/>
      <c r="GS861" s="33"/>
      <c r="GT861" s="33"/>
      <c r="GU861" s="33"/>
      <c r="GV861" s="33"/>
      <c r="GW861" s="33"/>
      <c r="GX861" s="33"/>
    </row>
    <row r="862" spans="178:206" x14ac:dyDescent="0.2">
      <c r="FV862" s="29"/>
      <c r="FW862" s="33"/>
      <c r="FX862" s="33"/>
      <c r="FY862" s="33"/>
      <c r="FZ862" s="33"/>
      <c r="GA862" s="33"/>
      <c r="GB862" s="33"/>
      <c r="GC862" s="33"/>
      <c r="GD862" s="33"/>
      <c r="GE862" s="33"/>
      <c r="GF862" s="33"/>
      <c r="GG862" s="33"/>
      <c r="GH862" s="33"/>
      <c r="GI862" s="33"/>
      <c r="GJ862" s="33"/>
      <c r="GK862" s="33"/>
      <c r="GL862" s="33"/>
      <c r="GM862" s="33"/>
      <c r="GN862" s="33"/>
      <c r="GO862" s="33"/>
      <c r="GP862" s="33"/>
      <c r="GQ862" s="33"/>
      <c r="GR862" s="33"/>
      <c r="GS862" s="33"/>
      <c r="GT862" s="33"/>
      <c r="GU862" s="33"/>
      <c r="GV862" s="33"/>
      <c r="GW862" s="33"/>
      <c r="GX862" s="33"/>
    </row>
    <row r="863" spans="178:206" x14ac:dyDescent="0.2">
      <c r="FV863" s="29"/>
      <c r="FW863" s="33"/>
      <c r="FX863" s="33"/>
      <c r="FY863" s="33"/>
      <c r="FZ863" s="33"/>
      <c r="GA863" s="33"/>
      <c r="GB863" s="33"/>
      <c r="GC863" s="33"/>
      <c r="GD863" s="33"/>
      <c r="GE863" s="33"/>
      <c r="GF863" s="33"/>
      <c r="GG863" s="33"/>
      <c r="GH863" s="33"/>
      <c r="GI863" s="33"/>
      <c r="GJ863" s="33"/>
      <c r="GK863" s="33"/>
      <c r="GL863" s="33"/>
      <c r="GM863" s="33"/>
      <c r="GN863" s="33"/>
      <c r="GO863" s="33"/>
      <c r="GP863" s="33"/>
      <c r="GQ863" s="33"/>
      <c r="GR863" s="33"/>
      <c r="GS863" s="33"/>
      <c r="GT863" s="33"/>
      <c r="GU863" s="33"/>
      <c r="GV863" s="33"/>
      <c r="GW863" s="33"/>
      <c r="GX863" s="33"/>
    </row>
    <row r="864" spans="178:206" x14ac:dyDescent="0.2">
      <c r="FV864" s="29"/>
      <c r="FW864" s="33"/>
      <c r="FX864" s="33"/>
      <c r="FY864" s="33"/>
      <c r="FZ864" s="33"/>
      <c r="GA864" s="33"/>
      <c r="GB864" s="33"/>
      <c r="GC864" s="33"/>
      <c r="GD864" s="33"/>
      <c r="GE864" s="33"/>
      <c r="GF864" s="33"/>
      <c r="GG864" s="33"/>
      <c r="GH864" s="33"/>
      <c r="GI864" s="33"/>
      <c r="GJ864" s="33"/>
      <c r="GK864" s="33"/>
      <c r="GL864" s="33"/>
      <c r="GM864" s="33"/>
      <c r="GN864" s="33"/>
      <c r="GO864" s="33"/>
      <c r="GP864" s="33"/>
      <c r="GQ864" s="33"/>
      <c r="GR864" s="33"/>
      <c r="GS864" s="33"/>
      <c r="GT864" s="33"/>
      <c r="GU864" s="33"/>
      <c r="GV864" s="33"/>
      <c r="GW864" s="33"/>
      <c r="GX864" s="33"/>
    </row>
    <row r="865" spans="178:206" x14ac:dyDescent="0.2">
      <c r="FV865" s="29"/>
      <c r="FW865" s="33"/>
      <c r="FX865" s="33"/>
      <c r="FY865" s="33"/>
      <c r="FZ865" s="33"/>
      <c r="GA865" s="33"/>
      <c r="GB865" s="33"/>
      <c r="GC865" s="33"/>
      <c r="GD865" s="33"/>
      <c r="GE865" s="33"/>
      <c r="GF865" s="33"/>
      <c r="GG865" s="33"/>
      <c r="GH865" s="33"/>
      <c r="GI865" s="33"/>
      <c r="GJ865" s="33"/>
      <c r="GK865" s="33"/>
      <c r="GL865" s="33"/>
      <c r="GM865" s="33"/>
      <c r="GN865" s="33"/>
      <c r="GO865" s="33"/>
      <c r="GP865" s="33"/>
      <c r="GQ865" s="33"/>
      <c r="GR865" s="33"/>
      <c r="GS865" s="33"/>
      <c r="GT865" s="33"/>
      <c r="GU865" s="33"/>
      <c r="GV865" s="33"/>
      <c r="GW865" s="33"/>
      <c r="GX865" s="33"/>
    </row>
    <row r="866" spans="178:206" x14ac:dyDescent="0.2">
      <c r="FV866" s="29"/>
      <c r="FW866" s="33"/>
      <c r="FX866" s="33"/>
      <c r="FY866" s="33"/>
      <c r="FZ866" s="33"/>
      <c r="GA866" s="33"/>
      <c r="GB866" s="33"/>
      <c r="GC866" s="33"/>
      <c r="GD866" s="33"/>
      <c r="GE866" s="33"/>
      <c r="GF866" s="33"/>
      <c r="GG866" s="33"/>
      <c r="GH866" s="33"/>
      <c r="GI866" s="33"/>
      <c r="GJ866" s="33"/>
      <c r="GK866" s="33"/>
      <c r="GL866" s="33"/>
      <c r="GM866" s="33"/>
      <c r="GN866" s="33"/>
      <c r="GO866" s="33"/>
      <c r="GP866" s="33"/>
      <c r="GQ866" s="33"/>
      <c r="GR866" s="33"/>
      <c r="GS866" s="33"/>
      <c r="GT866" s="33"/>
      <c r="GU866" s="33"/>
      <c r="GV866" s="33"/>
      <c r="GW866" s="33"/>
      <c r="GX866" s="33"/>
    </row>
    <row r="867" spans="178:206" x14ac:dyDescent="0.2">
      <c r="FV867" s="29"/>
      <c r="FW867" s="33"/>
      <c r="FX867" s="33"/>
      <c r="FY867" s="33"/>
      <c r="FZ867" s="33"/>
      <c r="GA867" s="33"/>
      <c r="GB867" s="33"/>
      <c r="GC867" s="33"/>
      <c r="GD867" s="33"/>
      <c r="GE867" s="33"/>
      <c r="GF867" s="33"/>
      <c r="GG867" s="33"/>
      <c r="GH867" s="33"/>
      <c r="GI867" s="33"/>
      <c r="GJ867" s="33"/>
      <c r="GK867" s="33"/>
      <c r="GL867" s="33"/>
      <c r="GM867" s="33"/>
      <c r="GN867" s="33"/>
      <c r="GO867" s="33"/>
      <c r="GP867" s="33"/>
      <c r="GQ867" s="33"/>
      <c r="GR867" s="33"/>
      <c r="GS867" s="33"/>
      <c r="GT867" s="33"/>
      <c r="GU867" s="33"/>
      <c r="GV867" s="33"/>
      <c r="GW867" s="33"/>
      <c r="GX867" s="33"/>
    </row>
    <row r="868" spans="178:206" x14ac:dyDescent="0.2">
      <c r="FV868" s="29"/>
      <c r="FW868" s="33"/>
      <c r="FX868" s="33"/>
      <c r="FY868" s="33"/>
      <c r="FZ868" s="33"/>
      <c r="GA868" s="33"/>
      <c r="GB868" s="33"/>
      <c r="GC868" s="33"/>
      <c r="GD868" s="33"/>
      <c r="GE868" s="33"/>
      <c r="GF868" s="33"/>
      <c r="GG868" s="33"/>
      <c r="GH868" s="33"/>
      <c r="GI868" s="33"/>
      <c r="GJ868" s="33"/>
      <c r="GK868" s="33"/>
      <c r="GL868" s="33"/>
      <c r="GM868" s="33"/>
      <c r="GN868" s="33"/>
      <c r="GO868" s="33"/>
      <c r="GP868" s="33"/>
      <c r="GQ868" s="33"/>
      <c r="GR868" s="33"/>
      <c r="GS868" s="33"/>
      <c r="GT868" s="33"/>
      <c r="GU868" s="33"/>
      <c r="GV868" s="33"/>
      <c r="GW868" s="33"/>
      <c r="GX868" s="33"/>
    </row>
    <row r="869" spans="178:206" x14ac:dyDescent="0.2">
      <c r="FV869" s="29"/>
      <c r="FW869" s="33"/>
      <c r="FX869" s="33"/>
      <c r="FY869" s="33"/>
      <c r="FZ869" s="33"/>
      <c r="GA869" s="33"/>
      <c r="GB869" s="33"/>
      <c r="GC869" s="33"/>
      <c r="GD869" s="33"/>
      <c r="GE869" s="33"/>
      <c r="GF869" s="33"/>
      <c r="GG869" s="33"/>
      <c r="GH869" s="33"/>
      <c r="GI869" s="33"/>
      <c r="GJ869" s="33"/>
      <c r="GK869" s="33"/>
      <c r="GL869" s="33"/>
      <c r="GM869" s="33"/>
      <c r="GN869" s="33"/>
      <c r="GO869" s="33"/>
      <c r="GP869" s="33"/>
      <c r="GQ869" s="33"/>
      <c r="GR869" s="33"/>
      <c r="GS869" s="33"/>
      <c r="GT869" s="33"/>
      <c r="GU869" s="33"/>
      <c r="GV869" s="33"/>
      <c r="GW869" s="33"/>
      <c r="GX869" s="33"/>
    </row>
    <row r="870" spans="178:206" x14ac:dyDescent="0.2">
      <c r="FV870" s="29"/>
      <c r="FW870" s="33"/>
      <c r="FX870" s="33"/>
      <c r="FY870" s="33"/>
      <c r="FZ870" s="33"/>
      <c r="GA870" s="33"/>
      <c r="GB870" s="33"/>
      <c r="GC870" s="33"/>
      <c r="GD870" s="33"/>
      <c r="GE870" s="33"/>
      <c r="GF870" s="33"/>
      <c r="GG870" s="33"/>
      <c r="GH870" s="33"/>
      <c r="GI870" s="33"/>
      <c r="GJ870" s="33"/>
      <c r="GK870" s="33"/>
      <c r="GL870" s="33"/>
      <c r="GM870" s="33"/>
      <c r="GN870" s="33"/>
      <c r="GO870" s="33"/>
      <c r="GP870" s="33"/>
      <c r="GQ870" s="33"/>
      <c r="GR870" s="33"/>
      <c r="GS870" s="33"/>
      <c r="GT870" s="33"/>
      <c r="GU870" s="33"/>
      <c r="GV870" s="33"/>
      <c r="GW870" s="33"/>
      <c r="GX870" s="33"/>
    </row>
    <row r="871" spans="178:206" x14ac:dyDescent="0.2">
      <c r="FV871" s="29"/>
      <c r="FW871" s="33"/>
      <c r="FX871" s="33"/>
      <c r="FY871" s="33"/>
      <c r="FZ871" s="33"/>
      <c r="GA871" s="33"/>
      <c r="GB871" s="33"/>
      <c r="GC871" s="33"/>
      <c r="GD871" s="33"/>
      <c r="GE871" s="33"/>
      <c r="GF871" s="33"/>
      <c r="GG871" s="33"/>
      <c r="GH871" s="33"/>
      <c r="GI871" s="33"/>
      <c r="GJ871" s="33"/>
      <c r="GK871" s="33"/>
      <c r="GL871" s="33"/>
      <c r="GM871" s="33"/>
      <c r="GN871" s="33"/>
      <c r="GO871" s="33"/>
      <c r="GP871" s="33"/>
      <c r="GQ871" s="33"/>
      <c r="GR871" s="33"/>
      <c r="GS871" s="33"/>
      <c r="GT871" s="33"/>
      <c r="GU871" s="33"/>
      <c r="GV871" s="33"/>
      <c r="GW871" s="33"/>
      <c r="GX871" s="33"/>
    </row>
    <row r="872" spans="178:206" x14ac:dyDescent="0.2">
      <c r="FV872" s="29"/>
      <c r="FW872" s="33"/>
      <c r="FX872" s="33"/>
      <c r="FY872" s="33"/>
      <c r="FZ872" s="33"/>
      <c r="GA872" s="33"/>
      <c r="GB872" s="33"/>
      <c r="GC872" s="33"/>
      <c r="GD872" s="33"/>
      <c r="GE872" s="33"/>
      <c r="GF872" s="33"/>
      <c r="GG872" s="33"/>
      <c r="GH872" s="33"/>
      <c r="GI872" s="33"/>
      <c r="GJ872" s="33"/>
      <c r="GK872" s="33"/>
      <c r="GL872" s="33"/>
      <c r="GM872" s="33"/>
      <c r="GN872" s="33"/>
      <c r="GO872" s="33"/>
      <c r="GP872" s="33"/>
      <c r="GQ872" s="33"/>
      <c r="GR872" s="33"/>
      <c r="GS872" s="33"/>
      <c r="GT872" s="33"/>
      <c r="GU872" s="33"/>
      <c r="GV872" s="33"/>
      <c r="GW872" s="33"/>
      <c r="GX872" s="33"/>
    </row>
    <row r="873" spans="178:206" x14ac:dyDescent="0.2">
      <c r="FV873" s="29"/>
      <c r="FW873" s="33"/>
      <c r="FX873" s="33"/>
      <c r="FY873" s="33"/>
      <c r="FZ873" s="33"/>
      <c r="GA873" s="33"/>
      <c r="GB873" s="33"/>
      <c r="GC873" s="33"/>
      <c r="GD873" s="33"/>
      <c r="GE873" s="33"/>
      <c r="GF873" s="33"/>
      <c r="GG873" s="33"/>
      <c r="GH873" s="33"/>
      <c r="GI873" s="33"/>
      <c r="GJ873" s="33"/>
      <c r="GK873" s="33"/>
      <c r="GL873" s="33"/>
      <c r="GM873" s="33"/>
      <c r="GN873" s="33"/>
      <c r="GO873" s="33"/>
      <c r="GP873" s="33"/>
      <c r="GQ873" s="33"/>
      <c r="GR873" s="33"/>
      <c r="GS873" s="33"/>
      <c r="GT873" s="33"/>
      <c r="GU873" s="33"/>
      <c r="GV873" s="33"/>
      <c r="GW873" s="33"/>
      <c r="GX873" s="33"/>
    </row>
    <row r="874" spans="178:206" x14ac:dyDescent="0.2">
      <c r="FV874" s="29"/>
      <c r="FW874" s="33"/>
      <c r="FX874" s="33"/>
      <c r="FY874" s="33"/>
      <c r="FZ874" s="33"/>
      <c r="GA874" s="33"/>
      <c r="GB874" s="33"/>
      <c r="GC874" s="33"/>
      <c r="GD874" s="33"/>
      <c r="GE874" s="33"/>
      <c r="GF874" s="33"/>
      <c r="GG874" s="33"/>
      <c r="GH874" s="33"/>
      <c r="GI874" s="33"/>
      <c r="GJ874" s="33"/>
      <c r="GK874" s="33"/>
      <c r="GL874" s="33"/>
      <c r="GM874" s="33"/>
      <c r="GN874" s="33"/>
      <c r="GO874" s="33"/>
      <c r="GP874" s="33"/>
      <c r="GQ874" s="33"/>
      <c r="GR874" s="33"/>
      <c r="GS874" s="33"/>
      <c r="GT874" s="33"/>
      <c r="GU874" s="33"/>
      <c r="GV874" s="33"/>
      <c r="GW874" s="33"/>
      <c r="GX874" s="33"/>
    </row>
    <row r="875" spans="178:206" x14ac:dyDescent="0.2">
      <c r="FV875" s="29"/>
      <c r="FW875" s="33"/>
      <c r="FX875" s="33"/>
      <c r="FY875" s="33"/>
      <c r="FZ875" s="33"/>
      <c r="GA875" s="33"/>
      <c r="GB875" s="33"/>
      <c r="GC875" s="33"/>
      <c r="GD875" s="33"/>
      <c r="GE875" s="33"/>
      <c r="GF875" s="33"/>
      <c r="GG875" s="33"/>
      <c r="GH875" s="33"/>
      <c r="GI875" s="33"/>
      <c r="GJ875" s="33"/>
      <c r="GK875" s="33"/>
      <c r="GL875" s="33"/>
      <c r="GM875" s="33"/>
      <c r="GN875" s="33"/>
      <c r="GO875" s="33"/>
      <c r="GP875" s="33"/>
      <c r="GQ875" s="33"/>
      <c r="GR875" s="33"/>
      <c r="GS875" s="33"/>
      <c r="GT875" s="33"/>
      <c r="GU875" s="33"/>
      <c r="GV875" s="33"/>
      <c r="GW875" s="33"/>
      <c r="GX875" s="33"/>
    </row>
    <row r="876" spans="178:206" x14ac:dyDescent="0.2">
      <c r="FV876" s="29"/>
      <c r="FW876" s="33"/>
      <c r="FX876" s="33"/>
      <c r="FY876" s="33"/>
      <c r="FZ876" s="33"/>
      <c r="GA876" s="33"/>
      <c r="GB876" s="33"/>
      <c r="GC876" s="33"/>
      <c r="GD876" s="33"/>
      <c r="GE876" s="33"/>
      <c r="GF876" s="33"/>
      <c r="GG876" s="33"/>
      <c r="GH876" s="33"/>
      <c r="GI876" s="33"/>
      <c r="GJ876" s="33"/>
      <c r="GK876" s="33"/>
      <c r="GL876" s="33"/>
      <c r="GM876" s="33"/>
      <c r="GN876" s="33"/>
      <c r="GO876" s="33"/>
      <c r="GP876" s="33"/>
      <c r="GQ876" s="33"/>
      <c r="GR876" s="33"/>
      <c r="GS876" s="33"/>
      <c r="GT876" s="33"/>
      <c r="GU876" s="33"/>
      <c r="GV876" s="33"/>
      <c r="GW876" s="33"/>
      <c r="GX876" s="33"/>
    </row>
    <row r="877" spans="178:206" x14ac:dyDescent="0.2">
      <c r="FV877" s="29"/>
      <c r="FW877" s="33"/>
      <c r="FX877" s="33"/>
      <c r="FY877" s="33"/>
      <c r="FZ877" s="33"/>
      <c r="GA877" s="33"/>
      <c r="GB877" s="33"/>
      <c r="GC877" s="33"/>
      <c r="GD877" s="33"/>
      <c r="GE877" s="33"/>
      <c r="GF877" s="33"/>
      <c r="GG877" s="33"/>
      <c r="GH877" s="33"/>
      <c r="GI877" s="33"/>
      <c r="GJ877" s="33"/>
      <c r="GK877" s="33"/>
      <c r="GL877" s="33"/>
      <c r="GM877" s="33"/>
      <c r="GN877" s="33"/>
      <c r="GO877" s="33"/>
      <c r="GP877" s="33"/>
      <c r="GQ877" s="33"/>
      <c r="GR877" s="33"/>
      <c r="GS877" s="33"/>
      <c r="GT877" s="33"/>
      <c r="GU877" s="33"/>
      <c r="GV877" s="33"/>
      <c r="GW877" s="33"/>
      <c r="GX877" s="33"/>
    </row>
    <row r="878" spans="178:206" x14ac:dyDescent="0.2">
      <c r="FV878" s="29"/>
      <c r="FW878" s="33"/>
      <c r="FX878" s="33"/>
      <c r="FY878" s="33"/>
      <c r="FZ878" s="33"/>
      <c r="GA878" s="33"/>
      <c r="GB878" s="33"/>
      <c r="GC878" s="33"/>
      <c r="GD878" s="33"/>
      <c r="GE878" s="33"/>
      <c r="GF878" s="33"/>
      <c r="GG878" s="33"/>
      <c r="GH878" s="33"/>
      <c r="GI878" s="33"/>
      <c r="GJ878" s="33"/>
      <c r="GK878" s="33"/>
      <c r="GL878" s="33"/>
      <c r="GM878" s="33"/>
      <c r="GN878" s="33"/>
      <c r="GO878" s="33"/>
      <c r="GP878" s="33"/>
      <c r="GQ878" s="33"/>
      <c r="GR878" s="33"/>
      <c r="GS878" s="33"/>
      <c r="GT878" s="33"/>
      <c r="GU878" s="33"/>
      <c r="GV878" s="33"/>
      <c r="GW878" s="33"/>
      <c r="GX878" s="33"/>
    </row>
    <row r="879" spans="178:206" x14ac:dyDescent="0.2">
      <c r="FV879" s="29"/>
      <c r="FW879" s="33"/>
      <c r="FX879" s="33"/>
      <c r="FY879" s="33"/>
      <c r="FZ879" s="33"/>
      <c r="GA879" s="33"/>
      <c r="GB879" s="33"/>
      <c r="GC879" s="33"/>
      <c r="GD879" s="33"/>
      <c r="GE879" s="33"/>
      <c r="GF879" s="33"/>
      <c r="GG879" s="33"/>
      <c r="GH879" s="33"/>
      <c r="GI879" s="33"/>
      <c r="GJ879" s="33"/>
      <c r="GK879" s="33"/>
      <c r="GL879" s="33"/>
      <c r="GM879" s="33"/>
      <c r="GN879" s="33"/>
      <c r="GO879" s="33"/>
      <c r="GP879" s="33"/>
      <c r="GQ879" s="33"/>
      <c r="GR879" s="33"/>
      <c r="GS879" s="33"/>
      <c r="GT879" s="33"/>
      <c r="GU879" s="33"/>
      <c r="GV879" s="33"/>
      <c r="GW879" s="33"/>
      <c r="GX879" s="33"/>
    </row>
    <row r="880" spans="178:206" x14ac:dyDescent="0.2">
      <c r="FV880" s="29"/>
      <c r="FW880" s="33"/>
      <c r="FX880" s="33"/>
      <c r="FY880" s="33"/>
      <c r="FZ880" s="33"/>
      <c r="GA880" s="33"/>
      <c r="GB880" s="33"/>
      <c r="GC880" s="33"/>
      <c r="GD880" s="33"/>
      <c r="GE880" s="33"/>
      <c r="GF880" s="33"/>
      <c r="GG880" s="33"/>
      <c r="GH880" s="33"/>
      <c r="GI880" s="33"/>
      <c r="GJ880" s="33"/>
      <c r="GK880" s="33"/>
      <c r="GL880" s="33"/>
      <c r="GM880" s="33"/>
      <c r="GN880" s="33"/>
      <c r="GO880" s="33"/>
      <c r="GP880" s="33"/>
      <c r="GQ880" s="33"/>
      <c r="GR880" s="33"/>
      <c r="GS880" s="33"/>
      <c r="GT880" s="33"/>
      <c r="GU880" s="33"/>
      <c r="GV880" s="33"/>
      <c r="GW880" s="33"/>
      <c r="GX880" s="33"/>
    </row>
    <row r="881" spans="178:206" x14ac:dyDescent="0.2">
      <c r="FV881" s="29"/>
      <c r="FW881" s="33"/>
      <c r="FX881" s="33"/>
      <c r="FY881" s="33"/>
      <c r="FZ881" s="33"/>
      <c r="GA881" s="33"/>
      <c r="GB881" s="33"/>
      <c r="GC881" s="33"/>
      <c r="GD881" s="33"/>
      <c r="GE881" s="33"/>
      <c r="GF881" s="33"/>
      <c r="GG881" s="33"/>
      <c r="GH881" s="33"/>
      <c r="GI881" s="33"/>
      <c r="GJ881" s="33"/>
      <c r="GK881" s="33"/>
      <c r="GL881" s="33"/>
      <c r="GM881" s="33"/>
      <c r="GN881" s="33"/>
      <c r="GO881" s="33"/>
      <c r="GP881" s="33"/>
      <c r="GQ881" s="33"/>
      <c r="GR881" s="33"/>
      <c r="GS881" s="33"/>
      <c r="GT881" s="33"/>
      <c r="GU881" s="33"/>
      <c r="GV881" s="33"/>
      <c r="GW881" s="33"/>
      <c r="GX881" s="33"/>
    </row>
    <row r="882" spans="178:206" x14ac:dyDescent="0.2">
      <c r="FV882" s="29"/>
      <c r="FW882" s="33"/>
      <c r="FX882" s="33"/>
      <c r="FY882" s="33"/>
      <c r="FZ882" s="33"/>
      <c r="GA882" s="33"/>
      <c r="GB882" s="33"/>
      <c r="GC882" s="33"/>
      <c r="GD882" s="33"/>
      <c r="GE882" s="33"/>
      <c r="GF882" s="33"/>
      <c r="GG882" s="33"/>
      <c r="GH882" s="33"/>
      <c r="GI882" s="33"/>
      <c r="GJ882" s="33"/>
      <c r="GK882" s="33"/>
      <c r="GL882" s="33"/>
      <c r="GM882" s="33"/>
      <c r="GN882" s="33"/>
      <c r="GO882" s="33"/>
      <c r="GP882" s="33"/>
      <c r="GQ882" s="33"/>
      <c r="GR882" s="33"/>
      <c r="GS882" s="33"/>
      <c r="GT882" s="33"/>
      <c r="GU882" s="33"/>
      <c r="GV882" s="33"/>
      <c r="GW882" s="33"/>
      <c r="GX882" s="33"/>
    </row>
    <row r="883" spans="178:206" x14ac:dyDescent="0.2">
      <c r="FV883" s="29"/>
      <c r="FW883" s="33"/>
      <c r="FX883" s="33"/>
      <c r="FY883" s="33"/>
      <c r="FZ883" s="33"/>
      <c r="GA883" s="33"/>
      <c r="GB883" s="33"/>
      <c r="GC883" s="33"/>
      <c r="GD883" s="33"/>
      <c r="GE883" s="33"/>
      <c r="GF883" s="33"/>
      <c r="GG883" s="33"/>
      <c r="GH883" s="33"/>
      <c r="GI883" s="33"/>
      <c r="GJ883" s="33"/>
      <c r="GK883" s="33"/>
      <c r="GL883" s="33"/>
      <c r="GM883" s="33"/>
      <c r="GN883" s="33"/>
      <c r="GO883" s="33"/>
      <c r="GP883" s="33"/>
      <c r="GQ883" s="33"/>
      <c r="GR883" s="33"/>
      <c r="GS883" s="33"/>
      <c r="GT883" s="33"/>
      <c r="GU883" s="33"/>
      <c r="GV883" s="33"/>
      <c r="GW883" s="33"/>
      <c r="GX883" s="33"/>
    </row>
    <row r="884" spans="178:206" x14ac:dyDescent="0.2">
      <c r="FV884" s="29"/>
      <c r="FW884" s="33"/>
      <c r="FX884" s="33"/>
      <c r="FY884" s="33"/>
      <c r="FZ884" s="33"/>
      <c r="GA884" s="33"/>
      <c r="GB884" s="33"/>
      <c r="GC884" s="33"/>
      <c r="GD884" s="33"/>
      <c r="GE884" s="33"/>
      <c r="GF884" s="33"/>
      <c r="GG884" s="33"/>
      <c r="GH884" s="33"/>
      <c r="GI884" s="33"/>
      <c r="GJ884" s="33"/>
      <c r="GK884" s="33"/>
      <c r="GL884" s="33"/>
      <c r="GM884" s="33"/>
      <c r="GN884" s="33"/>
      <c r="GO884" s="33"/>
      <c r="GP884" s="33"/>
      <c r="GQ884" s="33"/>
      <c r="GR884" s="33"/>
      <c r="GS884" s="33"/>
      <c r="GT884" s="33"/>
      <c r="GU884" s="33"/>
      <c r="GV884" s="33"/>
      <c r="GW884" s="33"/>
      <c r="GX884" s="33"/>
    </row>
    <row r="885" spans="178:206" x14ac:dyDescent="0.2">
      <c r="FV885" s="29"/>
      <c r="FW885" s="33"/>
      <c r="FX885" s="33"/>
      <c r="FY885" s="33"/>
      <c r="FZ885" s="33"/>
      <c r="GA885" s="33"/>
      <c r="GB885" s="33"/>
      <c r="GC885" s="33"/>
      <c r="GD885" s="33"/>
      <c r="GE885" s="33"/>
      <c r="GF885" s="33"/>
      <c r="GG885" s="33"/>
      <c r="GH885" s="33"/>
      <c r="GI885" s="33"/>
      <c r="GJ885" s="33"/>
      <c r="GK885" s="33"/>
      <c r="GL885" s="33"/>
      <c r="GM885" s="33"/>
      <c r="GN885" s="33"/>
      <c r="GO885" s="33"/>
      <c r="GP885" s="33"/>
      <c r="GQ885" s="33"/>
      <c r="GR885" s="33"/>
      <c r="GS885" s="33"/>
      <c r="GT885" s="33"/>
      <c r="GU885" s="33"/>
      <c r="GV885" s="33"/>
      <c r="GW885" s="33"/>
      <c r="GX885" s="33"/>
    </row>
    <row r="886" spans="178:206" x14ac:dyDescent="0.2">
      <c r="FV886" s="29"/>
      <c r="FW886" s="33"/>
      <c r="FX886" s="33"/>
      <c r="FY886" s="33"/>
      <c r="FZ886" s="33"/>
      <c r="GA886" s="33"/>
      <c r="GB886" s="33"/>
      <c r="GC886" s="33"/>
      <c r="GD886" s="33"/>
      <c r="GE886" s="33"/>
      <c r="GF886" s="33"/>
      <c r="GG886" s="33"/>
      <c r="GH886" s="33"/>
      <c r="GI886" s="33"/>
      <c r="GJ886" s="33"/>
      <c r="GK886" s="33"/>
      <c r="GL886" s="33"/>
      <c r="GM886" s="33"/>
      <c r="GN886" s="33"/>
      <c r="GO886" s="33"/>
      <c r="GP886" s="33"/>
      <c r="GQ886" s="33"/>
      <c r="GR886" s="33"/>
      <c r="GS886" s="33"/>
      <c r="GT886" s="33"/>
      <c r="GU886" s="33"/>
      <c r="GV886" s="33"/>
      <c r="GW886" s="33"/>
      <c r="GX886" s="33"/>
    </row>
    <row r="887" spans="178:206" x14ac:dyDescent="0.2">
      <c r="FV887" s="29"/>
      <c r="FW887" s="33"/>
      <c r="FX887" s="33"/>
      <c r="FY887" s="33"/>
      <c r="FZ887" s="33"/>
      <c r="GA887" s="33"/>
      <c r="GB887" s="33"/>
      <c r="GC887" s="33"/>
      <c r="GD887" s="33"/>
      <c r="GE887" s="33"/>
      <c r="GF887" s="33"/>
      <c r="GG887" s="33"/>
      <c r="GH887" s="33"/>
      <c r="GI887" s="33"/>
      <c r="GJ887" s="33"/>
      <c r="GK887" s="33"/>
      <c r="GL887" s="33"/>
      <c r="GM887" s="33"/>
      <c r="GN887" s="33"/>
      <c r="GO887" s="33"/>
      <c r="GP887" s="33"/>
      <c r="GQ887" s="33"/>
      <c r="GR887" s="33"/>
      <c r="GS887" s="33"/>
      <c r="GT887" s="33"/>
      <c r="GU887" s="33"/>
      <c r="GV887" s="33"/>
      <c r="GW887" s="33"/>
      <c r="GX887" s="33"/>
    </row>
    <row r="888" spans="178:206" x14ac:dyDescent="0.2">
      <c r="FV888" s="29"/>
      <c r="FW888" s="33"/>
      <c r="FX888" s="33"/>
      <c r="FY888" s="33"/>
      <c r="FZ888" s="33"/>
      <c r="GA888" s="33"/>
      <c r="GB888" s="33"/>
      <c r="GC888" s="33"/>
      <c r="GD888" s="33"/>
      <c r="GE888" s="33"/>
      <c r="GF888" s="33"/>
      <c r="GG888" s="33"/>
      <c r="GH888" s="33"/>
      <c r="GI888" s="33"/>
      <c r="GJ888" s="33"/>
      <c r="GK888" s="33"/>
      <c r="GL888" s="33"/>
      <c r="GM888" s="33"/>
      <c r="GN888" s="33"/>
      <c r="GO888" s="33"/>
      <c r="GP888" s="33"/>
      <c r="GQ888" s="33"/>
      <c r="GR888" s="33"/>
      <c r="GS888" s="33"/>
      <c r="GT888" s="33"/>
      <c r="GU888" s="33"/>
      <c r="GV888" s="33"/>
      <c r="GW888" s="33"/>
      <c r="GX888" s="33"/>
    </row>
    <row r="889" spans="178:206" x14ac:dyDescent="0.2">
      <c r="FV889" s="29"/>
      <c r="FW889" s="33"/>
      <c r="FX889" s="33"/>
      <c r="FY889" s="33"/>
      <c r="FZ889" s="33"/>
      <c r="GA889" s="33"/>
      <c r="GB889" s="33"/>
      <c r="GC889" s="33"/>
      <c r="GD889" s="33"/>
      <c r="GE889" s="33"/>
      <c r="GF889" s="33"/>
      <c r="GG889" s="33"/>
      <c r="GH889" s="33"/>
      <c r="GI889" s="33"/>
      <c r="GJ889" s="33"/>
      <c r="GK889" s="33"/>
      <c r="GL889" s="33"/>
      <c r="GM889" s="33"/>
      <c r="GN889" s="33"/>
      <c r="GO889" s="33"/>
      <c r="GP889" s="33"/>
      <c r="GQ889" s="33"/>
      <c r="GR889" s="33"/>
      <c r="GS889" s="33"/>
      <c r="GT889" s="33"/>
      <c r="GU889" s="33"/>
      <c r="GV889" s="33"/>
      <c r="GW889" s="33"/>
      <c r="GX889" s="33"/>
    </row>
    <row r="890" spans="178:206" x14ac:dyDescent="0.2">
      <c r="FV890" s="29"/>
      <c r="FW890" s="33"/>
      <c r="FX890" s="33"/>
      <c r="FY890" s="33"/>
      <c r="FZ890" s="33"/>
      <c r="GA890" s="33"/>
      <c r="GB890" s="33"/>
      <c r="GC890" s="33"/>
      <c r="GD890" s="33"/>
      <c r="GE890" s="33"/>
      <c r="GF890" s="33"/>
      <c r="GG890" s="33"/>
      <c r="GH890" s="33"/>
      <c r="GI890" s="33"/>
      <c r="GJ890" s="33"/>
      <c r="GK890" s="33"/>
      <c r="GL890" s="33"/>
      <c r="GM890" s="33"/>
      <c r="GN890" s="33"/>
      <c r="GO890" s="33"/>
      <c r="GP890" s="33"/>
      <c r="GQ890" s="33"/>
      <c r="GR890" s="33"/>
      <c r="GS890" s="33"/>
      <c r="GT890" s="33"/>
      <c r="GU890" s="33"/>
      <c r="GV890" s="33"/>
      <c r="GW890" s="33"/>
      <c r="GX890" s="33"/>
    </row>
    <row r="891" spans="178:206" x14ac:dyDescent="0.2">
      <c r="FV891" s="29"/>
      <c r="FW891" s="33"/>
      <c r="FX891" s="33"/>
      <c r="FY891" s="33"/>
      <c r="FZ891" s="33"/>
      <c r="GA891" s="33"/>
      <c r="GB891" s="33"/>
      <c r="GC891" s="33"/>
      <c r="GD891" s="33"/>
      <c r="GE891" s="33"/>
      <c r="GF891" s="33"/>
      <c r="GG891" s="33"/>
      <c r="GH891" s="33"/>
      <c r="GI891" s="33"/>
      <c r="GJ891" s="33"/>
      <c r="GK891" s="33"/>
      <c r="GL891" s="33"/>
      <c r="GM891" s="33"/>
      <c r="GN891" s="33"/>
      <c r="GO891" s="33"/>
      <c r="GP891" s="33"/>
      <c r="GQ891" s="33"/>
      <c r="GR891" s="33"/>
      <c r="GS891" s="33"/>
      <c r="GT891" s="33"/>
      <c r="GU891" s="33"/>
      <c r="GV891" s="33"/>
      <c r="GW891" s="33"/>
      <c r="GX891" s="33"/>
    </row>
    <row r="892" spans="178:206" x14ac:dyDescent="0.2">
      <c r="FV892" s="29"/>
      <c r="FW892" s="33"/>
      <c r="FX892" s="33"/>
      <c r="FY892" s="33"/>
      <c r="FZ892" s="33"/>
      <c r="GA892" s="33"/>
      <c r="GB892" s="33"/>
      <c r="GC892" s="33"/>
      <c r="GD892" s="33"/>
      <c r="GE892" s="33"/>
      <c r="GF892" s="33"/>
      <c r="GG892" s="33"/>
      <c r="GH892" s="33"/>
      <c r="GI892" s="33"/>
      <c r="GJ892" s="33"/>
      <c r="GK892" s="33"/>
      <c r="GL892" s="33"/>
      <c r="GM892" s="33"/>
      <c r="GN892" s="33"/>
      <c r="GO892" s="33"/>
      <c r="GP892" s="33"/>
      <c r="GQ892" s="33"/>
      <c r="GR892" s="33"/>
      <c r="GS892" s="33"/>
      <c r="GT892" s="33"/>
      <c r="GU892" s="33"/>
      <c r="GV892" s="33"/>
      <c r="GW892" s="33"/>
      <c r="GX892" s="33"/>
    </row>
    <row r="893" spans="178:206" x14ac:dyDescent="0.2">
      <c r="FV893" s="29"/>
      <c r="FW893" s="33"/>
      <c r="FX893" s="33"/>
      <c r="FY893" s="33"/>
      <c r="FZ893" s="33"/>
      <c r="GA893" s="33"/>
      <c r="GB893" s="33"/>
      <c r="GC893" s="33"/>
      <c r="GD893" s="33"/>
      <c r="GE893" s="33"/>
      <c r="GF893" s="33"/>
      <c r="GG893" s="33"/>
      <c r="GH893" s="33"/>
      <c r="GI893" s="33"/>
      <c r="GJ893" s="33"/>
      <c r="GK893" s="33"/>
      <c r="GL893" s="33"/>
      <c r="GM893" s="33"/>
      <c r="GN893" s="33"/>
      <c r="GO893" s="33"/>
      <c r="GP893" s="33"/>
      <c r="GQ893" s="33"/>
      <c r="GR893" s="33"/>
      <c r="GS893" s="33"/>
      <c r="GT893" s="33"/>
      <c r="GU893" s="33"/>
      <c r="GV893" s="33"/>
      <c r="GW893" s="33"/>
      <c r="GX893" s="33"/>
    </row>
    <row r="894" spans="178:206" x14ac:dyDescent="0.2">
      <c r="FV894" s="29"/>
      <c r="FW894" s="33"/>
      <c r="FX894" s="33"/>
      <c r="FY894" s="33"/>
      <c r="FZ894" s="33"/>
      <c r="GA894" s="33"/>
      <c r="GB894" s="33"/>
      <c r="GC894" s="33"/>
      <c r="GD894" s="33"/>
      <c r="GE894" s="33"/>
      <c r="GF894" s="33"/>
      <c r="GG894" s="33"/>
      <c r="GH894" s="33"/>
      <c r="GI894" s="33"/>
      <c r="GJ894" s="33"/>
      <c r="GK894" s="33"/>
      <c r="GL894" s="33"/>
      <c r="GM894" s="33"/>
      <c r="GN894" s="33"/>
      <c r="GO894" s="33"/>
      <c r="GP894" s="33"/>
      <c r="GQ894" s="33"/>
      <c r="GR894" s="33"/>
      <c r="GS894" s="33"/>
      <c r="GT894" s="33"/>
      <c r="GU894" s="33"/>
      <c r="GV894" s="33"/>
      <c r="GW894" s="33"/>
      <c r="GX894" s="33"/>
    </row>
    <row r="895" spans="178:206" x14ac:dyDescent="0.2">
      <c r="FV895" s="29"/>
      <c r="FW895" s="33"/>
      <c r="FX895" s="33"/>
      <c r="FY895" s="33"/>
      <c r="FZ895" s="33"/>
      <c r="GA895" s="33"/>
      <c r="GB895" s="33"/>
      <c r="GC895" s="33"/>
      <c r="GD895" s="33"/>
      <c r="GE895" s="33"/>
      <c r="GF895" s="33"/>
      <c r="GG895" s="33"/>
      <c r="GH895" s="33"/>
      <c r="GI895" s="33"/>
      <c r="GJ895" s="33"/>
      <c r="GK895" s="33"/>
      <c r="GL895" s="33"/>
      <c r="GM895" s="33"/>
      <c r="GN895" s="33"/>
      <c r="GO895" s="33"/>
      <c r="GP895" s="33"/>
      <c r="GQ895" s="33"/>
      <c r="GR895" s="33"/>
      <c r="GS895" s="33"/>
      <c r="GT895" s="33"/>
      <c r="GU895" s="33"/>
      <c r="GV895" s="33"/>
      <c r="GW895" s="33"/>
      <c r="GX895" s="33"/>
    </row>
    <row r="896" spans="178:206" x14ac:dyDescent="0.2">
      <c r="FV896" s="29"/>
      <c r="FW896" s="33"/>
      <c r="FX896" s="33"/>
      <c r="FY896" s="33"/>
      <c r="FZ896" s="33"/>
      <c r="GA896" s="33"/>
      <c r="GB896" s="33"/>
      <c r="GC896" s="33"/>
      <c r="GD896" s="33"/>
      <c r="GE896" s="33"/>
      <c r="GF896" s="33"/>
      <c r="GG896" s="33"/>
      <c r="GH896" s="33"/>
      <c r="GI896" s="33"/>
      <c r="GJ896" s="33"/>
      <c r="GK896" s="33"/>
      <c r="GL896" s="33"/>
      <c r="GM896" s="33"/>
      <c r="GN896" s="33"/>
      <c r="GO896" s="33"/>
      <c r="GP896" s="33"/>
      <c r="GQ896" s="33"/>
      <c r="GR896" s="33"/>
      <c r="GS896" s="33"/>
      <c r="GT896" s="33"/>
      <c r="GU896" s="33"/>
      <c r="GV896" s="33"/>
      <c r="GW896" s="33"/>
      <c r="GX896" s="33"/>
    </row>
    <row r="897" spans="178:206" x14ac:dyDescent="0.2">
      <c r="FV897" s="29"/>
      <c r="FW897" s="33"/>
      <c r="FX897" s="33"/>
      <c r="FY897" s="33"/>
      <c r="FZ897" s="33"/>
      <c r="GA897" s="33"/>
      <c r="GB897" s="33"/>
      <c r="GC897" s="33"/>
      <c r="GD897" s="33"/>
      <c r="GE897" s="33"/>
      <c r="GF897" s="33"/>
      <c r="GG897" s="33"/>
      <c r="GH897" s="33"/>
      <c r="GI897" s="33"/>
      <c r="GJ897" s="33"/>
      <c r="GK897" s="33"/>
      <c r="GL897" s="33"/>
      <c r="GM897" s="33"/>
      <c r="GN897" s="33"/>
      <c r="GO897" s="33"/>
      <c r="GP897" s="33"/>
      <c r="GQ897" s="33"/>
      <c r="GR897" s="33"/>
      <c r="GS897" s="33"/>
      <c r="GT897" s="33"/>
      <c r="GU897" s="33"/>
      <c r="GV897" s="33"/>
      <c r="GW897" s="33"/>
      <c r="GX897" s="33"/>
    </row>
    <row r="898" spans="178:206" x14ac:dyDescent="0.2">
      <c r="FV898" s="29"/>
      <c r="FW898" s="33"/>
      <c r="FX898" s="33"/>
      <c r="FY898" s="33"/>
      <c r="FZ898" s="33"/>
      <c r="GA898" s="33"/>
      <c r="GB898" s="33"/>
      <c r="GC898" s="33"/>
      <c r="GD898" s="33"/>
      <c r="GE898" s="33"/>
      <c r="GF898" s="33"/>
      <c r="GG898" s="33"/>
      <c r="GH898" s="33"/>
      <c r="GI898" s="33"/>
      <c r="GJ898" s="33"/>
      <c r="GK898" s="33"/>
      <c r="GL898" s="33"/>
      <c r="GM898" s="33"/>
      <c r="GN898" s="33"/>
      <c r="GO898" s="33"/>
      <c r="GP898" s="33"/>
      <c r="GQ898" s="33"/>
      <c r="GR898" s="33"/>
      <c r="GS898" s="33"/>
      <c r="GT898" s="33"/>
      <c r="GU898" s="33"/>
      <c r="GV898" s="33"/>
      <c r="GW898" s="33"/>
      <c r="GX898" s="33"/>
    </row>
    <row r="899" spans="178:206" x14ac:dyDescent="0.2">
      <c r="FV899" s="29"/>
      <c r="FW899" s="33"/>
      <c r="FX899" s="33"/>
      <c r="FY899" s="33"/>
      <c r="FZ899" s="33"/>
      <c r="GA899" s="33"/>
      <c r="GB899" s="33"/>
      <c r="GC899" s="33"/>
      <c r="GD899" s="33"/>
      <c r="GE899" s="33"/>
      <c r="GF899" s="33"/>
      <c r="GG899" s="33"/>
      <c r="GH899" s="33"/>
      <c r="GI899" s="33"/>
      <c r="GJ899" s="33"/>
      <c r="GK899" s="33"/>
      <c r="GL899" s="33"/>
      <c r="GM899" s="33"/>
      <c r="GN899" s="33"/>
      <c r="GO899" s="33"/>
      <c r="GP899" s="33"/>
      <c r="GQ899" s="33"/>
      <c r="GR899" s="33"/>
      <c r="GS899" s="33"/>
      <c r="GT899" s="33"/>
      <c r="GU899" s="33"/>
      <c r="GV899" s="33"/>
      <c r="GW899" s="33"/>
      <c r="GX899" s="33"/>
    </row>
    <row r="900" spans="178:206" x14ac:dyDescent="0.2">
      <c r="FV900" s="29"/>
      <c r="FW900" s="33"/>
      <c r="FX900" s="33"/>
      <c r="FY900" s="33"/>
      <c r="FZ900" s="33"/>
      <c r="GA900" s="33"/>
      <c r="GB900" s="33"/>
      <c r="GC900" s="33"/>
      <c r="GD900" s="33"/>
      <c r="GE900" s="33"/>
      <c r="GF900" s="33"/>
      <c r="GG900" s="33"/>
      <c r="GH900" s="33"/>
      <c r="GI900" s="33"/>
      <c r="GJ900" s="33"/>
      <c r="GK900" s="33"/>
      <c r="GL900" s="33"/>
      <c r="GM900" s="33"/>
      <c r="GN900" s="33"/>
      <c r="GO900" s="33"/>
      <c r="GP900" s="33"/>
      <c r="GQ900" s="33"/>
      <c r="GR900" s="33"/>
      <c r="GS900" s="33"/>
      <c r="GT900" s="33"/>
      <c r="GU900" s="33"/>
      <c r="GV900" s="33"/>
      <c r="GW900" s="33"/>
      <c r="GX900" s="33"/>
    </row>
    <row r="901" spans="178:206" x14ac:dyDescent="0.2">
      <c r="FV901" s="29"/>
      <c r="FW901" s="33"/>
      <c r="FX901" s="33"/>
      <c r="FY901" s="33"/>
      <c r="FZ901" s="33"/>
      <c r="GA901" s="33"/>
      <c r="GB901" s="33"/>
      <c r="GC901" s="33"/>
      <c r="GD901" s="33"/>
      <c r="GE901" s="33"/>
      <c r="GF901" s="33"/>
      <c r="GG901" s="33"/>
      <c r="GH901" s="33"/>
      <c r="GI901" s="33"/>
      <c r="GJ901" s="33"/>
      <c r="GK901" s="33"/>
      <c r="GL901" s="33"/>
      <c r="GM901" s="33"/>
      <c r="GN901" s="33"/>
      <c r="GO901" s="33"/>
      <c r="GP901" s="33"/>
      <c r="GQ901" s="33"/>
      <c r="GR901" s="33"/>
      <c r="GS901" s="33"/>
      <c r="GT901" s="33"/>
      <c r="GU901" s="33"/>
      <c r="GV901" s="33"/>
      <c r="GW901" s="33"/>
      <c r="GX901" s="33"/>
    </row>
    <row r="902" spans="178:206" x14ac:dyDescent="0.2">
      <c r="FV902" s="29"/>
      <c r="FW902" s="33"/>
      <c r="FX902" s="33"/>
      <c r="FY902" s="33"/>
      <c r="FZ902" s="33"/>
      <c r="GA902" s="33"/>
      <c r="GB902" s="33"/>
      <c r="GC902" s="33"/>
      <c r="GD902" s="33"/>
      <c r="GE902" s="33"/>
      <c r="GF902" s="33"/>
      <c r="GG902" s="33"/>
      <c r="GH902" s="33"/>
      <c r="GI902" s="33"/>
      <c r="GJ902" s="33"/>
      <c r="GK902" s="33"/>
      <c r="GL902" s="33"/>
      <c r="GM902" s="33"/>
      <c r="GN902" s="33"/>
      <c r="GO902" s="33"/>
      <c r="GP902" s="33"/>
      <c r="GQ902" s="33"/>
      <c r="GR902" s="33"/>
      <c r="GS902" s="33"/>
      <c r="GT902" s="33"/>
      <c r="GU902" s="33"/>
      <c r="GV902" s="33"/>
      <c r="GW902" s="33"/>
      <c r="GX902" s="33"/>
    </row>
    <row r="903" spans="178:206" x14ac:dyDescent="0.2">
      <c r="FV903" s="29"/>
      <c r="FW903" s="33"/>
      <c r="FX903" s="33"/>
      <c r="FY903" s="33"/>
      <c r="FZ903" s="33"/>
      <c r="GA903" s="33"/>
      <c r="GB903" s="33"/>
      <c r="GC903" s="33"/>
      <c r="GD903" s="33"/>
      <c r="GE903" s="33"/>
      <c r="GF903" s="33"/>
      <c r="GG903" s="33"/>
      <c r="GH903" s="33"/>
      <c r="GI903" s="33"/>
      <c r="GJ903" s="33"/>
      <c r="GK903" s="33"/>
      <c r="GL903" s="33"/>
      <c r="GM903" s="33"/>
      <c r="GN903" s="33"/>
      <c r="GO903" s="33"/>
      <c r="GP903" s="33"/>
      <c r="GQ903" s="33"/>
      <c r="GR903" s="33"/>
      <c r="GS903" s="33"/>
      <c r="GT903" s="33"/>
      <c r="GU903" s="33"/>
      <c r="GV903" s="33"/>
      <c r="GW903" s="33"/>
      <c r="GX903" s="33"/>
    </row>
    <row r="904" spans="178:206" x14ac:dyDescent="0.2">
      <c r="FV904" s="29"/>
      <c r="FW904" s="33"/>
      <c r="FX904" s="33"/>
      <c r="FY904" s="33"/>
      <c r="FZ904" s="33"/>
      <c r="GA904" s="33"/>
      <c r="GB904" s="33"/>
      <c r="GC904" s="33"/>
      <c r="GD904" s="33"/>
      <c r="GE904" s="33"/>
      <c r="GF904" s="33"/>
      <c r="GG904" s="33"/>
      <c r="GH904" s="33"/>
      <c r="GI904" s="33"/>
      <c r="GJ904" s="33"/>
      <c r="GK904" s="33"/>
      <c r="GL904" s="33"/>
      <c r="GM904" s="33"/>
      <c r="GN904" s="33"/>
      <c r="GO904" s="33"/>
      <c r="GP904" s="33"/>
      <c r="GQ904" s="33"/>
      <c r="GR904" s="33"/>
      <c r="GS904" s="33"/>
      <c r="GT904" s="33"/>
      <c r="GU904" s="33"/>
      <c r="GV904" s="33"/>
      <c r="GW904" s="33"/>
      <c r="GX904" s="33"/>
    </row>
    <row r="905" spans="178:206" x14ac:dyDescent="0.2">
      <c r="FV905" s="29"/>
      <c r="FW905" s="33"/>
      <c r="FX905" s="33"/>
      <c r="FY905" s="33"/>
      <c r="FZ905" s="33"/>
      <c r="GA905" s="33"/>
      <c r="GB905" s="33"/>
      <c r="GC905" s="33"/>
      <c r="GD905" s="33"/>
      <c r="GE905" s="33"/>
      <c r="GF905" s="33"/>
      <c r="GG905" s="33"/>
      <c r="GH905" s="33"/>
      <c r="GI905" s="33"/>
      <c r="GJ905" s="33"/>
      <c r="GK905" s="33"/>
      <c r="GL905" s="33"/>
      <c r="GM905" s="33"/>
      <c r="GN905" s="33"/>
      <c r="GO905" s="33"/>
      <c r="GP905" s="33"/>
      <c r="GQ905" s="33"/>
      <c r="GR905" s="33"/>
      <c r="GS905" s="33"/>
      <c r="GT905" s="33"/>
      <c r="GU905" s="33"/>
      <c r="GV905" s="33"/>
      <c r="GW905" s="33"/>
      <c r="GX905" s="33"/>
    </row>
    <row r="906" spans="178:206" x14ac:dyDescent="0.2">
      <c r="FV906" s="29"/>
      <c r="FW906" s="33"/>
      <c r="FX906" s="33"/>
      <c r="FY906" s="33"/>
      <c r="FZ906" s="33"/>
      <c r="GA906" s="33"/>
      <c r="GB906" s="33"/>
      <c r="GC906" s="33"/>
      <c r="GD906" s="33"/>
      <c r="GE906" s="33"/>
      <c r="GF906" s="33"/>
      <c r="GG906" s="33"/>
      <c r="GH906" s="33"/>
      <c r="GI906" s="33"/>
      <c r="GJ906" s="33"/>
      <c r="GK906" s="33"/>
      <c r="GL906" s="33"/>
      <c r="GM906" s="33"/>
      <c r="GN906" s="33"/>
      <c r="GO906" s="33"/>
      <c r="GP906" s="33"/>
      <c r="GQ906" s="33"/>
      <c r="GR906" s="33"/>
      <c r="GS906" s="33"/>
      <c r="GT906" s="33"/>
      <c r="GU906" s="33"/>
      <c r="GV906" s="33"/>
      <c r="GW906" s="33"/>
      <c r="GX906" s="33"/>
    </row>
    <row r="907" spans="178:206" x14ac:dyDescent="0.2">
      <c r="FV907" s="29"/>
      <c r="FW907" s="33"/>
      <c r="FX907" s="33"/>
      <c r="FY907" s="33"/>
      <c r="FZ907" s="33"/>
      <c r="GA907" s="33"/>
      <c r="GB907" s="33"/>
      <c r="GC907" s="33"/>
      <c r="GD907" s="33"/>
      <c r="GE907" s="33"/>
      <c r="GF907" s="33"/>
      <c r="GG907" s="33"/>
      <c r="GH907" s="33"/>
      <c r="GI907" s="33"/>
      <c r="GJ907" s="33"/>
      <c r="GK907" s="33"/>
      <c r="GL907" s="33"/>
      <c r="GM907" s="33"/>
      <c r="GN907" s="33"/>
      <c r="GO907" s="33"/>
      <c r="GP907" s="33"/>
      <c r="GQ907" s="33"/>
      <c r="GR907" s="33"/>
      <c r="GS907" s="33"/>
      <c r="GT907" s="33"/>
      <c r="GU907" s="33"/>
      <c r="GV907" s="33"/>
      <c r="GW907" s="33"/>
      <c r="GX907" s="33"/>
    </row>
    <row r="908" spans="178:206" x14ac:dyDescent="0.2">
      <c r="FV908" s="29"/>
      <c r="FW908" s="33"/>
      <c r="FX908" s="33"/>
      <c r="FY908" s="33"/>
      <c r="FZ908" s="33"/>
      <c r="GA908" s="33"/>
      <c r="GB908" s="33"/>
      <c r="GC908" s="33"/>
      <c r="GD908" s="33"/>
      <c r="GE908" s="33"/>
      <c r="GF908" s="33"/>
      <c r="GG908" s="33"/>
      <c r="GH908" s="33"/>
      <c r="GI908" s="33"/>
      <c r="GJ908" s="33"/>
      <c r="GK908" s="33"/>
      <c r="GL908" s="33"/>
      <c r="GM908" s="33"/>
      <c r="GN908" s="33"/>
      <c r="GO908" s="33"/>
      <c r="GP908" s="33"/>
      <c r="GQ908" s="33"/>
      <c r="GR908" s="33"/>
      <c r="GS908" s="33"/>
      <c r="GT908" s="33"/>
      <c r="GU908" s="33"/>
      <c r="GV908" s="33"/>
      <c r="GW908" s="33"/>
      <c r="GX908" s="33"/>
    </row>
    <row r="909" spans="178:206" x14ac:dyDescent="0.2">
      <c r="FV909" s="29"/>
      <c r="FW909" s="33"/>
      <c r="FX909" s="33"/>
      <c r="FY909" s="33"/>
      <c r="FZ909" s="33"/>
      <c r="GA909" s="33"/>
      <c r="GB909" s="33"/>
      <c r="GC909" s="33"/>
      <c r="GD909" s="33"/>
      <c r="GE909" s="33"/>
      <c r="GF909" s="33"/>
      <c r="GG909" s="33"/>
      <c r="GH909" s="33"/>
      <c r="GI909" s="33"/>
      <c r="GJ909" s="33"/>
      <c r="GK909" s="33"/>
      <c r="GL909" s="33"/>
      <c r="GM909" s="33"/>
      <c r="GN909" s="33"/>
      <c r="GO909" s="33"/>
      <c r="GP909" s="33"/>
      <c r="GQ909" s="33"/>
      <c r="GR909" s="33"/>
      <c r="GS909" s="33"/>
      <c r="GT909" s="33"/>
      <c r="GU909" s="33"/>
      <c r="GV909" s="33"/>
      <c r="GW909" s="33"/>
      <c r="GX909" s="33"/>
    </row>
    <row r="910" spans="178:206" x14ac:dyDescent="0.2">
      <c r="FV910" s="29"/>
      <c r="FW910" s="33"/>
      <c r="FX910" s="33"/>
      <c r="FY910" s="33"/>
      <c r="FZ910" s="33"/>
      <c r="GA910" s="33"/>
      <c r="GB910" s="33"/>
      <c r="GC910" s="33"/>
      <c r="GD910" s="33"/>
      <c r="GE910" s="33"/>
      <c r="GF910" s="33"/>
      <c r="GG910" s="33"/>
      <c r="GH910" s="33"/>
      <c r="GI910" s="33"/>
      <c r="GJ910" s="33"/>
      <c r="GK910" s="33"/>
      <c r="GL910" s="33"/>
      <c r="GM910" s="33"/>
      <c r="GN910" s="33"/>
      <c r="GO910" s="33"/>
      <c r="GP910" s="33"/>
      <c r="GQ910" s="33"/>
      <c r="GR910" s="33"/>
      <c r="GS910" s="33"/>
      <c r="GT910" s="33"/>
      <c r="GU910" s="33"/>
      <c r="GV910" s="33"/>
      <c r="GW910" s="33"/>
      <c r="GX910" s="33"/>
    </row>
    <row r="911" spans="178:206" x14ac:dyDescent="0.2">
      <c r="FV911" s="29"/>
      <c r="FW911" s="33"/>
      <c r="FX911" s="33"/>
      <c r="FY911" s="33"/>
      <c r="FZ911" s="33"/>
      <c r="GA911" s="33"/>
      <c r="GB911" s="33"/>
      <c r="GC911" s="33"/>
      <c r="GD911" s="33"/>
      <c r="GE911" s="33"/>
      <c r="GF911" s="33"/>
      <c r="GG911" s="33"/>
      <c r="GH911" s="33"/>
      <c r="GI911" s="33"/>
      <c r="GJ911" s="33"/>
      <c r="GK911" s="33"/>
      <c r="GL911" s="33"/>
      <c r="GM911" s="33"/>
      <c r="GN911" s="33"/>
      <c r="GO911" s="33"/>
      <c r="GP911" s="33"/>
      <c r="GQ911" s="33"/>
      <c r="GR911" s="33"/>
      <c r="GS911" s="33"/>
      <c r="GT911" s="33"/>
      <c r="GU911" s="33"/>
      <c r="GV911" s="33"/>
      <c r="GW911" s="33"/>
      <c r="GX911" s="33"/>
    </row>
    <row r="912" spans="178:206" x14ac:dyDescent="0.2">
      <c r="FV912" s="29"/>
      <c r="FW912" s="33"/>
      <c r="FX912" s="33"/>
      <c r="FY912" s="33"/>
      <c r="FZ912" s="33"/>
      <c r="GA912" s="33"/>
      <c r="GB912" s="33"/>
      <c r="GC912" s="33"/>
      <c r="GD912" s="33"/>
      <c r="GE912" s="33"/>
      <c r="GF912" s="33"/>
      <c r="GG912" s="33"/>
      <c r="GH912" s="33"/>
      <c r="GI912" s="33"/>
      <c r="GJ912" s="33"/>
      <c r="GK912" s="33"/>
      <c r="GL912" s="33"/>
      <c r="GM912" s="33"/>
      <c r="GN912" s="33"/>
      <c r="GO912" s="33"/>
      <c r="GP912" s="33"/>
      <c r="GQ912" s="33"/>
      <c r="GR912" s="33"/>
      <c r="GS912" s="33"/>
      <c r="GT912" s="33"/>
      <c r="GU912" s="33"/>
      <c r="GV912" s="33"/>
      <c r="GW912" s="33"/>
      <c r="GX912" s="33"/>
    </row>
    <row r="913" spans="178:206" x14ac:dyDescent="0.2">
      <c r="FV913" s="29"/>
      <c r="FW913" s="33"/>
      <c r="FX913" s="33"/>
      <c r="FY913" s="33"/>
      <c r="FZ913" s="33"/>
      <c r="GA913" s="33"/>
      <c r="GB913" s="33"/>
      <c r="GC913" s="33"/>
      <c r="GD913" s="33"/>
      <c r="GE913" s="33"/>
      <c r="GF913" s="33"/>
      <c r="GG913" s="33"/>
      <c r="GH913" s="33"/>
      <c r="GI913" s="33"/>
      <c r="GJ913" s="33"/>
      <c r="GK913" s="33"/>
      <c r="GL913" s="33"/>
      <c r="GM913" s="33"/>
      <c r="GN913" s="33"/>
      <c r="GO913" s="33"/>
      <c r="GP913" s="33"/>
      <c r="GQ913" s="33"/>
      <c r="GR913" s="33"/>
      <c r="GS913" s="33"/>
      <c r="GT913" s="33"/>
      <c r="GU913" s="33"/>
      <c r="GV913" s="33"/>
      <c r="GW913" s="33"/>
      <c r="GX913" s="33"/>
    </row>
    <row r="914" spans="178:206" x14ac:dyDescent="0.2">
      <c r="FV914" s="29"/>
      <c r="FW914" s="33"/>
      <c r="FX914" s="33"/>
      <c r="FY914" s="33"/>
      <c r="FZ914" s="33"/>
      <c r="GA914" s="33"/>
      <c r="GB914" s="33"/>
      <c r="GC914" s="33"/>
      <c r="GD914" s="33"/>
      <c r="GE914" s="33"/>
      <c r="GF914" s="33"/>
      <c r="GG914" s="33"/>
      <c r="GH914" s="33"/>
      <c r="GI914" s="33"/>
      <c r="GJ914" s="33"/>
      <c r="GK914" s="33"/>
      <c r="GL914" s="33"/>
      <c r="GM914" s="33"/>
      <c r="GN914" s="33"/>
      <c r="GO914" s="33"/>
      <c r="GP914" s="33"/>
      <c r="GQ914" s="33"/>
      <c r="GR914" s="33"/>
      <c r="GS914" s="33"/>
      <c r="GT914" s="33"/>
      <c r="GU914" s="33"/>
      <c r="GV914" s="33"/>
      <c r="GW914" s="33"/>
      <c r="GX914" s="33"/>
    </row>
    <row r="915" spans="178:206" x14ac:dyDescent="0.2">
      <c r="FV915" s="29"/>
      <c r="FW915" s="33"/>
      <c r="FX915" s="33"/>
      <c r="FY915" s="33"/>
      <c r="FZ915" s="33"/>
      <c r="GA915" s="33"/>
      <c r="GB915" s="33"/>
      <c r="GC915" s="33"/>
      <c r="GD915" s="33"/>
      <c r="GE915" s="33"/>
      <c r="GF915" s="33"/>
      <c r="GG915" s="33"/>
      <c r="GH915" s="33"/>
      <c r="GI915" s="33"/>
      <c r="GJ915" s="33"/>
      <c r="GK915" s="33"/>
      <c r="GL915" s="33"/>
      <c r="GM915" s="33"/>
      <c r="GN915" s="33"/>
      <c r="GO915" s="33"/>
      <c r="GP915" s="33"/>
      <c r="GQ915" s="33"/>
      <c r="GR915" s="33"/>
      <c r="GS915" s="33"/>
      <c r="GT915" s="33"/>
      <c r="GU915" s="33"/>
      <c r="GV915" s="33"/>
      <c r="GW915" s="33"/>
      <c r="GX915" s="33"/>
    </row>
    <row r="916" spans="178:206" x14ac:dyDescent="0.2">
      <c r="FV916" s="29"/>
      <c r="FW916" s="33"/>
      <c r="FX916" s="33"/>
      <c r="FY916" s="33"/>
      <c r="FZ916" s="33"/>
      <c r="GA916" s="33"/>
      <c r="GB916" s="33"/>
      <c r="GC916" s="33"/>
      <c r="GD916" s="33"/>
      <c r="GE916" s="33"/>
      <c r="GF916" s="33"/>
      <c r="GG916" s="33"/>
      <c r="GH916" s="33"/>
      <c r="GI916" s="33"/>
      <c r="GJ916" s="33"/>
      <c r="GK916" s="33"/>
      <c r="GL916" s="33"/>
      <c r="GM916" s="33"/>
      <c r="GN916" s="33"/>
      <c r="GO916" s="33"/>
      <c r="GP916" s="33"/>
      <c r="GQ916" s="33"/>
      <c r="GR916" s="33"/>
      <c r="GS916" s="33"/>
      <c r="GT916" s="33"/>
      <c r="GU916" s="33"/>
      <c r="GV916" s="33"/>
      <c r="GW916" s="33"/>
      <c r="GX916" s="33"/>
    </row>
    <row r="917" spans="178:206" x14ac:dyDescent="0.2">
      <c r="FV917" s="29"/>
      <c r="FW917" s="33"/>
      <c r="FX917" s="33"/>
      <c r="FY917" s="33"/>
      <c r="FZ917" s="33"/>
      <c r="GA917" s="33"/>
      <c r="GB917" s="33"/>
      <c r="GC917" s="33"/>
      <c r="GD917" s="33"/>
      <c r="GE917" s="33"/>
      <c r="GF917" s="33"/>
      <c r="GG917" s="33"/>
      <c r="GH917" s="33"/>
      <c r="GI917" s="33"/>
      <c r="GJ917" s="33"/>
      <c r="GK917" s="33"/>
      <c r="GL917" s="33"/>
      <c r="GM917" s="33"/>
      <c r="GN917" s="33"/>
      <c r="GO917" s="33"/>
      <c r="GP917" s="33"/>
      <c r="GQ917" s="33"/>
      <c r="GR917" s="33"/>
      <c r="GS917" s="33"/>
      <c r="GT917" s="33"/>
      <c r="GU917" s="33"/>
      <c r="GV917" s="33"/>
      <c r="GW917" s="33"/>
      <c r="GX917" s="33"/>
    </row>
    <row r="918" spans="178:206" x14ac:dyDescent="0.2">
      <c r="FV918" s="29"/>
      <c r="FW918" s="33"/>
      <c r="FX918" s="33"/>
      <c r="FY918" s="33"/>
      <c r="FZ918" s="33"/>
      <c r="GA918" s="33"/>
      <c r="GB918" s="33"/>
      <c r="GC918" s="33"/>
      <c r="GD918" s="33"/>
      <c r="GE918" s="33"/>
      <c r="GF918" s="33"/>
      <c r="GG918" s="33"/>
      <c r="GH918" s="33"/>
      <c r="GI918" s="33"/>
      <c r="GJ918" s="33"/>
      <c r="GK918" s="33"/>
      <c r="GL918" s="33"/>
      <c r="GM918" s="33"/>
      <c r="GN918" s="33"/>
      <c r="GO918" s="33"/>
      <c r="GP918" s="33"/>
      <c r="GQ918" s="33"/>
      <c r="GR918" s="33"/>
      <c r="GS918" s="33"/>
      <c r="GT918" s="33"/>
      <c r="GU918" s="33"/>
      <c r="GV918" s="33"/>
      <c r="GW918" s="33"/>
      <c r="GX918" s="33"/>
    </row>
    <row r="919" spans="178:206" x14ac:dyDescent="0.2">
      <c r="FV919" s="29"/>
      <c r="FW919" s="33"/>
      <c r="FX919" s="33"/>
      <c r="FY919" s="33"/>
      <c r="FZ919" s="33"/>
      <c r="GA919" s="33"/>
      <c r="GB919" s="33"/>
      <c r="GC919" s="33"/>
      <c r="GD919" s="33"/>
      <c r="GE919" s="33"/>
      <c r="GF919" s="33"/>
      <c r="GG919" s="33"/>
      <c r="GH919" s="33"/>
      <c r="GI919" s="33"/>
      <c r="GJ919" s="33"/>
      <c r="GK919" s="33"/>
      <c r="GL919" s="33"/>
      <c r="GM919" s="33"/>
      <c r="GN919" s="33"/>
      <c r="GO919" s="33"/>
      <c r="GP919" s="33"/>
      <c r="GQ919" s="33"/>
      <c r="GR919" s="33"/>
      <c r="GS919" s="33"/>
      <c r="GT919" s="33"/>
      <c r="GU919" s="33"/>
      <c r="GV919" s="33"/>
      <c r="GW919" s="33"/>
      <c r="GX919" s="33"/>
    </row>
    <row r="920" spans="178:206" x14ac:dyDescent="0.2">
      <c r="FV920" s="29"/>
      <c r="FW920" s="33"/>
      <c r="FX920" s="33"/>
      <c r="FY920" s="33"/>
      <c r="FZ920" s="33"/>
      <c r="GA920" s="33"/>
      <c r="GB920" s="33"/>
      <c r="GC920" s="33"/>
      <c r="GD920" s="33"/>
      <c r="GE920" s="33"/>
      <c r="GF920" s="33"/>
      <c r="GG920" s="33"/>
      <c r="GH920" s="33"/>
      <c r="GI920" s="33"/>
      <c r="GJ920" s="33"/>
      <c r="GK920" s="33"/>
      <c r="GL920" s="33"/>
      <c r="GM920" s="33"/>
      <c r="GN920" s="33"/>
      <c r="GO920" s="33"/>
      <c r="GP920" s="33"/>
      <c r="GQ920" s="33"/>
      <c r="GR920" s="33"/>
      <c r="GS920" s="33"/>
      <c r="GT920" s="33"/>
      <c r="GU920" s="33"/>
      <c r="GV920" s="33"/>
      <c r="GW920" s="33"/>
      <c r="GX920" s="33"/>
    </row>
    <row r="921" spans="178:206" x14ac:dyDescent="0.2">
      <c r="FV921" s="29"/>
      <c r="FW921" s="33"/>
      <c r="FX921" s="33"/>
      <c r="FY921" s="33"/>
      <c r="FZ921" s="33"/>
      <c r="GA921" s="33"/>
      <c r="GB921" s="33"/>
      <c r="GC921" s="33"/>
      <c r="GD921" s="33"/>
      <c r="GE921" s="33"/>
      <c r="GF921" s="33"/>
      <c r="GG921" s="33"/>
      <c r="GH921" s="33"/>
      <c r="GI921" s="33"/>
      <c r="GJ921" s="33"/>
      <c r="GK921" s="33"/>
      <c r="GL921" s="33"/>
      <c r="GM921" s="33"/>
      <c r="GN921" s="33"/>
      <c r="GO921" s="33"/>
      <c r="GP921" s="33"/>
      <c r="GQ921" s="33"/>
      <c r="GR921" s="33"/>
      <c r="GS921" s="33"/>
      <c r="GT921" s="33"/>
      <c r="GU921" s="33"/>
      <c r="GV921" s="33"/>
      <c r="GW921" s="33"/>
      <c r="GX921" s="33"/>
    </row>
    <row r="922" spans="178:206" x14ac:dyDescent="0.2">
      <c r="FV922" s="29"/>
      <c r="FW922" s="33"/>
      <c r="FX922" s="33"/>
      <c r="FY922" s="33"/>
      <c r="FZ922" s="33"/>
      <c r="GA922" s="33"/>
      <c r="GB922" s="33"/>
      <c r="GC922" s="33"/>
      <c r="GD922" s="33"/>
      <c r="GE922" s="33"/>
      <c r="GF922" s="33"/>
      <c r="GG922" s="33"/>
      <c r="GH922" s="33"/>
      <c r="GI922" s="33"/>
      <c r="GJ922" s="33"/>
      <c r="GK922" s="33"/>
      <c r="GL922" s="33"/>
      <c r="GM922" s="33"/>
      <c r="GN922" s="33"/>
      <c r="GO922" s="33"/>
      <c r="GP922" s="33"/>
      <c r="GQ922" s="33"/>
      <c r="GR922" s="33"/>
      <c r="GS922" s="33"/>
      <c r="GT922" s="33"/>
      <c r="GU922" s="33"/>
      <c r="GV922" s="33"/>
      <c r="GW922" s="33"/>
      <c r="GX922" s="33"/>
    </row>
    <row r="923" spans="178:206" x14ac:dyDescent="0.2">
      <c r="FV923" s="29"/>
      <c r="FW923" s="33"/>
      <c r="FX923" s="33"/>
      <c r="FY923" s="33"/>
      <c r="FZ923" s="33"/>
      <c r="GA923" s="33"/>
      <c r="GB923" s="33"/>
      <c r="GC923" s="33"/>
      <c r="GD923" s="33"/>
      <c r="GE923" s="33"/>
      <c r="GF923" s="33"/>
      <c r="GG923" s="33"/>
      <c r="GH923" s="33"/>
      <c r="GI923" s="33"/>
      <c r="GJ923" s="33"/>
      <c r="GK923" s="33"/>
      <c r="GL923" s="33"/>
      <c r="GM923" s="33"/>
      <c r="GN923" s="33"/>
      <c r="GO923" s="33"/>
      <c r="GP923" s="33"/>
      <c r="GQ923" s="33"/>
      <c r="GR923" s="33"/>
      <c r="GS923" s="33"/>
      <c r="GT923" s="33"/>
      <c r="GU923" s="33"/>
      <c r="GV923" s="33"/>
      <c r="GW923" s="33"/>
      <c r="GX923" s="33"/>
    </row>
    <row r="924" spans="178:206" x14ac:dyDescent="0.2">
      <c r="FV924" s="29"/>
      <c r="FW924" s="33"/>
      <c r="FX924" s="33"/>
      <c r="FY924" s="33"/>
      <c r="FZ924" s="33"/>
      <c r="GA924" s="33"/>
      <c r="GB924" s="33"/>
      <c r="GC924" s="33"/>
      <c r="GD924" s="33"/>
      <c r="GE924" s="33"/>
      <c r="GF924" s="33"/>
      <c r="GG924" s="33"/>
      <c r="GH924" s="33"/>
      <c r="GI924" s="33"/>
      <c r="GJ924" s="33"/>
      <c r="GK924" s="33"/>
      <c r="GL924" s="33"/>
      <c r="GM924" s="33"/>
      <c r="GN924" s="33"/>
      <c r="GO924" s="33"/>
      <c r="GP924" s="33"/>
      <c r="GQ924" s="33"/>
      <c r="GR924" s="33"/>
      <c r="GS924" s="33"/>
      <c r="GT924" s="33"/>
      <c r="GU924" s="33"/>
      <c r="GV924" s="33"/>
      <c r="GW924" s="33"/>
      <c r="GX924" s="33"/>
    </row>
    <row r="925" spans="178:206" x14ac:dyDescent="0.2">
      <c r="FV925" s="29"/>
      <c r="FW925" s="33"/>
      <c r="FX925" s="33"/>
      <c r="FY925" s="33"/>
      <c r="FZ925" s="33"/>
      <c r="GA925" s="33"/>
      <c r="GB925" s="33"/>
      <c r="GC925" s="33"/>
      <c r="GD925" s="33"/>
      <c r="GE925" s="33"/>
      <c r="GF925" s="33"/>
      <c r="GG925" s="33"/>
      <c r="GH925" s="33"/>
      <c r="GI925" s="33"/>
      <c r="GJ925" s="33"/>
      <c r="GK925" s="33"/>
      <c r="GL925" s="33"/>
      <c r="GM925" s="33"/>
      <c r="GN925" s="33"/>
      <c r="GO925" s="33"/>
      <c r="GP925" s="33"/>
      <c r="GQ925" s="33"/>
      <c r="GR925" s="33"/>
      <c r="GS925" s="33"/>
      <c r="GT925" s="33"/>
      <c r="GU925" s="33"/>
      <c r="GV925" s="33"/>
      <c r="GW925" s="33"/>
      <c r="GX925" s="33"/>
    </row>
    <row r="926" spans="178:206" x14ac:dyDescent="0.2">
      <c r="FV926" s="29"/>
      <c r="FW926" s="33"/>
      <c r="FX926" s="33"/>
      <c r="FY926" s="33"/>
      <c r="FZ926" s="33"/>
      <c r="GA926" s="33"/>
      <c r="GB926" s="33"/>
      <c r="GC926" s="33"/>
      <c r="GD926" s="33"/>
      <c r="GE926" s="33"/>
      <c r="GF926" s="33"/>
      <c r="GG926" s="33"/>
      <c r="GH926" s="33"/>
      <c r="GI926" s="33"/>
      <c r="GJ926" s="33"/>
      <c r="GK926" s="33"/>
      <c r="GL926" s="33"/>
      <c r="GM926" s="33"/>
      <c r="GN926" s="33"/>
      <c r="GO926" s="33"/>
      <c r="GP926" s="33"/>
      <c r="GQ926" s="33"/>
      <c r="GR926" s="33"/>
      <c r="GS926" s="33"/>
      <c r="GT926" s="33"/>
      <c r="GU926" s="33"/>
      <c r="GV926" s="33"/>
      <c r="GW926" s="33"/>
      <c r="GX926" s="33"/>
    </row>
    <row r="927" spans="178:206" x14ac:dyDescent="0.2">
      <c r="FV927" s="29"/>
      <c r="FW927" s="33"/>
      <c r="FX927" s="33"/>
      <c r="FY927" s="33"/>
      <c r="FZ927" s="33"/>
      <c r="GA927" s="33"/>
      <c r="GB927" s="33"/>
      <c r="GC927" s="33"/>
      <c r="GD927" s="33"/>
      <c r="GE927" s="33"/>
      <c r="GF927" s="33"/>
      <c r="GG927" s="33"/>
      <c r="GH927" s="33"/>
      <c r="GI927" s="33"/>
      <c r="GJ927" s="33"/>
      <c r="GK927" s="33"/>
      <c r="GL927" s="33"/>
      <c r="GM927" s="33"/>
      <c r="GN927" s="33"/>
      <c r="GO927" s="33"/>
      <c r="GP927" s="33"/>
      <c r="GQ927" s="33"/>
      <c r="GR927" s="33"/>
      <c r="GS927" s="33"/>
      <c r="GT927" s="33"/>
      <c r="GU927" s="33"/>
      <c r="GV927" s="33"/>
      <c r="GW927" s="33"/>
      <c r="GX927" s="33"/>
    </row>
    <row r="928" spans="178:206" x14ac:dyDescent="0.2">
      <c r="FV928" s="29"/>
      <c r="FW928" s="33"/>
      <c r="FX928" s="33"/>
      <c r="FY928" s="33"/>
      <c r="FZ928" s="33"/>
      <c r="GA928" s="33"/>
      <c r="GB928" s="33"/>
      <c r="GC928" s="33"/>
      <c r="GD928" s="33"/>
      <c r="GE928" s="33"/>
      <c r="GF928" s="33"/>
      <c r="GG928" s="33"/>
      <c r="GH928" s="33"/>
      <c r="GI928" s="33"/>
      <c r="GJ928" s="33"/>
      <c r="GK928" s="33"/>
      <c r="GL928" s="33"/>
      <c r="GM928" s="33"/>
      <c r="GN928" s="33"/>
      <c r="GO928" s="33"/>
      <c r="GP928" s="33"/>
      <c r="GQ928" s="33"/>
      <c r="GR928" s="33"/>
      <c r="GS928" s="33"/>
      <c r="GT928" s="33"/>
      <c r="GU928" s="33"/>
      <c r="GV928" s="33"/>
      <c r="GW928" s="33"/>
      <c r="GX928" s="33"/>
    </row>
    <row r="929" spans="178:206" x14ac:dyDescent="0.2">
      <c r="FV929" s="29"/>
      <c r="FW929" s="33"/>
      <c r="FX929" s="33"/>
      <c r="FY929" s="33"/>
      <c r="FZ929" s="33"/>
      <c r="GA929" s="33"/>
      <c r="GB929" s="33"/>
      <c r="GC929" s="33"/>
      <c r="GD929" s="33"/>
      <c r="GE929" s="33"/>
      <c r="GF929" s="33"/>
      <c r="GG929" s="33"/>
      <c r="GH929" s="33"/>
      <c r="GI929" s="33"/>
      <c r="GJ929" s="33"/>
      <c r="GK929" s="33"/>
      <c r="GL929" s="33"/>
      <c r="GM929" s="33"/>
      <c r="GN929" s="33"/>
      <c r="GO929" s="33"/>
      <c r="GP929" s="33"/>
      <c r="GQ929" s="33"/>
      <c r="GR929" s="33"/>
      <c r="GS929" s="33"/>
      <c r="GT929" s="33"/>
      <c r="GU929" s="33"/>
      <c r="GV929" s="33"/>
      <c r="GW929" s="33"/>
      <c r="GX929" s="33"/>
    </row>
    <row r="930" spans="178:206" x14ac:dyDescent="0.2">
      <c r="FV930" s="29"/>
      <c r="FW930" s="33"/>
      <c r="FX930" s="33"/>
      <c r="FY930" s="33"/>
      <c r="FZ930" s="33"/>
      <c r="GA930" s="33"/>
      <c r="GB930" s="33"/>
      <c r="GC930" s="33"/>
      <c r="GD930" s="33"/>
      <c r="GE930" s="33"/>
      <c r="GF930" s="33"/>
      <c r="GG930" s="33"/>
      <c r="GH930" s="33"/>
      <c r="GI930" s="33"/>
      <c r="GJ930" s="33"/>
      <c r="GK930" s="33"/>
      <c r="GL930" s="33"/>
      <c r="GM930" s="33"/>
      <c r="GN930" s="33"/>
      <c r="GO930" s="33"/>
      <c r="GP930" s="33"/>
      <c r="GQ930" s="33"/>
      <c r="GR930" s="33"/>
      <c r="GS930" s="33"/>
      <c r="GT930" s="33"/>
      <c r="GU930" s="33"/>
      <c r="GV930" s="33"/>
      <c r="GW930" s="33"/>
      <c r="GX930" s="33"/>
    </row>
    <row r="931" spans="178:206" x14ac:dyDescent="0.2">
      <c r="FV931" s="29"/>
      <c r="FW931" s="33"/>
      <c r="FX931" s="33"/>
      <c r="FY931" s="33"/>
      <c r="FZ931" s="33"/>
      <c r="GA931" s="33"/>
      <c r="GB931" s="33"/>
      <c r="GC931" s="33"/>
      <c r="GD931" s="33"/>
      <c r="GE931" s="33"/>
      <c r="GF931" s="33"/>
      <c r="GG931" s="33"/>
      <c r="GH931" s="33"/>
      <c r="GI931" s="33"/>
      <c r="GJ931" s="33"/>
      <c r="GK931" s="33"/>
      <c r="GL931" s="33"/>
      <c r="GM931" s="33"/>
      <c r="GN931" s="33"/>
      <c r="GO931" s="33"/>
      <c r="GP931" s="33"/>
      <c r="GQ931" s="33"/>
      <c r="GR931" s="33"/>
      <c r="GS931" s="33"/>
      <c r="GT931" s="33"/>
      <c r="GU931" s="33"/>
      <c r="GV931" s="33"/>
      <c r="GW931" s="33"/>
      <c r="GX931" s="33"/>
    </row>
    <row r="932" spans="178:206" x14ac:dyDescent="0.2">
      <c r="FV932" s="29"/>
      <c r="FW932" s="33"/>
      <c r="FX932" s="33"/>
      <c r="FY932" s="33"/>
      <c r="FZ932" s="33"/>
      <c r="GA932" s="33"/>
      <c r="GB932" s="33"/>
      <c r="GC932" s="33"/>
      <c r="GD932" s="33"/>
      <c r="GE932" s="33"/>
      <c r="GF932" s="33"/>
      <c r="GG932" s="33"/>
      <c r="GH932" s="33"/>
      <c r="GI932" s="33"/>
      <c r="GJ932" s="33"/>
      <c r="GK932" s="33"/>
      <c r="GL932" s="33"/>
      <c r="GM932" s="33"/>
      <c r="GN932" s="33"/>
      <c r="GO932" s="33"/>
      <c r="GP932" s="33"/>
      <c r="GQ932" s="33"/>
      <c r="GR932" s="33"/>
      <c r="GS932" s="33"/>
      <c r="GT932" s="33"/>
      <c r="GU932" s="33"/>
      <c r="GV932" s="33"/>
      <c r="GW932" s="33"/>
      <c r="GX932" s="33"/>
    </row>
    <row r="933" spans="178:206" x14ac:dyDescent="0.2">
      <c r="FV933" s="29"/>
      <c r="FW933" s="33"/>
      <c r="FX933" s="33"/>
      <c r="FY933" s="33"/>
      <c r="FZ933" s="33"/>
      <c r="GA933" s="33"/>
      <c r="GB933" s="33"/>
      <c r="GC933" s="33"/>
      <c r="GD933" s="33"/>
      <c r="GE933" s="33"/>
      <c r="GF933" s="33"/>
      <c r="GG933" s="33"/>
      <c r="GH933" s="33"/>
      <c r="GI933" s="33"/>
      <c r="GJ933" s="33"/>
      <c r="GK933" s="33"/>
      <c r="GL933" s="33"/>
      <c r="GM933" s="33"/>
      <c r="GN933" s="33"/>
      <c r="GO933" s="33"/>
      <c r="GP933" s="33"/>
      <c r="GQ933" s="33"/>
      <c r="GR933" s="33"/>
      <c r="GS933" s="33"/>
      <c r="GT933" s="33"/>
      <c r="GU933" s="33"/>
      <c r="GV933" s="33"/>
      <c r="GW933" s="33"/>
      <c r="GX933" s="33"/>
    </row>
    <row r="934" spans="178:206" x14ac:dyDescent="0.2">
      <c r="FV934" s="29"/>
      <c r="FW934" s="33"/>
      <c r="FX934" s="33"/>
      <c r="FY934" s="33"/>
      <c r="FZ934" s="33"/>
      <c r="GA934" s="33"/>
      <c r="GB934" s="33"/>
      <c r="GC934" s="33"/>
      <c r="GD934" s="33"/>
      <c r="GE934" s="33"/>
      <c r="GF934" s="33"/>
      <c r="GG934" s="33"/>
      <c r="GH934" s="33"/>
      <c r="GI934" s="33"/>
      <c r="GJ934" s="33"/>
      <c r="GK934" s="33"/>
      <c r="GL934" s="33"/>
      <c r="GM934" s="33"/>
      <c r="GN934" s="33"/>
      <c r="GO934" s="33"/>
      <c r="GP934" s="33"/>
      <c r="GQ934" s="33"/>
      <c r="GR934" s="33"/>
      <c r="GS934" s="33"/>
      <c r="GT934" s="33"/>
      <c r="GU934" s="33"/>
      <c r="GV934" s="33"/>
      <c r="GW934" s="33"/>
      <c r="GX934" s="33"/>
    </row>
    <row r="935" spans="178:206" x14ac:dyDescent="0.2">
      <c r="FV935" s="29"/>
      <c r="FW935" s="33"/>
      <c r="FX935" s="33"/>
      <c r="FY935" s="33"/>
      <c r="FZ935" s="33"/>
      <c r="GA935" s="33"/>
      <c r="GB935" s="33"/>
      <c r="GC935" s="33"/>
      <c r="GD935" s="33"/>
      <c r="GE935" s="33"/>
      <c r="GF935" s="33"/>
      <c r="GG935" s="33"/>
      <c r="GH935" s="33"/>
      <c r="GI935" s="33"/>
      <c r="GJ935" s="33"/>
      <c r="GK935" s="33"/>
      <c r="GL935" s="33"/>
      <c r="GM935" s="33"/>
      <c r="GN935" s="33"/>
      <c r="GO935" s="33"/>
      <c r="GP935" s="33"/>
      <c r="GQ935" s="33"/>
      <c r="GR935" s="33"/>
      <c r="GS935" s="33"/>
      <c r="GT935" s="33"/>
      <c r="GU935" s="33"/>
      <c r="GV935" s="33"/>
      <c r="GW935" s="33"/>
      <c r="GX935" s="33"/>
    </row>
    <row r="936" spans="178:206" x14ac:dyDescent="0.2">
      <c r="FV936" s="29"/>
      <c r="FW936" s="33"/>
      <c r="FX936" s="33"/>
      <c r="FY936" s="33"/>
      <c r="FZ936" s="33"/>
      <c r="GA936" s="33"/>
      <c r="GB936" s="33"/>
      <c r="GC936" s="33"/>
      <c r="GD936" s="33"/>
      <c r="GE936" s="33"/>
      <c r="GF936" s="33"/>
      <c r="GG936" s="33"/>
      <c r="GH936" s="33"/>
      <c r="GI936" s="33"/>
      <c r="GJ936" s="33"/>
      <c r="GK936" s="33"/>
      <c r="GL936" s="33"/>
      <c r="GM936" s="33"/>
      <c r="GN936" s="33"/>
      <c r="GO936" s="33"/>
      <c r="GP936" s="33"/>
      <c r="GQ936" s="33"/>
      <c r="GR936" s="33"/>
      <c r="GS936" s="33"/>
      <c r="GT936" s="33"/>
      <c r="GU936" s="33"/>
      <c r="GV936" s="33"/>
      <c r="GW936" s="33"/>
      <c r="GX936" s="33"/>
    </row>
    <row r="937" spans="178:206" x14ac:dyDescent="0.2">
      <c r="FV937" s="29"/>
      <c r="FW937" s="33"/>
      <c r="FX937" s="33"/>
      <c r="FY937" s="33"/>
      <c r="FZ937" s="33"/>
      <c r="GA937" s="33"/>
      <c r="GB937" s="33"/>
      <c r="GC937" s="33"/>
      <c r="GD937" s="33"/>
      <c r="GE937" s="33"/>
      <c r="GF937" s="33"/>
      <c r="GG937" s="33"/>
      <c r="GH937" s="33"/>
      <c r="GI937" s="33"/>
      <c r="GJ937" s="33"/>
      <c r="GK937" s="33"/>
      <c r="GL937" s="33"/>
      <c r="GM937" s="33"/>
      <c r="GN937" s="33"/>
      <c r="GO937" s="33"/>
      <c r="GP937" s="33"/>
      <c r="GQ937" s="33"/>
      <c r="GR937" s="33"/>
      <c r="GS937" s="33"/>
      <c r="GT937" s="33"/>
      <c r="GU937" s="33"/>
      <c r="GV937" s="33"/>
      <c r="GW937" s="33"/>
      <c r="GX937" s="33"/>
    </row>
    <row r="938" spans="178:206" x14ac:dyDescent="0.2">
      <c r="FV938" s="29"/>
      <c r="FW938" s="33"/>
      <c r="FX938" s="33"/>
      <c r="FY938" s="33"/>
      <c r="FZ938" s="33"/>
      <c r="GA938" s="33"/>
      <c r="GB938" s="33"/>
      <c r="GC938" s="33"/>
      <c r="GD938" s="33"/>
      <c r="GE938" s="33"/>
      <c r="GF938" s="33"/>
      <c r="GG938" s="33"/>
      <c r="GH938" s="33"/>
      <c r="GI938" s="33"/>
      <c r="GJ938" s="33"/>
      <c r="GK938" s="33"/>
      <c r="GL938" s="33"/>
      <c r="GM938" s="33"/>
      <c r="GN938" s="33"/>
      <c r="GO938" s="33"/>
      <c r="GP938" s="33"/>
      <c r="GQ938" s="33"/>
      <c r="GR938" s="33"/>
      <c r="GS938" s="33"/>
      <c r="GT938" s="33"/>
      <c r="GU938" s="33"/>
      <c r="GV938" s="33"/>
      <c r="GW938" s="33"/>
      <c r="GX938" s="33"/>
    </row>
    <row r="939" spans="178:206" x14ac:dyDescent="0.2">
      <c r="FV939" s="29"/>
      <c r="FW939" s="33"/>
      <c r="FX939" s="33"/>
      <c r="FY939" s="33"/>
      <c r="FZ939" s="33"/>
      <c r="GA939" s="33"/>
      <c r="GB939" s="33"/>
      <c r="GC939" s="33"/>
      <c r="GD939" s="33"/>
      <c r="GE939" s="33"/>
      <c r="GF939" s="33"/>
      <c r="GG939" s="33"/>
      <c r="GH939" s="33"/>
      <c r="GI939" s="33"/>
      <c r="GJ939" s="33"/>
      <c r="GK939" s="33"/>
      <c r="GL939" s="33"/>
      <c r="GM939" s="33"/>
      <c r="GN939" s="33"/>
      <c r="GO939" s="33"/>
      <c r="GP939" s="33"/>
      <c r="GQ939" s="33"/>
      <c r="GR939" s="33"/>
      <c r="GS939" s="33"/>
      <c r="GT939" s="33"/>
      <c r="GU939" s="33"/>
      <c r="GV939" s="33"/>
      <c r="GW939" s="33"/>
      <c r="GX939" s="33"/>
    </row>
    <row r="940" spans="178:206" x14ac:dyDescent="0.2">
      <c r="FV940" s="29"/>
      <c r="FW940" s="33"/>
      <c r="FX940" s="33"/>
      <c r="FY940" s="33"/>
      <c r="FZ940" s="33"/>
      <c r="GA940" s="33"/>
      <c r="GB940" s="33"/>
      <c r="GC940" s="33"/>
      <c r="GD940" s="33"/>
      <c r="GE940" s="33"/>
      <c r="GF940" s="33"/>
      <c r="GG940" s="33"/>
      <c r="GH940" s="33"/>
      <c r="GI940" s="33"/>
      <c r="GJ940" s="33"/>
      <c r="GK940" s="33"/>
      <c r="GL940" s="33"/>
      <c r="GM940" s="33"/>
      <c r="GN940" s="33"/>
      <c r="GO940" s="33"/>
      <c r="GP940" s="33"/>
      <c r="GQ940" s="33"/>
      <c r="GR940" s="33"/>
      <c r="GS940" s="33"/>
      <c r="GT940" s="33"/>
      <c r="GU940" s="33"/>
      <c r="GV940" s="33"/>
      <c r="GW940" s="33"/>
      <c r="GX940" s="33"/>
    </row>
    <row r="941" spans="178:206" x14ac:dyDescent="0.2">
      <c r="FV941" s="29"/>
      <c r="FW941" s="33"/>
      <c r="FX941" s="33"/>
      <c r="FY941" s="33"/>
      <c r="FZ941" s="33"/>
      <c r="GA941" s="33"/>
      <c r="GB941" s="33"/>
      <c r="GC941" s="33"/>
      <c r="GD941" s="33"/>
      <c r="GE941" s="33"/>
      <c r="GF941" s="33"/>
      <c r="GG941" s="33"/>
      <c r="GH941" s="33"/>
      <c r="GI941" s="33"/>
      <c r="GJ941" s="33"/>
      <c r="GK941" s="33"/>
      <c r="GL941" s="33"/>
      <c r="GM941" s="33"/>
      <c r="GN941" s="33"/>
      <c r="GO941" s="33"/>
      <c r="GP941" s="33"/>
      <c r="GQ941" s="33"/>
      <c r="GR941" s="33"/>
      <c r="GS941" s="33"/>
      <c r="GT941" s="33"/>
      <c r="GU941" s="33"/>
      <c r="GV941" s="33"/>
      <c r="GW941" s="33"/>
      <c r="GX941" s="33"/>
    </row>
    <row r="942" spans="178:206" x14ac:dyDescent="0.2">
      <c r="FV942" s="29"/>
      <c r="FW942" s="33"/>
      <c r="FX942" s="33"/>
      <c r="FY942" s="33"/>
      <c r="FZ942" s="33"/>
      <c r="GA942" s="33"/>
      <c r="GB942" s="33"/>
      <c r="GC942" s="33"/>
      <c r="GD942" s="33"/>
      <c r="GE942" s="33"/>
      <c r="GF942" s="33"/>
      <c r="GG942" s="33"/>
      <c r="GH942" s="33"/>
      <c r="GI942" s="33"/>
      <c r="GJ942" s="33"/>
      <c r="GK942" s="33"/>
      <c r="GL942" s="33"/>
      <c r="GM942" s="33"/>
      <c r="GN942" s="33"/>
      <c r="GO942" s="33"/>
      <c r="GP942" s="33"/>
      <c r="GQ942" s="33"/>
      <c r="GR942" s="33"/>
      <c r="GS942" s="33"/>
      <c r="GT942" s="33"/>
      <c r="GU942" s="33"/>
      <c r="GV942" s="33"/>
      <c r="GW942" s="33"/>
      <c r="GX942" s="33"/>
    </row>
    <row r="943" spans="178:206" x14ac:dyDescent="0.2">
      <c r="FV943" s="29"/>
      <c r="FW943" s="33"/>
      <c r="FX943" s="33"/>
      <c r="FY943" s="33"/>
      <c r="FZ943" s="33"/>
      <c r="GA943" s="33"/>
      <c r="GB943" s="33"/>
      <c r="GC943" s="33"/>
      <c r="GD943" s="33"/>
      <c r="GE943" s="33"/>
      <c r="GF943" s="33"/>
      <c r="GG943" s="33"/>
      <c r="GH943" s="33"/>
      <c r="GI943" s="33"/>
      <c r="GJ943" s="33"/>
      <c r="GK943" s="33"/>
      <c r="GL943" s="33"/>
      <c r="GM943" s="33"/>
      <c r="GN943" s="33"/>
      <c r="GO943" s="33"/>
      <c r="GP943" s="33"/>
      <c r="GQ943" s="33"/>
      <c r="GR943" s="33"/>
      <c r="GS943" s="33"/>
      <c r="GT943" s="33"/>
      <c r="GU943" s="33"/>
      <c r="GV943" s="33"/>
      <c r="GW943" s="33"/>
      <c r="GX943" s="33"/>
    </row>
    <row r="944" spans="178:206" x14ac:dyDescent="0.2">
      <c r="FV944" s="29"/>
      <c r="FW944" s="33"/>
      <c r="FX944" s="33"/>
      <c r="FY944" s="33"/>
      <c r="FZ944" s="33"/>
      <c r="GA944" s="33"/>
      <c r="GB944" s="33"/>
      <c r="GC944" s="33"/>
      <c r="GD944" s="33"/>
      <c r="GE944" s="33"/>
      <c r="GF944" s="33"/>
      <c r="GG944" s="33"/>
      <c r="GH944" s="33"/>
      <c r="GI944" s="33"/>
      <c r="GJ944" s="33"/>
      <c r="GK944" s="33"/>
      <c r="GL944" s="33"/>
      <c r="GM944" s="33"/>
      <c r="GN944" s="33"/>
      <c r="GO944" s="33"/>
      <c r="GP944" s="33"/>
      <c r="GQ944" s="33"/>
      <c r="GR944" s="33"/>
      <c r="GS944" s="33"/>
      <c r="GT944" s="33"/>
      <c r="GU944" s="33"/>
      <c r="GV944" s="33"/>
      <c r="GW944" s="33"/>
      <c r="GX944" s="33"/>
    </row>
    <row r="945" spans="178:206" x14ac:dyDescent="0.2">
      <c r="FV945" s="29"/>
      <c r="FW945" s="33"/>
      <c r="FX945" s="33"/>
      <c r="FY945" s="33"/>
      <c r="FZ945" s="33"/>
      <c r="GA945" s="33"/>
      <c r="GB945" s="33"/>
      <c r="GC945" s="33"/>
      <c r="GD945" s="33"/>
      <c r="GE945" s="33"/>
      <c r="GF945" s="33"/>
      <c r="GG945" s="33"/>
      <c r="GH945" s="33"/>
      <c r="GI945" s="33"/>
      <c r="GJ945" s="33"/>
      <c r="GK945" s="33"/>
      <c r="GL945" s="33"/>
      <c r="GM945" s="33"/>
      <c r="GN945" s="33"/>
      <c r="GO945" s="33"/>
      <c r="GP945" s="33"/>
      <c r="GQ945" s="33"/>
      <c r="GR945" s="33"/>
      <c r="GS945" s="33"/>
      <c r="GT945" s="33"/>
      <c r="GU945" s="33"/>
      <c r="GV945" s="33"/>
      <c r="GW945" s="33"/>
      <c r="GX945" s="33"/>
    </row>
    <row r="946" spans="178:206" x14ac:dyDescent="0.2">
      <c r="FV946" s="29"/>
      <c r="FW946" s="33"/>
      <c r="FX946" s="33"/>
      <c r="FY946" s="33"/>
      <c r="FZ946" s="33"/>
      <c r="GA946" s="33"/>
      <c r="GB946" s="33"/>
      <c r="GC946" s="33"/>
      <c r="GD946" s="33"/>
      <c r="GE946" s="33"/>
      <c r="GF946" s="33"/>
      <c r="GG946" s="33"/>
      <c r="GH946" s="33"/>
      <c r="GI946" s="33"/>
      <c r="GJ946" s="33"/>
      <c r="GK946" s="33"/>
      <c r="GL946" s="33"/>
      <c r="GM946" s="33"/>
      <c r="GN946" s="33"/>
      <c r="GO946" s="33"/>
      <c r="GP946" s="33"/>
      <c r="GQ946" s="33"/>
      <c r="GR946" s="33"/>
      <c r="GS946" s="33"/>
      <c r="GT946" s="33"/>
      <c r="GU946" s="33"/>
      <c r="GV946" s="33"/>
      <c r="GW946" s="33"/>
      <c r="GX946" s="33"/>
    </row>
    <row r="947" spans="178:206" x14ac:dyDescent="0.2">
      <c r="FV947" s="29"/>
      <c r="FW947" s="33"/>
      <c r="FX947" s="33"/>
      <c r="FY947" s="33"/>
      <c r="FZ947" s="33"/>
      <c r="GA947" s="33"/>
      <c r="GB947" s="33"/>
      <c r="GC947" s="33"/>
      <c r="GD947" s="33"/>
      <c r="GE947" s="33"/>
      <c r="GF947" s="33"/>
      <c r="GG947" s="33"/>
      <c r="GH947" s="33"/>
      <c r="GI947" s="33"/>
      <c r="GJ947" s="33"/>
      <c r="GK947" s="33"/>
      <c r="GL947" s="33"/>
      <c r="GM947" s="33"/>
      <c r="GN947" s="33"/>
      <c r="GO947" s="33"/>
      <c r="GP947" s="33"/>
      <c r="GQ947" s="33"/>
      <c r="GR947" s="33"/>
      <c r="GS947" s="33"/>
      <c r="GT947" s="33"/>
      <c r="GU947" s="33"/>
      <c r="GV947" s="33"/>
      <c r="GW947" s="33"/>
      <c r="GX947" s="33"/>
    </row>
    <row r="948" spans="178:206" x14ac:dyDescent="0.2">
      <c r="FV948" s="29"/>
      <c r="FW948" s="33"/>
      <c r="FX948" s="33"/>
      <c r="FY948" s="33"/>
      <c r="FZ948" s="33"/>
      <c r="GA948" s="33"/>
      <c r="GB948" s="33"/>
      <c r="GC948" s="33"/>
      <c r="GD948" s="33"/>
      <c r="GE948" s="33"/>
      <c r="GF948" s="33"/>
      <c r="GG948" s="33"/>
      <c r="GH948" s="33"/>
      <c r="GI948" s="33"/>
      <c r="GJ948" s="33"/>
      <c r="GK948" s="33"/>
      <c r="GL948" s="33"/>
      <c r="GM948" s="33"/>
      <c r="GN948" s="33"/>
      <c r="GO948" s="33"/>
      <c r="GP948" s="33"/>
      <c r="GQ948" s="33"/>
      <c r="GR948" s="33"/>
      <c r="GS948" s="33"/>
      <c r="GT948" s="33"/>
      <c r="GU948" s="33"/>
      <c r="GV948" s="33"/>
      <c r="GW948" s="33"/>
      <c r="GX948" s="33"/>
    </row>
    <row r="949" spans="178:206" x14ac:dyDescent="0.2">
      <c r="FV949" s="29"/>
      <c r="FW949" s="33"/>
      <c r="FX949" s="33"/>
      <c r="FY949" s="33"/>
      <c r="FZ949" s="33"/>
      <c r="GA949" s="33"/>
      <c r="GB949" s="33"/>
      <c r="GC949" s="33"/>
      <c r="GD949" s="33"/>
      <c r="GE949" s="33"/>
      <c r="GF949" s="33"/>
      <c r="GG949" s="33"/>
      <c r="GH949" s="33"/>
      <c r="GI949" s="33"/>
      <c r="GJ949" s="33"/>
      <c r="GK949" s="33"/>
      <c r="GL949" s="33"/>
      <c r="GM949" s="33"/>
      <c r="GN949" s="33"/>
      <c r="GO949" s="33"/>
      <c r="GP949" s="33"/>
      <c r="GQ949" s="33"/>
      <c r="GR949" s="33"/>
      <c r="GS949" s="33"/>
      <c r="GT949" s="33"/>
      <c r="GU949" s="33"/>
      <c r="GV949" s="33"/>
      <c r="GW949" s="33"/>
      <c r="GX949" s="33"/>
    </row>
    <row r="950" spans="178:206" x14ac:dyDescent="0.2">
      <c r="FV950" s="29"/>
      <c r="FW950" s="33"/>
      <c r="FX950" s="33"/>
      <c r="FY950" s="33"/>
      <c r="FZ950" s="33"/>
      <c r="GA950" s="33"/>
      <c r="GB950" s="33"/>
      <c r="GC950" s="33"/>
      <c r="GD950" s="33"/>
      <c r="GE950" s="33"/>
      <c r="GF950" s="33"/>
      <c r="GG950" s="33"/>
      <c r="GH950" s="33"/>
      <c r="GI950" s="33"/>
      <c r="GJ950" s="33"/>
      <c r="GK950" s="33"/>
      <c r="GL950" s="33"/>
      <c r="GM950" s="33"/>
      <c r="GN950" s="33"/>
      <c r="GO950" s="33"/>
      <c r="GP950" s="33"/>
      <c r="GQ950" s="33"/>
      <c r="GR950" s="33"/>
      <c r="GS950" s="33"/>
      <c r="GT950" s="33"/>
      <c r="GU950" s="33"/>
      <c r="GV950" s="33"/>
      <c r="GW950" s="33"/>
      <c r="GX950" s="33"/>
    </row>
    <row r="951" spans="178:206" x14ac:dyDescent="0.2">
      <c r="FV951" s="29"/>
      <c r="FW951" s="33"/>
      <c r="FX951" s="33"/>
      <c r="FY951" s="33"/>
      <c r="FZ951" s="33"/>
      <c r="GA951" s="33"/>
      <c r="GB951" s="33"/>
      <c r="GC951" s="33"/>
      <c r="GD951" s="33"/>
      <c r="GE951" s="33"/>
      <c r="GF951" s="33"/>
      <c r="GG951" s="33"/>
      <c r="GH951" s="33"/>
      <c r="GI951" s="33"/>
      <c r="GJ951" s="33"/>
      <c r="GK951" s="33"/>
      <c r="GL951" s="33"/>
      <c r="GM951" s="33"/>
      <c r="GN951" s="33"/>
      <c r="GO951" s="33"/>
      <c r="GP951" s="33"/>
      <c r="GQ951" s="33"/>
      <c r="GR951" s="33"/>
      <c r="GS951" s="33"/>
      <c r="GT951" s="33"/>
      <c r="GU951" s="33"/>
      <c r="GV951" s="33"/>
      <c r="GW951" s="33"/>
      <c r="GX951" s="33"/>
    </row>
    <row r="952" spans="178:206" x14ac:dyDescent="0.2">
      <c r="FV952" s="29"/>
      <c r="FW952" s="33"/>
      <c r="FX952" s="33"/>
      <c r="FY952" s="33"/>
      <c r="FZ952" s="33"/>
      <c r="GA952" s="33"/>
      <c r="GB952" s="33"/>
      <c r="GC952" s="33"/>
      <c r="GD952" s="33"/>
      <c r="GE952" s="33"/>
      <c r="GF952" s="33"/>
      <c r="GG952" s="33"/>
      <c r="GH952" s="33"/>
      <c r="GI952" s="33"/>
      <c r="GJ952" s="33"/>
      <c r="GK952" s="33"/>
      <c r="GL952" s="33"/>
      <c r="GM952" s="33"/>
      <c r="GN952" s="33"/>
      <c r="GO952" s="33"/>
      <c r="GP952" s="33"/>
      <c r="GQ952" s="33"/>
      <c r="GR952" s="33"/>
      <c r="GS952" s="33"/>
      <c r="GT952" s="33"/>
      <c r="GU952" s="33"/>
      <c r="GV952" s="33"/>
      <c r="GW952" s="33"/>
      <c r="GX952" s="33"/>
    </row>
    <row r="953" spans="178:206" x14ac:dyDescent="0.2">
      <c r="FV953" s="29"/>
      <c r="FW953" s="33"/>
      <c r="FX953" s="33"/>
      <c r="FY953" s="33"/>
      <c r="FZ953" s="33"/>
      <c r="GA953" s="33"/>
      <c r="GB953" s="33"/>
      <c r="GC953" s="33"/>
      <c r="GD953" s="33"/>
      <c r="GE953" s="33"/>
      <c r="GF953" s="33"/>
      <c r="GG953" s="33"/>
      <c r="GH953" s="33"/>
      <c r="GI953" s="33"/>
      <c r="GJ953" s="33"/>
      <c r="GK953" s="33"/>
      <c r="GL953" s="33"/>
      <c r="GM953" s="33"/>
      <c r="GN953" s="33"/>
      <c r="GO953" s="33"/>
      <c r="GP953" s="33"/>
      <c r="GQ953" s="33"/>
      <c r="GR953" s="33"/>
      <c r="GS953" s="33"/>
      <c r="GT953" s="33"/>
      <c r="GU953" s="33"/>
      <c r="GV953" s="33"/>
      <c r="GW953" s="33"/>
      <c r="GX953" s="33"/>
    </row>
    <row r="954" spans="178:206" x14ac:dyDescent="0.2">
      <c r="FV954" s="29"/>
      <c r="FW954" s="33"/>
      <c r="FX954" s="33"/>
      <c r="FY954" s="33"/>
      <c r="FZ954" s="33"/>
      <c r="GA954" s="33"/>
      <c r="GB954" s="33"/>
      <c r="GC954" s="33"/>
      <c r="GD954" s="33"/>
      <c r="GE954" s="33"/>
      <c r="GF954" s="33"/>
      <c r="GG954" s="33"/>
      <c r="GH954" s="33"/>
      <c r="GI954" s="33"/>
      <c r="GJ954" s="33"/>
      <c r="GK954" s="33"/>
      <c r="GL954" s="33"/>
      <c r="GM954" s="33"/>
      <c r="GN954" s="33"/>
      <c r="GO954" s="33"/>
      <c r="GP954" s="33"/>
      <c r="GQ954" s="33"/>
      <c r="GR954" s="33"/>
      <c r="GS954" s="33"/>
      <c r="GT954" s="33"/>
      <c r="GU954" s="33"/>
      <c r="GV954" s="33"/>
      <c r="GW954" s="33"/>
      <c r="GX954" s="33"/>
    </row>
    <row r="955" spans="178:206" x14ac:dyDescent="0.2">
      <c r="FV955" s="29"/>
      <c r="FW955" s="33"/>
      <c r="FX955" s="33"/>
      <c r="FY955" s="33"/>
      <c r="FZ955" s="33"/>
      <c r="GA955" s="33"/>
      <c r="GB955" s="33"/>
      <c r="GC955" s="33"/>
      <c r="GD955" s="33"/>
      <c r="GE955" s="33"/>
      <c r="GF955" s="33"/>
      <c r="GG955" s="33"/>
      <c r="GH955" s="33"/>
      <c r="GI955" s="33"/>
      <c r="GJ955" s="33"/>
      <c r="GK955" s="33"/>
      <c r="GL955" s="33"/>
      <c r="GM955" s="33"/>
      <c r="GN955" s="33"/>
      <c r="GO955" s="33"/>
      <c r="GP955" s="33"/>
      <c r="GQ955" s="33"/>
      <c r="GR955" s="33"/>
      <c r="GS955" s="33"/>
      <c r="GT955" s="33"/>
      <c r="GU955" s="33"/>
      <c r="GV955" s="33"/>
      <c r="GW955" s="33"/>
      <c r="GX955" s="33"/>
    </row>
    <row r="956" spans="178:206" x14ac:dyDescent="0.2">
      <c r="FV956" s="29"/>
      <c r="FW956" s="33"/>
      <c r="FX956" s="33"/>
      <c r="FY956" s="33"/>
      <c r="FZ956" s="33"/>
      <c r="GA956" s="33"/>
      <c r="GB956" s="33"/>
      <c r="GC956" s="33"/>
      <c r="GD956" s="33"/>
      <c r="GE956" s="33"/>
      <c r="GF956" s="33"/>
      <c r="GG956" s="33"/>
      <c r="GH956" s="33"/>
      <c r="GI956" s="33"/>
      <c r="GJ956" s="33"/>
      <c r="GK956" s="33"/>
      <c r="GL956" s="33"/>
      <c r="GM956" s="33"/>
      <c r="GN956" s="33"/>
      <c r="GO956" s="33"/>
      <c r="GP956" s="33"/>
      <c r="GQ956" s="33"/>
      <c r="GR956" s="33"/>
      <c r="GS956" s="33"/>
      <c r="GT956" s="33"/>
      <c r="GU956" s="33"/>
      <c r="GV956" s="33"/>
      <c r="GW956" s="33"/>
      <c r="GX956" s="33"/>
    </row>
    <row r="957" spans="178:206" x14ac:dyDescent="0.2">
      <c r="FV957" s="29"/>
      <c r="FW957" s="33"/>
      <c r="FX957" s="33"/>
      <c r="FY957" s="33"/>
      <c r="FZ957" s="33"/>
      <c r="GA957" s="33"/>
      <c r="GB957" s="33"/>
      <c r="GC957" s="33"/>
      <c r="GD957" s="33"/>
      <c r="GE957" s="33"/>
      <c r="GF957" s="33"/>
      <c r="GG957" s="33"/>
      <c r="GH957" s="33"/>
      <c r="GI957" s="33"/>
      <c r="GJ957" s="33"/>
      <c r="GK957" s="33"/>
      <c r="GL957" s="33"/>
      <c r="GM957" s="33"/>
      <c r="GN957" s="33"/>
      <c r="GO957" s="33"/>
      <c r="GP957" s="33"/>
      <c r="GQ957" s="33"/>
      <c r="GR957" s="33"/>
      <c r="GS957" s="33"/>
      <c r="GT957" s="33"/>
      <c r="GU957" s="33"/>
      <c r="GV957" s="33"/>
      <c r="GW957" s="33"/>
      <c r="GX957" s="33"/>
    </row>
    <row r="958" spans="178:206" x14ac:dyDescent="0.2">
      <c r="FV958" s="29"/>
      <c r="FW958" s="33"/>
      <c r="FX958" s="33"/>
      <c r="FY958" s="33"/>
      <c r="FZ958" s="33"/>
      <c r="GA958" s="33"/>
      <c r="GB958" s="33"/>
      <c r="GC958" s="33"/>
      <c r="GD958" s="33"/>
      <c r="GE958" s="33"/>
      <c r="GF958" s="33"/>
      <c r="GG958" s="33"/>
      <c r="GH958" s="33"/>
      <c r="GI958" s="33"/>
      <c r="GJ958" s="33"/>
      <c r="GK958" s="33"/>
      <c r="GL958" s="33"/>
      <c r="GM958" s="33"/>
      <c r="GN958" s="33"/>
      <c r="GO958" s="33"/>
      <c r="GP958" s="33"/>
      <c r="GQ958" s="33"/>
      <c r="GR958" s="33"/>
      <c r="GS958" s="33"/>
      <c r="GT958" s="33"/>
      <c r="GU958" s="33"/>
      <c r="GV958" s="33"/>
      <c r="GW958" s="33"/>
      <c r="GX958" s="33"/>
    </row>
    <row r="959" spans="178:206" x14ac:dyDescent="0.2">
      <c r="FV959" s="29"/>
      <c r="FW959" s="33"/>
      <c r="FX959" s="33"/>
      <c r="FY959" s="33"/>
      <c r="FZ959" s="33"/>
      <c r="GA959" s="33"/>
      <c r="GB959" s="33"/>
      <c r="GC959" s="33"/>
      <c r="GD959" s="33"/>
      <c r="GE959" s="33"/>
      <c r="GF959" s="33"/>
      <c r="GG959" s="33"/>
      <c r="GH959" s="33"/>
      <c r="GI959" s="33"/>
      <c r="GJ959" s="33"/>
      <c r="GK959" s="33"/>
      <c r="GL959" s="33"/>
      <c r="GM959" s="33"/>
      <c r="GN959" s="33"/>
      <c r="GO959" s="33"/>
      <c r="GP959" s="33"/>
      <c r="GQ959" s="33"/>
      <c r="GR959" s="33"/>
      <c r="GS959" s="33"/>
      <c r="GT959" s="33"/>
      <c r="GU959" s="33"/>
      <c r="GV959" s="33"/>
      <c r="GW959" s="33"/>
      <c r="GX959" s="33"/>
    </row>
    <row r="960" spans="178:206" x14ac:dyDescent="0.2">
      <c r="FV960" s="29"/>
      <c r="FW960" s="33"/>
      <c r="FX960" s="33"/>
      <c r="FY960" s="33"/>
      <c r="FZ960" s="33"/>
      <c r="GA960" s="33"/>
      <c r="GB960" s="33"/>
      <c r="GC960" s="33"/>
      <c r="GD960" s="33"/>
      <c r="GE960" s="33"/>
      <c r="GF960" s="33"/>
      <c r="GG960" s="33"/>
      <c r="GH960" s="33"/>
      <c r="GI960" s="33"/>
      <c r="GJ960" s="33"/>
      <c r="GK960" s="33"/>
      <c r="GL960" s="33"/>
      <c r="GM960" s="33"/>
      <c r="GN960" s="33"/>
      <c r="GO960" s="33"/>
      <c r="GP960" s="33"/>
      <c r="GQ960" s="33"/>
      <c r="GR960" s="33"/>
      <c r="GS960" s="33"/>
      <c r="GT960" s="33"/>
      <c r="GU960" s="33"/>
      <c r="GV960" s="33"/>
      <c r="GW960" s="33"/>
      <c r="GX960" s="33"/>
    </row>
    <row r="961" spans="178:206" x14ac:dyDescent="0.2">
      <c r="FV961" s="29"/>
      <c r="FW961" s="33"/>
      <c r="FX961" s="33"/>
      <c r="FY961" s="33"/>
      <c r="FZ961" s="33"/>
      <c r="GA961" s="33"/>
      <c r="GB961" s="33"/>
      <c r="GC961" s="33"/>
      <c r="GD961" s="33"/>
      <c r="GE961" s="33"/>
      <c r="GF961" s="33"/>
      <c r="GG961" s="33"/>
      <c r="GH961" s="33"/>
      <c r="GI961" s="33"/>
      <c r="GJ961" s="33"/>
      <c r="GK961" s="33"/>
      <c r="GL961" s="33"/>
      <c r="GM961" s="33"/>
      <c r="GN961" s="33"/>
      <c r="GO961" s="33"/>
      <c r="GP961" s="33"/>
      <c r="GQ961" s="33"/>
      <c r="GR961" s="33"/>
      <c r="GS961" s="33"/>
      <c r="GT961" s="33"/>
      <c r="GU961" s="33"/>
      <c r="GV961" s="33"/>
      <c r="GW961" s="33"/>
      <c r="GX961" s="33"/>
    </row>
    <row r="962" spans="178:206" x14ac:dyDescent="0.2">
      <c r="FV962" s="29"/>
      <c r="FW962" s="33"/>
      <c r="FX962" s="33"/>
      <c r="FY962" s="33"/>
      <c r="FZ962" s="33"/>
      <c r="GA962" s="33"/>
      <c r="GB962" s="33"/>
      <c r="GC962" s="33"/>
      <c r="GD962" s="33"/>
      <c r="GE962" s="33"/>
      <c r="GF962" s="33"/>
      <c r="GG962" s="33"/>
      <c r="GH962" s="33"/>
      <c r="GI962" s="33"/>
      <c r="GJ962" s="33"/>
      <c r="GK962" s="33"/>
      <c r="GL962" s="33"/>
      <c r="GM962" s="33"/>
      <c r="GN962" s="33"/>
      <c r="GO962" s="33"/>
      <c r="GP962" s="33"/>
      <c r="GQ962" s="33"/>
      <c r="GR962" s="33"/>
      <c r="GS962" s="33"/>
      <c r="GT962" s="33"/>
      <c r="GU962" s="33"/>
      <c r="GV962" s="33"/>
      <c r="GW962" s="33"/>
      <c r="GX962" s="33"/>
    </row>
    <row r="963" spans="178:206" x14ac:dyDescent="0.2">
      <c r="FV963" s="29"/>
      <c r="FW963" s="33"/>
      <c r="FX963" s="33"/>
      <c r="FY963" s="33"/>
      <c r="FZ963" s="33"/>
      <c r="GA963" s="33"/>
      <c r="GB963" s="33"/>
      <c r="GC963" s="33"/>
      <c r="GD963" s="33"/>
      <c r="GE963" s="33"/>
      <c r="GF963" s="33"/>
      <c r="GG963" s="33"/>
      <c r="GH963" s="33"/>
      <c r="GI963" s="33"/>
      <c r="GJ963" s="33"/>
      <c r="GK963" s="33"/>
      <c r="GL963" s="33"/>
      <c r="GM963" s="33"/>
      <c r="GN963" s="33"/>
      <c r="GO963" s="33"/>
      <c r="GP963" s="33"/>
      <c r="GQ963" s="33"/>
      <c r="GR963" s="33"/>
      <c r="GS963" s="33"/>
      <c r="GT963" s="33"/>
      <c r="GU963" s="33"/>
      <c r="GV963" s="33"/>
      <c r="GW963" s="33"/>
      <c r="GX963" s="33"/>
    </row>
    <row r="964" spans="178:206" x14ac:dyDescent="0.2">
      <c r="FV964" s="29"/>
      <c r="FW964" s="33"/>
      <c r="FX964" s="33"/>
      <c r="FY964" s="33"/>
      <c r="FZ964" s="33"/>
      <c r="GA964" s="33"/>
      <c r="GB964" s="33"/>
      <c r="GC964" s="33"/>
      <c r="GD964" s="33"/>
      <c r="GE964" s="33"/>
      <c r="GF964" s="33"/>
      <c r="GG964" s="33"/>
      <c r="GH964" s="33"/>
      <c r="GI964" s="33"/>
      <c r="GJ964" s="33"/>
      <c r="GK964" s="33"/>
      <c r="GL964" s="33"/>
      <c r="GM964" s="33"/>
      <c r="GN964" s="33"/>
      <c r="GO964" s="33"/>
      <c r="GP964" s="33"/>
      <c r="GQ964" s="33"/>
      <c r="GR964" s="33"/>
      <c r="GS964" s="33"/>
      <c r="GT964" s="33"/>
      <c r="GU964" s="33"/>
      <c r="GV964" s="33"/>
      <c r="GW964" s="33"/>
      <c r="GX964" s="33"/>
    </row>
    <row r="965" spans="178:206" x14ac:dyDescent="0.2">
      <c r="FV965" s="29"/>
      <c r="FW965" s="33"/>
      <c r="FX965" s="33"/>
      <c r="FY965" s="33"/>
      <c r="FZ965" s="33"/>
      <c r="GA965" s="33"/>
      <c r="GB965" s="33"/>
      <c r="GC965" s="33"/>
      <c r="GD965" s="33"/>
      <c r="GE965" s="33"/>
      <c r="GF965" s="33"/>
      <c r="GG965" s="33"/>
      <c r="GH965" s="33"/>
      <c r="GI965" s="33"/>
      <c r="GJ965" s="33"/>
      <c r="GK965" s="33"/>
      <c r="GL965" s="33"/>
      <c r="GM965" s="33"/>
      <c r="GN965" s="33"/>
      <c r="GO965" s="33"/>
      <c r="GP965" s="33"/>
      <c r="GQ965" s="33"/>
      <c r="GR965" s="33"/>
      <c r="GS965" s="33"/>
      <c r="GT965" s="33"/>
      <c r="GU965" s="33"/>
      <c r="GV965" s="33"/>
      <c r="GW965" s="33"/>
      <c r="GX965" s="33"/>
    </row>
    <row r="966" spans="178:206" x14ac:dyDescent="0.2">
      <c r="FV966" s="29"/>
      <c r="FW966" s="33"/>
      <c r="FX966" s="33"/>
      <c r="FY966" s="33"/>
      <c r="FZ966" s="33"/>
      <c r="GA966" s="33"/>
      <c r="GB966" s="33"/>
      <c r="GC966" s="33"/>
      <c r="GD966" s="33"/>
      <c r="GE966" s="33"/>
      <c r="GF966" s="33"/>
      <c r="GG966" s="33"/>
      <c r="GH966" s="33"/>
      <c r="GI966" s="33"/>
      <c r="GJ966" s="33"/>
      <c r="GK966" s="33"/>
      <c r="GL966" s="33"/>
      <c r="GM966" s="33"/>
      <c r="GN966" s="33"/>
      <c r="GO966" s="33"/>
      <c r="GP966" s="33"/>
      <c r="GQ966" s="33"/>
      <c r="GR966" s="33"/>
      <c r="GS966" s="33"/>
      <c r="GT966" s="33"/>
      <c r="GU966" s="33"/>
      <c r="GV966" s="33"/>
      <c r="GW966" s="33"/>
      <c r="GX966" s="33"/>
    </row>
    <row r="967" spans="178:206" x14ac:dyDescent="0.2">
      <c r="FV967" s="29"/>
      <c r="FW967" s="33"/>
      <c r="FX967" s="33"/>
      <c r="FY967" s="33"/>
      <c r="FZ967" s="33"/>
      <c r="GA967" s="33"/>
      <c r="GB967" s="33"/>
      <c r="GC967" s="33"/>
      <c r="GD967" s="33"/>
      <c r="GE967" s="33"/>
      <c r="GF967" s="33"/>
      <c r="GG967" s="33"/>
      <c r="GH967" s="33"/>
      <c r="GI967" s="33"/>
      <c r="GJ967" s="33"/>
      <c r="GK967" s="33"/>
      <c r="GL967" s="33"/>
      <c r="GM967" s="33"/>
      <c r="GN967" s="33"/>
      <c r="GO967" s="33"/>
      <c r="GP967" s="33"/>
      <c r="GQ967" s="33"/>
      <c r="GR967" s="33"/>
      <c r="GS967" s="33"/>
      <c r="GT967" s="33"/>
      <c r="GU967" s="33"/>
      <c r="GV967" s="33"/>
      <c r="GW967" s="33"/>
      <c r="GX967" s="33"/>
    </row>
    <row r="968" spans="178:206" x14ac:dyDescent="0.2">
      <c r="FV968" s="29"/>
      <c r="FW968" s="33"/>
      <c r="FX968" s="33"/>
      <c r="FY968" s="33"/>
      <c r="FZ968" s="33"/>
      <c r="GA968" s="33"/>
      <c r="GB968" s="33"/>
      <c r="GC968" s="33"/>
      <c r="GD968" s="33"/>
      <c r="GE968" s="33"/>
      <c r="GF968" s="33"/>
      <c r="GG968" s="33"/>
      <c r="GH968" s="33"/>
      <c r="GI968" s="33"/>
      <c r="GJ968" s="33"/>
      <c r="GK968" s="33"/>
      <c r="GL968" s="33"/>
      <c r="GM968" s="33"/>
      <c r="GN968" s="33"/>
      <c r="GO968" s="33"/>
      <c r="GP968" s="33"/>
      <c r="GQ968" s="33"/>
      <c r="GR968" s="33"/>
      <c r="GS968" s="33"/>
      <c r="GT968" s="33"/>
      <c r="GU968" s="33"/>
      <c r="GV968" s="33"/>
      <c r="GW968" s="33"/>
      <c r="GX968" s="33"/>
    </row>
    <row r="969" spans="178:206" x14ac:dyDescent="0.2">
      <c r="FV969" s="29"/>
      <c r="FW969" s="33"/>
      <c r="FX969" s="33"/>
      <c r="FY969" s="33"/>
      <c r="FZ969" s="33"/>
      <c r="GA969" s="33"/>
      <c r="GB969" s="33"/>
      <c r="GC969" s="33"/>
      <c r="GD969" s="33"/>
      <c r="GE969" s="33"/>
      <c r="GF969" s="33"/>
      <c r="GG969" s="33"/>
      <c r="GH969" s="33"/>
      <c r="GI969" s="33"/>
      <c r="GJ969" s="33"/>
      <c r="GK969" s="33"/>
      <c r="GL969" s="33"/>
      <c r="GM969" s="33"/>
      <c r="GN969" s="33"/>
      <c r="GO969" s="33"/>
      <c r="GP969" s="33"/>
      <c r="GQ969" s="33"/>
      <c r="GR969" s="33"/>
      <c r="GS969" s="33"/>
      <c r="GT969" s="33"/>
      <c r="GU969" s="33"/>
      <c r="GV969" s="33"/>
      <c r="GW969" s="33"/>
      <c r="GX969" s="33"/>
    </row>
    <row r="970" spans="178:206" x14ac:dyDescent="0.2">
      <c r="FV970" s="29"/>
      <c r="FW970" s="33"/>
      <c r="FX970" s="33"/>
      <c r="FY970" s="33"/>
      <c r="FZ970" s="33"/>
      <c r="GA970" s="33"/>
      <c r="GB970" s="33"/>
      <c r="GC970" s="33"/>
      <c r="GD970" s="33"/>
      <c r="GE970" s="33"/>
      <c r="GF970" s="33"/>
      <c r="GG970" s="33"/>
      <c r="GH970" s="33"/>
      <c r="GI970" s="33"/>
      <c r="GJ970" s="33"/>
      <c r="GK970" s="33"/>
      <c r="GL970" s="33"/>
      <c r="GM970" s="33"/>
      <c r="GN970" s="33"/>
      <c r="GO970" s="33"/>
      <c r="GP970" s="33"/>
      <c r="GQ970" s="33"/>
      <c r="GR970" s="33"/>
      <c r="GS970" s="33"/>
      <c r="GT970" s="33"/>
      <c r="GU970" s="33"/>
      <c r="GV970" s="33"/>
      <c r="GW970" s="33"/>
      <c r="GX970" s="33"/>
    </row>
    <row r="971" spans="178:206" x14ac:dyDescent="0.2">
      <c r="FV971" s="29"/>
      <c r="FW971" s="33"/>
      <c r="FX971" s="33"/>
      <c r="FY971" s="33"/>
      <c r="FZ971" s="33"/>
      <c r="GA971" s="33"/>
      <c r="GB971" s="33"/>
      <c r="GC971" s="33"/>
      <c r="GD971" s="33"/>
      <c r="GE971" s="33"/>
      <c r="GF971" s="33"/>
      <c r="GG971" s="33"/>
      <c r="GH971" s="33"/>
      <c r="GI971" s="33"/>
      <c r="GJ971" s="33"/>
      <c r="GK971" s="33"/>
      <c r="GL971" s="33"/>
      <c r="GM971" s="33"/>
      <c r="GN971" s="33"/>
      <c r="GO971" s="33"/>
      <c r="GP971" s="33"/>
      <c r="GQ971" s="33"/>
      <c r="GR971" s="33"/>
      <c r="GS971" s="33"/>
      <c r="GT971" s="33"/>
      <c r="GU971" s="33"/>
      <c r="GV971" s="33"/>
      <c r="GW971" s="33"/>
      <c r="GX971" s="33"/>
    </row>
    <row r="972" spans="178:206" x14ac:dyDescent="0.2">
      <c r="FV972" s="29"/>
      <c r="FW972" s="33"/>
      <c r="FX972" s="33"/>
      <c r="FY972" s="33"/>
      <c r="FZ972" s="33"/>
      <c r="GA972" s="33"/>
      <c r="GB972" s="33"/>
      <c r="GC972" s="33"/>
      <c r="GD972" s="33"/>
      <c r="GE972" s="33"/>
      <c r="GF972" s="33"/>
      <c r="GG972" s="33"/>
      <c r="GH972" s="33"/>
      <c r="GI972" s="33"/>
      <c r="GJ972" s="33"/>
      <c r="GK972" s="33"/>
      <c r="GL972" s="33"/>
      <c r="GM972" s="33"/>
      <c r="GN972" s="33"/>
      <c r="GO972" s="33"/>
      <c r="GP972" s="33"/>
      <c r="GQ972" s="33"/>
      <c r="GR972" s="33"/>
      <c r="GS972" s="33"/>
      <c r="GT972" s="33"/>
      <c r="GU972" s="33"/>
      <c r="GV972" s="33"/>
      <c r="GW972" s="33"/>
      <c r="GX972" s="33"/>
    </row>
    <row r="973" spans="178:206" x14ac:dyDescent="0.2">
      <c r="FV973" s="29"/>
      <c r="FW973" s="33"/>
      <c r="FX973" s="33"/>
      <c r="FY973" s="33"/>
      <c r="FZ973" s="33"/>
      <c r="GA973" s="33"/>
      <c r="GB973" s="33"/>
      <c r="GC973" s="33"/>
      <c r="GD973" s="33"/>
      <c r="GE973" s="33"/>
      <c r="GF973" s="33"/>
      <c r="GG973" s="33"/>
      <c r="GH973" s="33"/>
      <c r="GI973" s="33"/>
      <c r="GJ973" s="33"/>
      <c r="GK973" s="33"/>
      <c r="GL973" s="33"/>
      <c r="GM973" s="33"/>
      <c r="GN973" s="33"/>
      <c r="GO973" s="33"/>
      <c r="GP973" s="33"/>
      <c r="GQ973" s="33"/>
      <c r="GR973" s="33"/>
      <c r="GS973" s="33"/>
      <c r="GT973" s="33"/>
      <c r="GU973" s="33"/>
      <c r="GV973" s="33"/>
      <c r="GW973" s="33"/>
      <c r="GX973" s="33"/>
    </row>
    <row r="974" spans="178:206" x14ac:dyDescent="0.2">
      <c r="FV974" s="29"/>
      <c r="FW974" s="33"/>
      <c r="FX974" s="33"/>
      <c r="FY974" s="33"/>
      <c r="FZ974" s="33"/>
      <c r="GA974" s="33"/>
      <c r="GB974" s="33"/>
      <c r="GC974" s="33"/>
      <c r="GD974" s="33"/>
      <c r="GE974" s="33"/>
      <c r="GF974" s="33"/>
      <c r="GG974" s="33"/>
      <c r="GH974" s="33"/>
      <c r="GI974" s="33"/>
      <c r="GJ974" s="33"/>
      <c r="GK974" s="33"/>
      <c r="GL974" s="33"/>
      <c r="GM974" s="33"/>
      <c r="GN974" s="33"/>
      <c r="GO974" s="33"/>
      <c r="GP974" s="33"/>
      <c r="GQ974" s="33"/>
      <c r="GR974" s="33"/>
      <c r="GS974" s="33"/>
      <c r="GT974" s="33"/>
      <c r="GU974" s="33"/>
      <c r="GV974" s="33"/>
      <c r="GW974" s="33"/>
      <c r="GX974" s="33"/>
    </row>
    <row r="975" spans="178:206" x14ac:dyDescent="0.2">
      <c r="FV975" s="29"/>
      <c r="FW975" s="33"/>
      <c r="FX975" s="33"/>
      <c r="FY975" s="33"/>
      <c r="FZ975" s="33"/>
      <c r="GA975" s="33"/>
      <c r="GB975" s="33"/>
      <c r="GC975" s="33"/>
      <c r="GD975" s="33"/>
      <c r="GE975" s="33"/>
      <c r="GF975" s="33"/>
      <c r="GG975" s="33"/>
      <c r="GH975" s="33"/>
      <c r="GI975" s="33"/>
      <c r="GJ975" s="33"/>
      <c r="GK975" s="33"/>
      <c r="GL975" s="33"/>
      <c r="GM975" s="33"/>
      <c r="GN975" s="33"/>
      <c r="GO975" s="33"/>
      <c r="GP975" s="33"/>
      <c r="GQ975" s="33"/>
      <c r="GR975" s="33"/>
      <c r="GS975" s="33"/>
      <c r="GT975" s="33"/>
      <c r="GU975" s="33"/>
      <c r="GV975" s="33"/>
      <c r="GW975" s="33"/>
      <c r="GX975" s="33"/>
    </row>
    <row r="976" spans="178:206" x14ac:dyDescent="0.2">
      <c r="FV976" s="29"/>
      <c r="FW976" s="33"/>
      <c r="FX976" s="33"/>
      <c r="FY976" s="33"/>
      <c r="FZ976" s="33"/>
      <c r="GA976" s="33"/>
      <c r="GB976" s="33"/>
      <c r="GC976" s="33"/>
      <c r="GD976" s="33"/>
      <c r="GE976" s="33"/>
      <c r="GF976" s="33"/>
      <c r="GG976" s="33"/>
      <c r="GH976" s="33"/>
      <c r="GI976" s="33"/>
      <c r="GJ976" s="33"/>
      <c r="GK976" s="33"/>
      <c r="GL976" s="33"/>
      <c r="GM976" s="33"/>
      <c r="GN976" s="33"/>
      <c r="GO976" s="33"/>
      <c r="GP976" s="33"/>
      <c r="GQ976" s="33"/>
      <c r="GR976" s="33"/>
      <c r="GS976" s="33"/>
      <c r="GT976" s="33"/>
      <c r="GU976" s="33"/>
      <c r="GV976" s="33"/>
      <c r="GW976" s="33"/>
      <c r="GX976" s="33"/>
    </row>
    <row r="977" spans="178:206" x14ac:dyDescent="0.2">
      <c r="FV977" s="29"/>
      <c r="FW977" s="33"/>
      <c r="FX977" s="33"/>
      <c r="FY977" s="33"/>
      <c r="FZ977" s="33"/>
      <c r="GA977" s="33"/>
      <c r="GB977" s="33"/>
      <c r="GC977" s="33"/>
      <c r="GD977" s="33"/>
      <c r="GE977" s="33"/>
      <c r="GF977" s="33"/>
      <c r="GG977" s="33"/>
      <c r="GH977" s="33"/>
      <c r="GI977" s="33"/>
      <c r="GJ977" s="33"/>
      <c r="GK977" s="33"/>
      <c r="GL977" s="33"/>
      <c r="GM977" s="33"/>
      <c r="GN977" s="33"/>
      <c r="GO977" s="33"/>
      <c r="GP977" s="33"/>
      <c r="GQ977" s="33"/>
      <c r="GR977" s="33"/>
      <c r="GS977" s="33"/>
      <c r="GT977" s="33"/>
      <c r="GU977" s="33"/>
      <c r="GV977" s="33"/>
      <c r="GW977" s="33"/>
      <c r="GX977" s="33"/>
    </row>
    <row r="978" spans="178:206" x14ac:dyDescent="0.2">
      <c r="FV978" s="29"/>
      <c r="FW978" s="33"/>
      <c r="FX978" s="33"/>
      <c r="FY978" s="33"/>
      <c r="FZ978" s="33"/>
      <c r="GA978" s="33"/>
      <c r="GB978" s="33"/>
      <c r="GC978" s="33"/>
      <c r="GD978" s="33"/>
      <c r="GE978" s="33"/>
      <c r="GF978" s="33"/>
      <c r="GG978" s="33"/>
      <c r="GH978" s="33"/>
      <c r="GI978" s="33"/>
      <c r="GJ978" s="33"/>
      <c r="GK978" s="33"/>
      <c r="GL978" s="33"/>
      <c r="GM978" s="33"/>
      <c r="GN978" s="33"/>
      <c r="GO978" s="33"/>
      <c r="GP978" s="33"/>
      <c r="GQ978" s="33"/>
      <c r="GR978" s="33"/>
      <c r="GS978" s="33"/>
      <c r="GT978" s="33"/>
      <c r="GU978" s="33"/>
      <c r="GV978" s="33"/>
      <c r="GW978" s="33"/>
      <c r="GX978" s="33"/>
    </row>
    <row r="979" spans="178:206" x14ac:dyDescent="0.2">
      <c r="FV979" s="29"/>
      <c r="FW979" s="33"/>
      <c r="FX979" s="33"/>
      <c r="FY979" s="33"/>
      <c r="FZ979" s="33"/>
      <c r="GA979" s="33"/>
      <c r="GB979" s="33"/>
      <c r="GC979" s="33"/>
      <c r="GD979" s="33"/>
      <c r="GE979" s="33"/>
      <c r="GF979" s="33"/>
      <c r="GG979" s="33"/>
      <c r="GH979" s="33"/>
      <c r="GI979" s="33"/>
      <c r="GJ979" s="33"/>
      <c r="GK979" s="33"/>
      <c r="GL979" s="33"/>
      <c r="GM979" s="33"/>
      <c r="GN979" s="33"/>
      <c r="GO979" s="33"/>
      <c r="GP979" s="33"/>
      <c r="GQ979" s="33"/>
      <c r="GR979" s="33"/>
      <c r="GS979" s="33"/>
      <c r="GT979" s="33"/>
      <c r="GU979" s="33"/>
      <c r="GV979" s="33"/>
      <c r="GW979" s="33"/>
      <c r="GX979" s="33"/>
    </row>
    <row r="980" spans="178:206" x14ac:dyDescent="0.2">
      <c r="FV980" s="29"/>
      <c r="FW980" s="33"/>
      <c r="FX980" s="33"/>
      <c r="FY980" s="33"/>
      <c r="FZ980" s="33"/>
      <c r="GA980" s="33"/>
      <c r="GB980" s="33"/>
      <c r="GC980" s="33"/>
      <c r="GD980" s="33"/>
      <c r="GE980" s="33"/>
      <c r="GF980" s="33"/>
      <c r="GG980" s="33"/>
      <c r="GH980" s="33"/>
      <c r="GI980" s="33"/>
      <c r="GJ980" s="33"/>
      <c r="GK980" s="33"/>
      <c r="GL980" s="33"/>
      <c r="GM980" s="33"/>
      <c r="GN980" s="33"/>
      <c r="GO980" s="33"/>
      <c r="GP980" s="33"/>
      <c r="GQ980" s="33"/>
      <c r="GR980" s="33"/>
      <c r="GS980" s="33"/>
      <c r="GT980" s="33"/>
      <c r="GU980" s="33"/>
      <c r="GV980" s="33"/>
      <c r="GW980" s="33"/>
      <c r="GX980" s="33"/>
    </row>
    <row r="981" spans="178:206" x14ac:dyDescent="0.2">
      <c r="FV981" s="29"/>
      <c r="FW981" s="33"/>
      <c r="FX981" s="33"/>
      <c r="FY981" s="33"/>
      <c r="FZ981" s="33"/>
      <c r="GA981" s="33"/>
      <c r="GB981" s="33"/>
      <c r="GC981" s="33"/>
      <c r="GD981" s="33"/>
      <c r="GE981" s="33"/>
      <c r="GF981" s="33"/>
      <c r="GG981" s="33"/>
      <c r="GH981" s="33"/>
      <c r="GI981" s="33"/>
      <c r="GJ981" s="33"/>
      <c r="GK981" s="33"/>
      <c r="GL981" s="33"/>
      <c r="GM981" s="33"/>
      <c r="GN981" s="33"/>
      <c r="GO981" s="33"/>
      <c r="GP981" s="33"/>
      <c r="GQ981" s="33"/>
      <c r="GR981" s="33"/>
      <c r="GS981" s="33"/>
      <c r="GT981" s="33"/>
      <c r="GU981" s="33"/>
      <c r="GV981" s="33"/>
      <c r="GW981" s="33"/>
      <c r="GX981" s="33"/>
    </row>
    <row r="982" spans="178:206" x14ac:dyDescent="0.2">
      <c r="FV982" s="29"/>
      <c r="FW982" s="33"/>
      <c r="FX982" s="33"/>
      <c r="FY982" s="33"/>
      <c r="FZ982" s="33"/>
      <c r="GA982" s="33"/>
      <c r="GB982" s="33"/>
      <c r="GC982" s="33"/>
      <c r="GD982" s="33"/>
      <c r="GE982" s="33"/>
      <c r="GF982" s="33"/>
      <c r="GG982" s="33"/>
      <c r="GH982" s="33"/>
      <c r="GI982" s="33"/>
      <c r="GJ982" s="33"/>
      <c r="GK982" s="33"/>
      <c r="GL982" s="33"/>
      <c r="GM982" s="33"/>
      <c r="GN982" s="33"/>
      <c r="GO982" s="33"/>
      <c r="GP982" s="33"/>
      <c r="GQ982" s="33"/>
      <c r="GR982" s="33"/>
      <c r="GS982" s="33"/>
      <c r="GT982" s="33"/>
      <c r="GU982" s="33"/>
      <c r="GV982" s="33"/>
      <c r="GW982" s="33"/>
      <c r="GX982" s="33"/>
    </row>
    <row r="983" spans="178:206" x14ac:dyDescent="0.2">
      <c r="FV983" s="29"/>
      <c r="FW983" s="33"/>
      <c r="FX983" s="33"/>
      <c r="FY983" s="33"/>
      <c r="FZ983" s="33"/>
      <c r="GA983" s="33"/>
      <c r="GB983" s="33"/>
      <c r="GC983" s="33"/>
      <c r="GD983" s="33"/>
      <c r="GE983" s="33"/>
      <c r="GF983" s="33"/>
      <c r="GG983" s="33"/>
      <c r="GH983" s="33"/>
      <c r="GI983" s="33"/>
      <c r="GJ983" s="33"/>
      <c r="GK983" s="33"/>
      <c r="GL983" s="33"/>
      <c r="GM983" s="33"/>
      <c r="GN983" s="33"/>
      <c r="GO983" s="33"/>
      <c r="GP983" s="33"/>
      <c r="GQ983" s="33"/>
      <c r="GR983" s="33"/>
      <c r="GS983" s="33"/>
      <c r="GT983" s="33"/>
      <c r="GU983" s="33"/>
      <c r="GV983" s="33"/>
      <c r="GW983" s="33"/>
      <c r="GX983" s="33"/>
    </row>
    <row r="984" spans="178:206" x14ac:dyDescent="0.2">
      <c r="FV984" s="29"/>
      <c r="FW984" s="33"/>
      <c r="FX984" s="33"/>
      <c r="FY984" s="33"/>
      <c r="FZ984" s="33"/>
      <c r="GA984" s="33"/>
      <c r="GB984" s="33"/>
      <c r="GC984" s="33"/>
      <c r="GD984" s="33"/>
      <c r="GE984" s="33"/>
      <c r="GF984" s="33"/>
      <c r="GG984" s="33"/>
      <c r="GH984" s="33"/>
      <c r="GI984" s="33"/>
      <c r="GJ984" s="33"/>
      <c r="GK984" s="33"/>
      <c r="GL984" s="33"/>
      <c r="GM984" s="33"/>
      <c r="GN984" s="33"/>
      <c r="GO984" s="33"/>
      <c r="GP984" s="33"/>
      <c r="GQ984" s="33"/>
      <c r="GR984" s="33"/>
      <c r="GS984" s="33"/>
      <c r="GT984" s="33"/>
      <c r="GU984" s="33"/>
      <c r="GV984" s="33"/>
      <c r="GW984" s="33"/>
      <c r="GX984" s="33"/>
    </row>
    <row r="985" spans="178:206" x14ac:dyDescent="0.2">
      <c r="FV985" s="29"/>
      <c r="FW985" s="33"/>
      <c r="FX985" s="33"/>
      <c r="FY985" s="33"/>
      <c r="FZ985" s="33"/>
      <c r="GA985" s="33"/>
      <c r="GB985" s="33"/>
      <c r="GC985" s="33"/>
      <c r="GD985" s="33"/>
      <c r="GE985" s="33"/>
      <c r="GF985" s="33"/>
      <c r="GG985" s="33"/>
      <c r="GH985" s="33"/>
      <c r="GI985" s="33"/>
      <c r="GJ985" s="33"/>
      <c r="GK985" s="33"/>
      <c r="GL985" s="33"/>
      <c r="GM985" s="33"/>
      <c r="GN985" s="33"/>
      <c r="GO985" s="33"/>
      <c r="GP985" s="33"/>
      <c r="GQ985" s="33"/>
      <c r="GR985" s="33"/>
      <c r="GS985" s="33"/>
      <c r="GT985" s="33"/>
      <c r="GU985" s="33"/>
      <c r="GV985" s="33"/>
      <c r="GW985" s="33"/>
      <c r="GX985" s="33"/>
    </row>
    <row r="986" spans="178:206" x14ac:dyDescent="0.2">
      <c r="FV986" s="29"/>
      <c r="FW986" s="33"/>
      <c r="FX986" s="33"/>
      <c r="FY986" s="33"/>
      <c r="FZ986" s="33"/>
      <c r="GA986" s="33"/>
      <c r="GB986" s="33"/>
      <c r="GC986" s="33"/>
      <c r="GD986" s="33"/>
      <c r="GE986" s="33"/>
      <c r="GF986" s="33"/>
      <c r="GG986" s="33"/>
      <c r="GH986" s="33"/>
      <c r="GI986" s="33"/>
      <c r="GJ986" s="33"/>
      <c r="GK986" s="33"/>
      <c r="GL986" s="33"/>
      <c r="GM986" s="33"/>
      <c r="GN986" s="33"/>
      <c r="GO986" s="33"/>
      <c r="GP986" s="33"/>
      <c r="GQ986" s="33"/>
      <c r="GR986" s="33"/>
      <c r="GS986" s="33"/>
      <c r="GT986" s="33"/>
      <c r="GU986" s="33"/>
      <c r="GV986" s="33"/>
      <c r="GW986" s="33"/>
      <c r="GX986" s="33"/>
    </row>
    <row r="987" spans="178:206" x14ac:dyDescent="0.2">
      <c r="FV987" s="29"/>
      <c r="FW987" s="33"/>
      <c r="FX987" s="33"/>
      <c r="FY987" s="33"/>
      <c r="FZ987" s="33"/>
      <c r="GA987" s="33"/>
      <c r="GB987" s="33"/>
      <c r="GC987" s="33"/>
      <c r="GD987" s="33"/>
      <c r="GE987" s="33"/>
      <c r="GF987" s="33"/>
      <c r="GG987" s="33"/>
      <c r="GH987" s="33"/>
      <c r="GI987" s="33"/>
      <c r="GJ987" s="33"/>
      <c r="GK987" s="33"/>
      <c r="GL987" s="33"/>
      <c r="GM987" s="33"/>
      <c r="GN987" s="33"/>
      <c r="GO987" s="33"/>
      <c r="GP987" s="33"/>
      <c r="GQ987" s="33"/>
      <c r="GR987" s="33"/>
      <c r="GS987" s="33"/>
      <c r="GT987" s="33"/>
      <c r="GU987" s="33"/>
      <c r="GV987" s="33"/>
      <c r="GW987" s="33"/>
      <c r="GX987" s="33"/>
    </row>
    <row r="988" spans="178:206" x14ac:dyDescent="0.2">
      <c r="FV988" s="29"/>
      <c r="FW988" s="33"/>
      <c r="FX988" s="33"/>
      <c r="FY988" s="33"/>
      <c r="FZ988" s="33"/>
      <c r="GA988" s="33"/>
      <c r="GB988" s="33"/>
      <c r="GC988" s="33"/>
      <c r="GD988" s="33"/>
      <c r="GE988" s="33"/>
      <c r="GF988" s="33"/>
      <c r="GG988" s="33"/>
      <c r="GH988" s="33"/>
      <c r="GI988" s="33"/>
      <c r="GJ988" s="33"/>
      <c r="GK988" s="33"/>
      <c r="GL988" s="33"/>
      <c r="GM988" s="33"/>
      <c r="GN988" s="33"/>
      <c r="GO988" s="33"/>
      <c r="GP988" s="33"/>
      <c r="GQ988" s="33"/>
      <c r="GR988" s="33"/>
      <c r="GS988" s="33"/>
      <c r="GT988" s="33"/>
      <c r="GU988" s="33"/>
      <c r="GV988" s="33"/>
      <c r="GW988" s="33"/>
      <c r="GX988" s="33"/>
    </row>
    <row r="989" spans="178:206" x14ac:dyDescent="0.2">
      <c r="FV989" s="29"/>
      <c r="FW989" s="33"/>
      <c r="FX989" s="33"/>
      <c r="FY989" s="33"/>
      <c r="FZ989" s="33"/>
      <c r="GA989" s="33"/>
      <c r="GB989" s="33"/>
      <c r="GC989" s="33"/>
      <c r="GD989" s="33"/>
      <c r="GE989" s="33"/>
      <c r="GF989" s="33"/>
      <c r="GG989" s="33"/>
      <c r="GH989" s="33"/>
      <c r="GI989" s="33"/>
      <c r="GJ989" s="33"/>
      <c r="GK989" s="33"/>
      <c r="GL989" s="33"/>
      <c r="GM989" s="33"/>
      <c r="GN989" s="33"/>
      <c r="GO989" s="33"/>
      <c r="GP989" s="33"/>
      <c r="GQ989" s="33"/>
      <c r="GR989" s="33"/>
      <c r="GS989" s="33"/>
      <c r="GT989" s="33"/>
      <c r="GU989" s="33"/>
      <c r="GV989" s="33"/>
      <c r="GW989" s="33"/>
      <c r="GX989" s="33"/>
    </row>
    <row r="990" spans="178:206" x14ac:dyDescent="0.2">
      <c r="FV990" s="29"/>
      <c r="FW990" s="33"/>
      <c r="FX990" s="33"/>
      <c r="FY990" s="33"/>
      <c r="FZ990" s="33"/>
      <c r="GA990" s="33"/>
      <c r="GB990" s="33"/>
      <c r="GC990" s="33"/>
      <c r="GD990" s="33"/>
      <c r="GE990" s="33"/>
      <c r="GF990" s="33"/>
      <c r="GG990" s="33"/>
      <c r="GH990" s="33"/>
      <c r="GI990" s="33"/>
      <c r="GJ990" s="33"/>
      <c r="GK990" s="33"/>
      <c r="GL990" s="33"/>
      <c r="GM990" s="33"/>
      <c r="GN990" s="33"/>
      <c r="GO990" s="33"/>
      <c r="GP990" s="33"/>
      <c r="GQ990" s="33"/>
      <c r="GR990" s="33"/>
      <c r="GS990" s="33"/>
      <c r="GT990" s="33"/>
      <c r="GU990" s="33"/>
      <c r="GV990" s="33"/>
      <c r="GW990" s="33"/>
      <c r="GX990" s="33"/>
    </row>
    <row r="991" spans="178:206" x14ac:dyDescent="0.2">
      <c r="FV991" s="29"/>
      <c r="FW991" s="33"/>
      <c r="FX991" s="33"/>
      <c r="FY991" s="33"/>
      <c r="FZ991" s="33"/>
      <c r="GA991" s="33"/>
      <c r="GB991" s="33"/>
      <c r="GC991" s="33"/>
      <c r="GD991" s="33"/>
      <c r="GE991" s="33"/>
      <c r="GF991" s="33"/>
      <c r="GG991" s="33"/>
      <c r="GH991" s="33"/>
      <c r="GI991" s="33"/>
      <c r="GJ991" s="33"/>
      <c r="GK991" s="33"/>
      <c r="GL991" s="33"/>
      <c r="GM991" s="33"/>
      <c r="GN991" s="33"/>
      <c r="GO991" s="33"/>
      <c r="GP991" s="33"/>
      <c r="GQ991" s="33"/>
      <c r="GR991" s="33"/>
      <c r="GS991" s="33"/>
      <c r="GT991" s="33"/>
      <c r="GU991" s="33"/>
      <c r="GV991" s="33"/>
      <c r="GW991" s="33"/>
      <c r="GX991" s="33"/>
    </row>
    <row r="992" spans="178:206" x14ac:dyDescent="0.2">
      <c r="FV992" s="29"/>
      <c r="FW992" s="33"/>
      <c r="FX992" s="33"/>
      <c r="FY992" s="33"/>
      <c r="FZ992" s="33"/>
      <c r="GA992" s="33"/>
      <c r="GB992" s="33"/>
      <c r="GC992" s="33"/>
      <c r="GD992" s="33"/>
      <c r="GE992" s="33"/>
      <c r="GF992" s="33"/>
      <c r="GG992" s="33"/>
      <c r="GH992" s="33"/>
      <c r="GI992" s="33"/>
      <c r="GJ992" s="33"/>
      <c r="GK992" s="33"/>
      <c r="GL992" s="33"/>
      <c r="GM992" s="33"/>
      <c r="GN992" s="33"/>
      <c r="GO992" s="33"/>
      <c r="GP992" s="33"/>
      <c r="GQ992" s="33"/>
      <c r="GR992" s="33"/>
      <c r="GS992" s="33"/>
      <c r="GT992" s="33"/>
      <c r="GU992" s="33"/>
      <c r="GV992" s="33"/>
      <c r="GW992" s="33"/>
      <c r="GX992" s="33"/>
    </row>
    <row r="993" spans="178:206" x14ac:dyDescent="0.2">
      <c r="FV993" s="29"/>
      <c r="FW993" s="33"/>
      <c r="FX993" s="33"/>
      <c r="FY993" s="33"/>
      <c r="FZ993" s="33"/>
      <c r="GA993" s="33"/>
      <c r="GB993" s="33"/>
      <c r="GC993" s="33"/>
      <c r="GD993" s="33"/>
      <c r="GE993" s="33"/>
      <c r="GF993" s="33"/>
      <c r="GG993" s="33"/>
      <c r="GH993" s="33"/>
      <c r="GI993" s="33"/>
      <c r="GJ993" s="33"/>
      <c r="GK993" s="33"/>
      <c r="GL993" s="33"/>
      <c r="GM993" s="33"/>
      <c r="GN993" s="33"/>
      <c r="GO993" s="33"/>
      <c r="GP993" s="33"/>
      <c r="GQ993" s="33"/>
      <c r="GR993" s="33"/>
      <c r="GS993" s="33"/>
      <c r="GT993" s="33"/>
      <c r="GU993" s="33"/>
      <c r="GV993" s="33"/>
      <c r="GW993" s="33"/>
      <c r="GX993" s="33"/>
    </row>
    <row r="994" spans="178:206" x14ac:dyDescent="0.2">
      <c r="FV994" s="29"/>
      <c r="FW994" s="33"/>
      <c r="FX994" s="33"/>
      <c r="FY994" s="33"/>
      <c r="FZ994" s="33"/>
      <c r="GA994" s="33"/>
      <c r="GB994" s="33"/>
      <c r="GC994" s="33"/>
      <c r="GD994" s="33"/>
      <c r="GE994" s="33"/>
      <c r="GF994" s="33"/>
      <c r="GG994" s="33"/>
      <c r="GH994" s="33"/>
      <c r="GI994" s="33"/>
      <c r="GJ994" s="33"/>
      <c r="GK994" s="33"/>
      <c r="GL994" s="33"/>
      <c r="GM994" s="33"/>
      <c r="GN994" s="33"/>
      <c r="GO994" s="33"/>
      <c r="GP994" s="33"/>
      <c r="GQ994" s="33"/>
      <c r="GR994" s="33"/>
      <c r="GS994" s="33"/>
      <c r="GT994" s="33"/>
      <c r="GU994" s="33"/>
      <c r="GV994" s="33"/>
      <c r="GW994" s="33"/>
      <c r="GX994" s="33"/>
    </row>
    <row r="995" spans="178:206" x14ac:dyDescent="0.2">
      <c r="FV995" s="29"/>
      <c r="FW995" s="33"/>
      <c r="FX995" s="33"/>
      <c r="FY995" s="33"/>
      <c r="FZ995" s="33"/>
      <c r="GA995" s="33"/>
      <c r="GB995" s="33"/>
      <c r="GC995" s="33"/>
      <c r="GD995" s="33"/>
      <c r="GE995" s="33"/>
      <c r="GF995" s="33"/>
      <c r="GG995" s="33"/>
      <c r="GH995" s="33"/>
      <c r="GI995" s="33"/>
      <c r="GJ995" s="33"/>
      <c r="GK995" s="33"/>
      <c r="GL995" s="33"/>
      <c r="GM995" s="33"/>
      <c r="GN995" s="33"/>
      <c r="GO995" s="33"/>
      <c r="GP995" s="33"/>
      <c r="GQ995" s="33"/>
      <c r="GR995" s="33"/>
      <c r="GS995" s="33"/>
      <c r="GT995" s="33"/>
      <c r="GU995" s="33"/>
      <c r="GV995" s="33"/>
      <c r="GW995" s="33"/>
      <c r="GX995" s="33"/>
    </row>
    <row r="996" spans="178:206" x14ac:dyDescent="0.2">
      <c r="FV996" s="29"/>
      <c r="FW996" s="33"/>
      <c r="FX996" s="33"/>
      <c r="FY996" s="33"/>
      <c r="FZ996" s="33"/>
      <c r="GA996" s="33"/>
      <c r="GB996" s="33"/>
      <c r="GC996" s="33"/>
      <c r="GD996" s="33"/>
      <c r="GE996" s="33"/>
      <c r="GF996" s="33"/>
      <c r="GG996" s="33"/>
      <c r="GH996" s="33"/>
      <c r="GI996" s="33"/>
      <c r="GJ996" s="33"/>
      <c r="GK996" s="33"/>
      <c r="GL996" s="33"/>
      <c r="GM996" s="33"/>
      <c r="GN996" s="33"/>
      <c r="GO996" s="33"/>
      <c r="GP996" s="33"/>
      <c r="GQ996" s="33"/>
      <c r="GR996" s="33"/>
      <c r="GS996" s="33"/>
      <c r="GT996" s="33"/>
      <c r="GU996" s="33"/>
      <c r="GV996" s="33"/>
      <c r="GW996" s="33"/>
      <c r="GX996" s="33"/>
    </row>
    <row r="997" spans="178:206" x14ac:dyDescent="0.2">
      <c r="FV997" s="29"/>
      <c r="FW997" s="33"/>
      <c r="FX997" s="33"/>
      <c r="FY997" s="33"/>
      <c r="FZ997" s="33"/>
      <c r="GA997" s="33"/>
      <c r="GB997" s="33"/>
      <c r="GC997" s="33"/>
      <c r="GD997" s="33"/>
      <c r="GE997" s="33"/>
      <c r="GF997" s="33"/>
      <c r="GG997" s="33"/>
      <c r="GH997" s="33"/>
      <c r="GI997" s="33"/>
      <c r="GJ997" s="33"/>
      <c r="GK997" s="33"/>
      <c r="GL997" s="33"/>
      <c r="GM997" s="33"/>
      <c r="GN997" s="33"/>
      <c r="GO997" s="33"/>
      <c r="GP997" s="33"/>
      <c r="GQ997" s="33"/>
      <c r="GR997" s="33"/>
      <c r="GS997" s="33"/>
      <c r="GT997" s="33"/>
      <c r="GU997" s="33"/>
      <c r="GV997" s="33"/>
      <c r="GW997" s="33"/>
      <c r="GX997" s="33"/>
    </row>
    <row r="998" spans="178:206" x14ac:dyDescent="0.2">
      <c r="FV998" s="29"/>
      <c r="FW998" s="33"/>
      <c r="FX998" s="33"/>
      <c r="FY998" s="33"/>
      <c r="FZ998" s="33"/>
      <c r="GA998" s="33"/>
      <c r="GB998" s="33"/>
      <c r="GC998" s="33"/>
      <c r="GD998" s="33"/>
      <c r="GE998" s="33"/>
      <c r="GF998" s="33"/>
      <c r="GG998" s="33"/>
      <c r="GH998" s="33"/>
      <c r="GI998" s="33"/>
      <c r="GJ998" s="33"/>
      <c r="GK998" s="33"/>
      <c r="GL998" s="33"/>
      <c r="GM998" s="33"/>
      <c r="GN998" s="33"/>
      <c r="GO998" s="33"/>
      <c r="GP998" s="33"/>
      <c r="GQ998" s="33"/>
      <c r="GR998" s="33"/>
      <c r="GS998" s="33"/>
      <c r="GT998" s="33"/>
      <c r="GU998" s="33"/>
      <c r="GV998" s="33"/>
      <c r="GW998" s="33"/>
      <c r="GX998" s="33"/>
    </row>
    <row r="999" spans="178:206" x14ac:dyDescent="0.2">
      <c r="FV999" s="29"/>
      <c r="FW999" s="33"/>
      <c r="FX999" s="33"/>
      <c r="FY999" s="33"/>
      <c r="FZ999" s="33"/>
      <c r="GA999" s="33"/>
      <c r="GB999" s="33"/>
      <c r="GC999" s="33"/>
      <c r="GD999" s="33"/>
      <c r="GE999" s="33"/>
      <c r="GF999" s="33"/>
      <c r="GG999" s="33"/>
      <c r="GH999" s="33"/>
      <c r="GI999" s="33"/>
      <c r="GJ999" s="33"/>
      <c r="GK999" s="33"/>
      <c r="GL999" s="33"/>
      <c r="GM999" s="33"/>
      <c r="GN999" s="33"/>
      <c r="GO999" s="33"/>
      <c r="GP999" s="33"/>
      <c r="GQ999" s="33"/>
      <c r="GR999" s="33"/>
      <c r="GS999" s="33"/>
      <c r="GT999" s="33"/>
      <c r="GU999" s="33"/>
      <c r="GV999" s="33"/>
      <c r="GW999" s="33"/>
      <c r="GX999" s="33"/>
    </row>
    <row r="1000" spans="178:206" x14ac:dyDescent="0.2">
      <c r="FV1000" s="29"/>
      <c r="FW1000" s="33"/>
      <c r="FX1000" s="33"/>
      <c r="FY1000" s="33"/>
      <c r="FZ1000" s="33"/>
      <c r="GA1000" s="33"/>
      <c r="GB1000" s="33"/>
      <c r="GC1000" s="33"/>
      <c r="GD1000" s="33"/>
      <c r="GE1000" s="33"/>
      <c r="GF1000" s="33"/>
      <c r="GG1000" s="33"/>
      <c r="GH1000" s="33"/>
      <c r="GI1000" s="33"/>
      <c r="GJ1000" s="33"/>
      <c r="GK1000" s="33"/>
      <c r="GL1000" s="33"/>
      <c r="GM1000" s="33"/>
      <c r="GN1000" s="33"/>
      <c r="GO1000" s="33"/>
      <c r="GP1000" s="33"/>
      <c r="GQ1000" s="33"/>
      <c r="GR1000" s="33"/>
      <c r="GS1000" s="33"/>
      <c r="GT1000" s="33"/>
      <c r="GU1000" s="33"/>
      <c r="GV1000" s="33"/>
      <c r="GW1000" s="33"/>
      <c r="GX1000" s="33"/>
    </row>
    <row r="1001" spans="178:206" x14ac:dyDescent="0.2">
      <c r="FV1001" s="29"/>
      <c r="FW1001" s="33"/>
      <c r="FX1001" s="33"/>
      <c r="FY1001" s="33"/>
      <c r="FZ1001" s="33"/>
      <c r="GA1001" s="33"/>
      <c r="GB1001" s="33"/>
      <c r="GC1001" s="33"/>
      <c r="GD1001" s="33"/>
      <c r="GE1001" s="33"/>
      <c r="GF1001" s="33"/>
      <c r="GG1001" s="33"/>
      <c r="GH1001" s="33"/>
      <c r="GI1001" s="33"/>
      <c r="GJ1001" s="33"/>
      <c r="GK1001" s="33"/>
      <c r="GL1001" s="33"/>
      <c r="GM1001" s="33"/>
      <c r="GN1001" s="33"/>
      <c r="GO1001" s="33"/>
      <c r="GP1001" s="33"/>
      <c r="GQ1001" s="33"/>
      <c r="GR1001" s="33"/>
      <c r="GS1001" s="33"/>
      <c r="GT1001" s="33"/>
      <c r="GU1001" s="33"/>
      <c r="GV1001" s="33"/>
      <c r="GW1001" s="33"/>
      <c r="GX1001" s="33"/>
    </row>
    <row r="1002" spans="178:206" x14ac:dyDescent="0.2">
      <c r="FV1002" s="29"/>
      <c r="FW1002" s="33"/>
      <c r="FX1002" s="33"/>
      <c r="FY1002" s="33"/>
      <c r="FZ1002" s="33"/>
      <c r="GA1002" s="33"/>
      <c r="GB1002" s="33"/>
      <c r="GC1002" s="33"/>
      <c r="GD1002" s="33"/>
      <c r="GE1002" s="33"/>
      <c r="GF1002" s="33"/>
      <c r="GG1002" s="33"/>
      <c r="GH1002" s="33"/>
      <c r="GI1002" s="33"/>
      <c r="GJ1002" s="33"/>
      <c r="GK1002" s="33"/>
      <c r="GL1002" s="33"/>
      <c r="GM1002" s="33"/>
      <c r="GN1002" s="33"/>
      <c r="GO1002" s="33"/>
      <c r="GP1002" s="33"/>
      <c r="GQ1002" s="33"/>
      <c r="GR1002" s="33"/>
      <c r="GS1002" s="33"/>
      <c r="GT1002" s="33"/>
      <c r="GU1002" s="33"/>
      <c r="GV1002" s="33"/>
      <c r="GW1002" s="33"/>
      <c r="GX1002" s="33"/>
    </row>
    <row r="1003" spans="178:206" x14ac:dyDescent="0.2">
      <c r="FV1003" s="29"/>
      <c r="FW1003" s="33"/>
      <c r="FX1003" s="33"/>
      <c r="FY1003" s="33"/>
      <c r="FZ1003" s="33"/>
      <c r="GA1003" s="33"/>
      <c r="GB1003" s="33"/>
      <c r="GC1003" s="33"/>
      <c r="GD1003" s="33"/>
      <c r="GE1003" s="33"/>
      <c r="GF1003" s="33"/>
      <c r="GG1003" s="33"/>
      <c r="GH1003" s="33"/>
      <c r="GI1003" s="33"/>
      <c r="GJ1003" s="33"/>
      <c r="GK1003" s="33"/>
      <c r="GL1003" s="33"/>
      <c r="GM1003" s="33"/>
      <c r="GN1003" s="33"/>
      <c r="GO1003" s="33"/>
      <c r="GP1003" s="33"/>
      <c r="GQ1003" s="33"/>
      <c r="GR1003" s="33"/>
      <c r="GS1003" s="33"/>
      <c r="GT1003" s="33"/>
      <c r="GU1003" s="33"/>
      <c r="GV1003" s="33"/>
      <c r="GW1003" s="33"/>
      <c r="GX1003" s="33"/>
    </row>
    <row r="1004" spans="178:206" x14ac:dyDescent="0.2">
      <c r="FV1004" s="29"/>
      <c r="FW1004" s="33"/>
      <c r="FX1004" s="33"/>
      <c r="FY1004" s="33"/>
      <c r="FZ1004" s="33"/>
      <c r="GA1004" s="33"/>
      <c r="GB1004" s="33"/>
      <c r="GC1004" s="33"/>
      <c r="GD1004" s="33"/>
      <c r="GE1004" s="33"/>
      <c r="GF1004" s="33"/>
      <c r="GG1004" s="33"/>
      <c r="GH1004" s="33"/>
      <c r="GI1004" s="33"/>
      <c r="GJ1004" s="33"/>
      <c r="GK1004" s="33"/>
      <c r="GL1004" s="33"/>
      <c r="GM1004" s="33"/>
      <c r="GN1004" s="33"/>
      <c r="GO1004" s="33"/>
      <c r="GP1004" s="33"/>
      <c r="GQ1004" s="33"/>
      <c r="GR1004" s="33"/>
      <c r="GS1004" s="33"/>
      <c r="GT1004" s="33"/>
      <c r="GU1004" s="33"/>
      <c r="GV1004" s="33"/>
      <c r="GW1004" s="33"/>
      <c r="GX1004" s="33"/>
    </row>
    <row r="1005" spans="178:206" x14ac:dyDescent="0.2">
      <c r="FV1005" s="29"/>
      <c r="FW1005" s="33"/>
      <c r="FX1005" s="33"/>
      <c r="FY1005" s="33"/>
      <c r="FZ1005" s="33"/>
      <c r="GA1005" s="33"/>
      <c r="GB1005" s="33"/>
      <c r="GC1005" s="33"/>
      <c r="GD1005" s="33"/>
      <c r="GE1005" s="33"/>
      <c r="GF1005" s="33"/>
      <c r="GG1005" s="33"/>
      <c r="GH1005" s="33"/>
      <c r="GI1005" s="33"/>
      <c r="GJ1005" s="33"/>
      <c r="GK1005" s="33"/>
      <c r="GL1005" s="33"/>
      <c r="GM1005" s="33"/>
      <c r="GN1005" s="33"/>
      <c r="GO1005" s="33"/>
      <c r="GP1005" s="33"/>
      <c r="GQ1005" s="33"/>
      <c r="GR1005" s="33"/>
      <c r="GS1005" s="33"/>
      <c r="GT1005" s="33"/>
      <c r="GU1005" s="33"/>
      <c r="GV1005" s="33"/>
      <c r="GW1005" s="33"/>
      <c r="GX1005" s="33"/>
    </row>
    <row r="1006" spans="178:206" x14ac:dyDescent="0.2">
      <c r="FV1006" s="29"/>
      <c r="FW1006" s="33"/>
      <c r="FX1006" s="33"/>
      <c r="FY1006" s="33"/>
      <c r="FZ1006" s="33"/>
      <c r="GA1006" s="33"/>
      <c r="GB1006" s="33"/>
      <c r="GC1006" s="33"/>
      <c r="GD1006" s="33"/>
      <c r="GE1006" s="33"/>
      <c r="GF1006" s="33"/>
      <c r="GG1006" s="33"/>
      <c r="GH1006" s="33"/>
      <c r="GI1006" s="33"/>
      <c r="GJ1006" s="33"/>
      <c r="GK1006" s="33"/>
      <c r="GL1006" s="33"/>
      <c r="GM1006" s="33"/>
      <c r="GN1006" s="33"/>
      <c r="GO1006" s="33"/>
      <c r="GP1006" s="33"/>
      <c r="GQ1006" s="33"/>
      <c r="GR1006" s="33"/>
      <c r="GS1006" s="33"/>
      <c r="GT1006" s="33"/>
      <c r="GU1006" s="33"/>
      <c r="GV1006" s="33"/>
      <c r="GW1006" s="33"/>
      <c r="GX1006" s="33"/>
    </row>
    <row r="1007" spans="178:206" x14ac:dyDescent="0.2">
      <c r="FV1007" s="29"/>
      <c r="FW1007" s="33"/>
      <c r="FX1007" s="33"/>
      <c r="FY1007" s="33"/>
      <c r="FZ1007" s="33"/>
      <c r="GA1007" s="33"/>
      <c r="GB1007" s="33"/>
      <c r="GC1007" s="33"/>
      <c r="GD1007" s="33"/>
      <c r="GE1007" s="33"/>
      <c r="GF1007" s="33"/>
      <c r="GG1007" s="33"/>
      <c r="GH1007" s="33"/>
      <c r="GI1007" s="33"/>
      <c r="GJ1007" s="33"/>
      <c r="GK1007" s="33"/>
      <c r="GL1007" s="33"/>
      <c r="GM1007" s="33"/>
      <c r="GN1007" s="33"/>
      <c r="GO1007" s="33"/>
      <c r="GP1007" s="33"/>
      <c r="GQ1007" s="33"/>
      <c r="GR1007" s="33"/>
      <c r="GS1007" s="33"/>
      <c r="GT1007" s="33"/>
      <c r="GU1007" s="33"/>
      <c r="GV1007" s="33"/>
      <c r="GW1007" s="33"/>
      <c r="GX1007" s="33"/>
    </row>
    <row r="1008" spans="178:206" x14ac:dyDescent="0.2">
      <c r="FV1008" s="29"/>
      <c r="FW1008" s="33"/>
      <c r="FX1008" s="33"/>
      <c r="FY1008" s="33"/>
      <c r="FZ1008" s="33"/>
      <c r="GA1008" s="33"/>
      <c r="GB1008" s="33"/>
      <c r="GC1008" s="33"/>
      <c r="GD1008" s="33"/>
      <c r="GE1008" s="33"/>
      <c r="GF1008" s="33"/>
      <c r="GG1008" s="33"/>
      <c r="GH1008" s="33"/>
      <c r="GI1008" s="33"/>
      <c r="GJ1008" s="33"/>
      <c r="GK1008" s="33"/>
      <c r="GL1008" s="33"/>
      <c r="GM1008" s="33"/>
      <c r="GN1008" s="33"/>
      <c r="GO1008" s="33"/>
      <c r="GP1008" s="33"/>
      <c r="GQ1008" s="33"/>
      <c r="GR1008" s="33"/>
      <c r="GS1008" s="33"/>
      <c r="GT1008" s="33"/>
      <c r="GU1008" s="33"/>
      <c r="GV1008" s="33"/>
      <c r="GW1008" s="33"/>
      <c r="GX1008" s="33"/>
    </row>
    <row r="1009" spans="178:206" x14ac:dyDescent="0.2">
      <c r="FV1009" s="29"/>
      <c r="FW1009" s="33"/>
      <c r="FX1009" s="33"/>
      <c r="FY1009" s="33"/>
      <c r="FZ1009" s="33"/>
      <c r="GA1009" s="33"/>
      <c r="GB1009" s="33"/>
      <c r="GC1009" s="33"/>
      <c r="GD1009" s="33"/>
      <c r="GE1009" s="33"/>
      <c r="GF1009" s="33"/>
      <c r="GG1009" s="33"/>
      <c r="GH1009" s="33"/>
      <c r="GI1009" s="33"/>
      <c r="GJ1009" s="33"/>
      <c r="GK1009" s="33"/>
      <c r="GL1009" s="33"/>
      <c r="GM1009" s="33"/>
      <c r="GN1009" s="33"/>
      <c r="GO1009" s="33"/>
      <c r="GP1009" s="33"/>
      <c r="GQ1009" s="33"/>
      <c r="GR1009" s="33"/>
      <c r="GS1009" s="33"/>
      <c r="GT1009" s="33"/>
      <c r="GU1009" s="33"/>
      <c r="GV1009" s="33"/>
      <c r="GW1009" s="33"/>
      <c r="GX1009" s="33"/>
    </row>
    <row r="1010" spans="178:206" x14ac:dyDescent="0.2">
      <c r="FV1010" s="29"/>
      <c r="FW1010" s="33"/>
      <c r="FX1010" s="33"/>
      <c r="FY1010" s="33"/>
      <c r="FZ1010" s="33"/>
      <c r="GA1010" s="33"/>
      <c r="GB1010" s="33"/>
      <c r="GC1010" s="33"/>
      <c r="GD1010" s="33"/>
      <c r="GE1010" s="33"/>
      <c r="GF1010" s="33"/>
      <c r="GG1010" s="33"/>
      <c r="GH1010" s="33"/>
      <c r="GI1010" s="33"/>
      <c r="GJ1010" s="33"/>
      <c r="GK1010" s="33"/>
      <c r="GL1010" s="33"/>
      <c r="GM1010" s="33"/>
      <c r="GN1010" s="33"/>
      <c r="GO1010" s="33"/>
      <c r="GP1010" s="33"/>
      <c r="GQ1010" s="33"/>
      <c r="GR1010" s="33"/>
      <c r="GS1010" s="33"/>
      <c r="GT1010" s="33"/>
      <c r="GU1010" s="33"/>
      <c r="GV1010" s="33"/>
      <c r="GW1010" s="33"/>
      <c r="GX1010" s="33"/>
    </row>
    <row r="1011" spans="178:206" x14ac:dyDescent="0.2">
      <c r="FV1011" s="29"/>
      <c r="FW1011" s="33"/>
      <c r="FX1011" s="33"/>
      <c r="FY1011" s="33"/>
      <c r="FZ1011" s="33"/>
      <c r="GA1011" s="33"/>
      <c r="GB1011" s="33"/>
      <c r="GC1011" s="33"/>
      <c r="GD1011" s="33"/>
      <c r="GE1011" s="33"/>
      <c r="GF1011" s="33"/>
      <c r="GG1011" s="33"/>
      <c r="GH1011" s="33"/>
      <c r="GI1011" s="33"/>
      <c r="GJ1011" s="33"/>
      <c r="GK1011" s="33"/>
      <c r="GL1011" s="33"/>
      <c r="GM1011" s="33"/>
      <c r="GN1011" s="33"/>
      <c r="GO1011" s="33"/>
      <c r="GP1011" s="33"/>
      <c r="GQ1011" s="33"/>
      <c r="GR1011" s="33"/>
      <c r="GS1011" s="33"/>
      <c r="GT1011" s="33"/>
      <c r="GU1011" s="33"/>
      <c r="GV1011" s="33"/>
      <c r="GW1011" s="33"/>
      <c r="GX1011" s="33"/>
    </row>
    <row r="1012" spans="178:206" x14ac:dyDescent="0.2">
      <c r="FV1012" s="29"/>
      <c r="FW1012" s="33"/>
      <c r="FX1012" s="33"/>
      <c r="FY1012" s="33"/>
      <c r="FZ1012" s="33"/>
      <c r="GA1012" s="33"/>
      <c r="GB1012" s="33"/>
      <c r="GC1012" s="33"/>
      <c r="GD1012" s="33"/>
      <c r="GE1012" s="33"/>
      <c r="GF1012" s="33"/>
      <c r="GG1012" s="33"/>
      <c r="GH1012" s="33"/>
      <c r="GI1012" s="33"/>
      <c r="GJ1012" s="33"/>
      <c r="GK1012" s="33"/>
      <c r="GL1012" s="33"/>
      <c r="GM1012" s="33"/>
      <c r="GN1012" s="33"/>
      <c r="GO1012" s="33"/>
      <c r="GP1012" s="33"/>
      <c r="GQ1012" s="33"/>
      <c r="GR1012" s="33"/>
      <c r="GS1012" s="33"/>
      <c r="GT1012" s="33"/>
      <c r="GU1012" s="33"/>
      <c r="GV1012" s="33"/>
      <c r="GW1012" s="33"/>
      <c r="GX1012" s="33"/>
    </row>
    <row r="1013" spans="178:206" x14ac:dyDescent="0.2">
      <c r="FV1013" s="29"/>
      <c r="FW1013" s="33"/>
      <c r="FX1013" s="33"/>
      <c r="FY1013" s="33"/>
      <c r="FZ1013" s="33"/>
      <c r="GA1013" s="33"/>
      <c r="GB1013" s="33"/>
      <c r="GC1013" s="33"/>
      <c r="GD1013" s="33"/>
      <c r="GE1013" s="33"/>
      <c r="GF1013" s="33"/>
      <c r="GG1013" s="33"/>
      <c r="GH1013" s="33"/>
      <c r="GI1013" s="33"/>
      <c r="GJ1013" s="33"/>
      <c r="GK1013" s="33"/>
      <c r="GL1013" s="33"/>
      <c r="GM1013" s="33"/>
      <c r="GN1013" s="33"/>
      <c r="GO1013" s="33"/>
      <c r="GP1013" s="33"/>
      <c r="GQ1013" s="33"/>
      <c r="GR1013" s="33"/>
      <c r="GS1013" s="33"/>
      <c r="GT1013" s="33"/>
      <c r="GU1013" s="33"/>
      <c r="GV1013" s="33"/>
      <c r="GW1013" s="33"/>
      <c r="GX1013" s="33"/>
    </row>
    <row r="1014" spans="178:206" x14ac:dyDescent="0.2">
      <c r="FV1014" s="29"/>
      <c r="FW1014" s="33"/>
      <c r="FX1014" s="33"/>
      <c r="FY1014" s="33"/>
      <c r="FZ1014" s="33"/>
      <c r="GA1014" s="33"/>
      <c r="GB1014" s="33"/>
      <c r="GC1014" s="33"/>
      <c r="GD1014" s="33"/>
      <c r="GE1014" s="33"/>
      <c r="GF1014" s="33"/>
      <c r="GG1014" s="33"/>
      <c r="GH1014" s="33"/>
      <c r="GI1014" s="33"/>
      <c r="GJ1014" s="33"/>
      <c r="GK1014" s="33"/>
      <c r="GL1014" s="33"/>
      <c r="GM1014" s="33"/>
      <c r="GN1014" s="33"/>
      <c r="GO1014" s="33"/>
      <c r="GP1014" s="33"/>
      <c r="GQ1014" s="33"/>
      <c r="GR1014" s="33"/>
      <c r="GS1014" s="33"/>
      <c r="GT1014" s="33"/>
      <c r="GU1014" s="33"/>
      <c r="GV1014" s="33"/>
      <c r="GW1014" s="33"/>
      <c r="GX1014" s="33"/>
    </row>
    <row r="1015" spans="178:206" x14ac:dyDescent="0.2">
      <c r="FV1015" s="29"/>
      <c r="FW1015" s="33"/>
      <c r="FX1015" s="33"/>
      <c r="FY1015" s="33"/>
      <c r="FZ1015" s="33"/>
      <c r="GA1015" s="33"/>
      <c r="GB1015" s="33"/>
      <c r="GC1015" s="33"/>
      <c r="GD1015" s="33"/>
      <c r="GE1015" s="33"/>
      <c r="GF1015" s="33"/>
      <c r="GG1015" s="33"/>
      <c r="GH1015" s="33"/>
      <c r="GI1015" s="33"/>
      <c r="GJ1015" s="33"/>
      <c r="GK1015" s="33"/>
      <c r="GL1015" s="33"/>
      <c r="GM1015" s="33"/>
      <c r="GN1015" s="33"/>
      <c r="GO1015" s="33"/>
      <c r="GP1015" s="33"/>
      <c r="GQ1015" s="33"/>
      <c r="GR1015" s="33"/>
      <c r="GS1015" s="33"/>
      <c r="GT1015" s="33"/>
      <c r="GU1015" s="33"/>
      <c r="GV1015" s="33"/>
      <c r="GW1015" s="33"/>
      <c r="GX1015" s="33"/>
    </row>
    <row r="1016" spans="178:206" x14ac:dyDescent="0.2">
      <c r="FV1016" s="29"/>
      <c r="FW1016" s="33"/>
      <c r="FX1016" s="33"/>
      <c r="FY1016" s="33"/>
      <c r="FZ1016" s="33"/>
      <c r="GA1016" s="33"/>
      <c r="GB1016" s="33"/>
      <c r="GC1016" s="33"/>
      <c r="GD1016" s="33"/>
      <c r="GE1016" s="33"/>
      <c r="GF1016" s="33"/>
      <c r="GG1016" s="33"/>
      <c r="GH1016" s="33"/>
      <c r="GI1016" s="33"/>
      <c r="GJ1016" s="33"/>
      <c r="GK1016" s="33"/>
      <c r="GL1016" s="33"/>
      <c r="GM1016" s="33"/>
      <c r="GN1016" s="33"/>
      <c r="GO1016" s="33"/>
      <c r="GP1016" s="33"/>
      <c r="GQ1016" s="33"/>
      <c r="GR1016" s="33"/>
      <c r="GS1016" s="33"/>
      <c r="GT1016" s="33"/>
      <c r="GU1016" s="33"/>
      <c r="GV1016" s="33"/>
      <c r="GW1016" s="33"/>
      <c r="GX1016" s="33"/>
    </row>
    <row r="1017" spans="178:206" x14ac:dyDescent="0.2">
      <c r="FV1017" s="29"/>
      <c r="FW1017" s="33"/>
      <c r="FX1017" s="33"/>
      <c r="FY1017" s="33"/>
      <c r="FZ1017" s="33"/>
      <c r="GA1017" s="33"/>
      <c r="GB1017" s="33"/>
      <c r="GC1017" s="33"/>
      <c r="GD1017" s="33"/>
      <c r="GE1017" s="33"/>
      <c r="GF1017" s="33"/>
      <c r="GG1017" s="33"/>
      <c r="GH1017" s="33"/>
      <c r="GI1017" s="33"/>
      <c r="GJ1017" s="33"/>
      <c r="GK1017" s="33"/>
      <c r="GL1017" s="33"/>
      <c r="GM1017" s="33"/>
      <c r="GN1017" s="33"/>
      <c r="GO1017" s="33"/>
      <c r="GP1017" s="33"/>
      <c r="GQ1017" s="33"/>
      <c r="GR1017" s="33"/>
      <c r="GS1017" s="33"/>
      <c r="GT1017" s="33"/>
      <c r="GU1017" s="33"/>
      <c r="GV1017" s="33"/>
      <c r="GW1017" s="33"/>
      <c r="GX1017" s="33"/>
    </row>
    <row r="1018" spans="178:206" x14ac:dyDescent="0.2">
      <c r="FV1018" s="29"/>
      <c r="FW1018" s="33"/>
      <c r="FX1018" s="33"/>
      <c r="FY1018" s="33"/>
      <c r="FZ1018" s="33"/>
      <c r="GA1018" s="33"/>
      <c r="GB1018" s="33"/>
      <c r="GC1018" s="33"/>
      <c r="GD1018" s="33"/>
      <c r="GE1018" s="33"/>
      <c r="GF1018" s="33"/>
      <c r="GG1018" s="33"/>
      <c r="GH1018" s="33"/>
      <c r="GI1018" s="33"/>
      <c r="GJ1018" s="33"/>
      <c r="GK1018" s="33"/>
      <c r="GL1018" s="33"/>
      <c r="GM1018" s="33"/>
      <c r="GN1018" s="33"/>
      <c r="GO1018" s="33"/>
      <c r="GP1018" s="33"/>
      <c r="GQ1018" s="33"/>
      <c r="GR1018" s="33"/>
      <c r="GS1018" s="33"/>
      <c r="GT1018" s="33"/>
      <c r="GU1018" s="33"/>
      <c r="GV1018" s="33"/>
      <c r="GW1018" s="33"/>
      <c r="GX1018" s="33"/>
    </row>
    <row r="1019" spans="178:206" x14ac:dyDescent="0.2">
      <c r="FV1019" s="29"/>
      <c r="FW1019" s="33"/>
      <c r="FX1019" s="33"/>
      <c r="FY1019" s="33"/>
      <c r="FZ1019" s="33"/>
      <c r="GA1019" s="33"/>
      <c r="GB1019" s="33"/>
      <c r="GC1019" s="33"/>
      <c r="GD1019" s="33"/>
      <c r="GE1019" s="33"/>
      <c r="GF1019" s="33"/>
      <c r="GG1019" s="33"/>
      <c r="GH1019" s="33"/>
      <c r="GI1019" s="33"/>
      <c r="GJ1019" s="33"/>
      <c r="GK1019" s="33"/>
      <c r="GL1019" s="33"/>
      <c r="GM1019" s="33"/>
      <c r="GN1019" s="33"/>
      <c r="GO1019" s="33"/>
      <c r="GP1019" s="33"/>
      <c r="GQ1019" s="33"/>
      <c r="GR1019" s="33"/>
      <c r="GS1019" s="33"/>
      <c r="GT1019" s="33"/>
      <c r="GU1019" s="33"/>
      <c r="GV1019" s="33"/>
      <c r="GW1019" s="33"/>
      <c r="GX1019" s="33"/>
    </row>
    <row r="1020" spans="178:206" x14ac:dyDescent="0.2">
      <c r="FV1020" s="29"/>
      <c r="FW1020" s="33"/>
      <c r="FX1020" s="33"/>
      <c r="FY1020" s="33"/>
      <c r="FZ1020" s="33"/>
      <c r="GA1020" s="33"/>
      <c r="GB1020" s="33"/>
      <c r="GC1020" s="33"/>
      <c r="GD1020" s="33"/>
      <c r="GE1020" s="33"/>
      <c r="GF1020" s="33"/>
      <c r="GG1020" s="33"/>
      <c r="GH1020" s="33"/>
      <c r="GI1020" s="33"/>
      <c r="GJ1020" s="33"/>
      <c r="GK1020" s="33"/>
      <c r="GL1020" s="33"/>
      <c r="GM1020" s="33"/>
      <c r="GN1020" s="33"/>
      <c r="GO1020" s="33"/>
      <c r="GP1020" s="33"/>
      <c r="GQ1020" s="33"/>
      <c r="GR1020" s="33"/>
      <c r="GS1020" s="33"/>
      <c r="GT1020" s="33"/>
      <c r="GU1020" s="33"/>
      <c r="GV1020" s="33"/>
      <c r="GW1020" s="33"/>
      <c r="GX1020" s="33"/>
    </row>
    <row r="1021" spans="178:206" x14ac:dyDescent="0.2">
      <c r="FV1021" s="29"/>
      <c r="FW1021" s="33"/>
      <c r="FX1021" s="33"/>
      <c r="FY1021" s="33"/>
      <c r="FZ1021" s="33"/>
      <c r="GA1021" s="33"/>
      <c r="GB1021" s="33"/>
      <c r="GC1021" s="33"/>
      <c r="GD1021" s="33"/>
      <c r="GE1021" s="33"/>
      <c r="GF1021" s="33"/>
      <c r="GG1021" s="33"/>
      <c r="GH1021" s="33"/>
      <c r="GI1021" s="33"/>
      <c r="GJ1021" s="33"/>
      <c r="GK1021" s="33"/>
      <c r="GL1021" s="33"/>
      <c r="GM1021" s="33"/>
      <c r="GN1021" s="33"/>
      <c r="GO1021" s="33"/>
      <c r="GP1021" s="33"/>
      <c r="GQ1021" s="33"/>
      <c r="GR1021" s="33"/>
      <c r="GS1021" s="33"/>
      <c r="GT1021" s="33"/>
      <c r="GU1021" s="33"/>
      <c r="GV1021" s="33"/>
      <c r="GW1021" s="33"/>
      <c r="GX1021" s="33"/>
    </row>
    <row r="1022" spans="178:206" x14ac:dyDescent="0.2">
      <c r="FV1022" s="29"/>
      <c r="FW1022" s="33"/>
      <c r="FX1022" s="33"/>
      <c r="FY1022" s="33"/>
      <c r="FZ1022" s="33"/>
      <c r="GA1022" s="33"/>
      <c r="GB1022" s="33"/>
      <c r="GC1022" s="33"/>
      <c r="GD1022" s="33"/>
      <c r="GE1022" s="33"/>
      <c r="GF1022" s="33"/>
      <c r="GG1022" s="33"/>
      <c r="GH1022" s="33"/>
      <c r="GI1022" s="33"/>
      <c r="GJ1022" s="33"/>
      <c r="GK1022" s="33"/>
      <c r="GL1022" s="33"/>
      <c r="GM1022" s="33"/>
      <c r="GN1022" s="33"/>
      <c r="GO1022" s="33"/>
      <c r="GP1022" s="33"/>
      <c r="GQ1022" s="33"/>
      <c r="GR1022" s="33"/>
      <c r="GS1022" s="33"/>
      <c r="GT1022" s="33"/>
      <c r="GU1022" s="33"/>
      <c r="GV1022" s="33"/>
      <c r="GW1022" s="33"/>
      <c r="GX1022" s="33"/>
    </row>
    <row r="1023" spans="178:206" x14ac:dyDescent="0.2">
      <c r="FV1023" s="29"/>
      <c r="FW1023" s="33"/>
      <c r="FX1023" s="33"/>
      <c r="FY1023" s="33"/>
      <c r="FZ1023" s="33"/>
      <c r="GA1023" s="33"/>
      <c r="GB1023" s="33"/>
      <c r="GC1023" s="33"/>
      <c r="GD1023" s="33"/>
      <c r="GE1023" s="33"/>
      <c r="GF1023" s="33"/>
      <c r="GG1023" s="33"/>
      <c r="GH1023" s="33"/>
      <c r="GI1023" s="33"/>
      <c r="GJ1023" s="33"/>
      <c r="GK1023" s="33"/>
      <c r="GL1023" s="33"/>
      <c r="GM1023" s="33"/>
      <c r="GN1023" s="33"/>
      <c r="GO1023" s="33"/>
      <c r="GP1023" s="33"/>
      <c r="GQ1023" s="33"/>
      <c r="GR1023" s="33"/>
      <c r="GS1023" s="33"/>
      <c r="GT1023" s="33"/>
      <c r="GU1023" s="33"/>
      <c r="GV1023" s="33"/>
      <c r="GW1023" s="33"/>
      <c r="GX1023" s="33"/>
    </row>
    <row r="1024" spans="178:206" x14ac:dyDescent="0.2">
      <c r="FV1024" s="29"/>
      <c r="FW1024" s="33"/>
      <c r="FX1024" s="33"/>
      <c r="FY1024" s="33"/>
      <c r="FZ1024" s="33"/>
      <c r="GA1024" s="33"/>
      <c r="GB1024" s="33"/>
      <c r="GC1024" s="33"/>
      <c r="GD1024" s="33"/>
      <c r="GE1024" s="33"/>
      <c r="GF1024" s="33"/>
      <c r="GG1024" s="33"/>
      <c r="GH1024" s="33"/>
      <c r="GI1024" s="33"/>
      <c r="GJ1024" s="33"/>
      <c r="GK1024" s="33"/>
      <c r="GL1024" s="33"/>
      <c r="GM1024" s="33"/>
      <c r="GN1024" s="33"/>
      <c r="GO1024" s="33"/>
      <c r="GP1024" s="33"/>
      <c r="GQ1024" s="33"/>
      <c r="GR1024" s="33"/>
      <c r="GS1024" s="33"/>
      <c r="GT1024" s="33"/>
      <c r="GU1024" s="33"/>
      <c r="GV1024" s="33"/>
      <c r="GW1024" s="33"/>
      <c r="GX1024" s="33"/>
    </row>
    <row r="1025" spans="178:206" x14ac:dyDescent="0.2">
      <c r="FV1025" s="29"/>
      <c r="FW1025" s="33"/>
      <c r="FX1025" s="33"/>
      <c r="FY1025" s="33"/>
      <c r="FZ1025" s="33"/>
      <c r="GA1025" s="33"/>
      <c r="GB1025" s="33"/>
      <c r="GC1025" s="33"/>
      <c r="GD1025" s="33"/>
      <c r="GE1025" s="33"/>
      <c r="GF1025" s="33"/>
      <c r="GG1025" s="33"/>
      <c r="GH1025" s="33"/>
      <c r="GI1025" s="33"/>
      <c r="GJ1025" s="33"/>
      <c r="GK1025" s="33"/>
      <c r="GL1025" s="33"/>
      <c r="GM1025" s="33"/>
      <c r="GN1025" s="33"/>
      <c r="GO1025" s="33"/>
      <c r="GP1025" s="33"/>
      <c r="GQ1025" s="33"/>
      <c r="GR1025" s="33"/>
      <c r="GS1025" s="33"/>
      <c r="GT1025" s="33"/>
      <c r="GU1025" s="33"/>
      <c r="GV1025" s="33"/>
      <c r="GW1025" s="33"/>
      <c r="GX1025" s="33"/>
    </row>
    <row r="1026" spans="178:206" x14ac:dyDescent="0.2">
      <c r="FV1026" s="29"/>
      <c r="FW1026" s="33"/>
      <c r="FX1026" s="33"/>
      <c r="FY1026" s="33"/>
      <c r="FZ1026" s="33"/>
      <c r="GA1026" s="33"/>
      <c r="GB1026" s="33"/>
      <c r="GC1026" s="33"/>
      <c r="GD1026" s="33"/>
      <c r="GE1026" s="33"/>
      <c r="GF1026" s="33"/>
      <c r="GG1026" s="33"/>
      <c r="GH1026" s="33"/>
      <c r="GI1026" s="33"/>
      <c r="GJ1026" s="33"/>
      <c r="GK1026" s="33"/>
      <c r="GL1026" s="33"/>
      <c r="GM1026" s="33"/>
      <c r="GN1026" s="33"/>
      <c r="GO1026" s="33"/>
      <c r="GP1026" s="33"/>
      <c r="GQ1026" s="33"/>
      <c r="GR1026" s="33"/>
      <c r="GS1026" s="33"/>
      <c r="GT1026" s="33"/>
      <c r="GU1026" s="33"/>
      <c r="GV1026" s="33"/>
      <c r="GW1026" s="33"/>
      <c r="GX1026" s="33"/>
    </row>
    <row r="1027" spans="178:206" x14ac:dyDescent="0.2">
      <c r="FV1027" s="29"/>
      <c r="FW1027" s="33"/>
      <c r="FX1027" s="33"/>
      <c r="FY1027" s="33"/>
      <c r="FZ1027" s="33"/>
      <c r="GA1027" s="33"/>
      <c r="GB1027" s="33"/>
      <c r="GC1027" s="33"/>
      <c r="GD1027" s="33"/>
      <c r="GE1027" s="33"/>
      <c r="GF1027" s="33"/>
      <c r="GG1027" s="33"/>
      <c r="GH1027" s="33"/>
      <c r="GI1027" s="33"/>
      <c r="GJ1027" s="33"/>
      <c r="GK1027" s="33"/>
      <c r="GL1027" s="33"/>
      <c r="GM1027" s="33"/>
      <c r="GN1027" s="33"/>
      <c r="GO1027" s="33"/>
      <c r="GP1027" s="33"/>
      <c r="GQ1027" s="33"/>
      <c r="GR1027" s="33"/>
      <c r="GS1027" s="33"/>
      <c r="GT1027" s="33"/>
      <c r="GU1027" s="33"/>
      <c r="GV1027" s="33"/>
      <c r="GW1027" s="33"/>
      <c r="GX1027" s="33"/>
    </row>
    <row r="1028" spans="178:206" x14ac:dyDescent="0.2">
      <c r="FV1028" s="29"/>
      <c r="FW1028" s="33"/>
      <c r="FX1028" s="33"/>
      <c r="FY1028" s="33"/>
      <c r="FZ1028" s="33"/>
      <c r="GA1028" s="33"/>
      <c r="GB1028" s="33"/>
      <c r="GC1028" s="33"/>
      <c r="GD1028" s="33"/>
      <c r="GE1028" s="33"/>
      <c r="GF1028" s="33"/>
      <c r="GG1028" s="33"/>
      <c r="GH1028" s="33"/>
      <c r="GI1028" s="33"/>
      <c r="GJ1028" s="33"/>
      <c r="GK1028" s="33"/>
      <c r="GL1028" s="33"/>
      <c r="GM1028" s="33"/>
      <c r="GN1028" s="33"/>
      <c r="GO1028" s="33"/>
      <c r="GP1028" s="33"/>
      <c r="GQ1028" s="33"/>
      <c r="GR1028" s="33"/>
      <c r="GS1028" s="33"/>
      <c r="GT1028" s="33"/>
      <c r="GU1028" s="33"/>
      <c r="GV1028" s="33"/>
      <c r="GW1028" s="33"/>
      <c r="GX1028" s="33"/>
    </row>
    <row r="1029" spans="178:206" x14ac:dyDescent="0.2">
      <c r="FV1029" s="29"/>
      <c r="FW1029" s="33"/>
      <c r="FX1029" s="33"/>
      <c r="FY1029" s="33"/>
      <c r="FZ1029" s="33"/>
      <c r="GA1029" s="33"/>
      <c r="GB1029" s="33"/>
      <c r="GC1029" s="33"/>
      <c r="GD1029" s="33"/>
      <c r="GE1029" s="33"/>
      <c r="GF1029" s="33"/>
      <c r="GG1029" s="33"/>
      <c r="GH1029" s="33"/>
      <c r="GI1029" s="33"/>
      <c r="GJ1029" s="33"/>
      <c r="GK1029" s="33"/>
      <c r="GL1029" s="33"/>
      <c r="GM1029" s="33"/>
      <c r="GN1029" s="33"/>
      <c r="GO1029" s="33"/>
      <c r="GP1029" s="33"/>
      <c r="GQ1029" s="33"/>
      <c r="GR1029" s="33"/>
      <c r="GS1029" s="33"/>
      <c r="GT1029" s="33"/>
      <c r="GU1029" s="33"/>
      <c r="GV1029" s="33"/>
      <c r="GW1029" s="33"/>
      <c r="GX1029" s="33"/>
    </row>
    <row r="1030" spans="178:206" x14ac:dyDescent="0.2">
      <c r="FV1030" s="29"/>
      <c r="FW1030" s="33"/>
      <c r="FX1030" s="33"/>
      <c r="FY1030" s="33"/>
      <c r="FZ1030" s="33"/>
      <c r="GA1030" s="33"/>
      <c r="GB1030" s="33"/>
      <c r="GC1030" s="33"/>
      <c r="GD1030" s="33"/>
      <c r="GE1030" s="33"/>
      <c r="GF1030" s="33"/>
      <c r="GG1030" s="33"/>
      <c r="GH1030" s="33"/>
      <c r="GI1030" s="33"/>
      <c r="GJ1030" s="33"/>
      <c r="GK1030" s="33"/>
      <c r="GL1030" s="33"/>
      <c r="GM1030" s="33"/>
      <c r="GN1030" s="33"/>
      <c r="GO1030" s="33"/>
      <c r="GP1030" s="33"/>
      <c r="GQ1030" s="33"/>
      <c r="GR1030" s="33"/>
      <c r="GS1030" s="33"/>
      <c r="GT1030" s="33"/>
      <c r="GU1030" s="33"/>
      <c r="GV1030" s="33"/>
      <c r="GW1030" s="33"/>
      <c r="GX1030" s="33"/>
    </row>
    <row r="1031" spans="178:206" x14ac:dyDescent="0.2">
      <c r="FV1031" s="29"/>
      <c r="FW1031" s="33"/>
      <c r="FX1031" s="33"/>
      <c r="FY1031" s="33"/>
      <c r="FZ1031" s="33"/>
      <c r="GA1031" s="33"/>
      <c r="GB1031" s="33"/>
      <c r="GC1031" s="33"/>
      <c r="GD1031" s="33"/>
      <c r="GE1031" s="33"/>
      <c r="GF1031" s="33"/>
      <c r="GG1031" s="33"/>
      <c r="GH1031" s="33"/>
      <c r="GI1031" s="33"/>
      <c r="GJ1031" s="33"/>
      <c r="GK1031" s="33"/>
      <c r="GL1031" s="33"/>
      <c r="GM1031" s="33"/>
      <c r="GN1031" s="33"/>
      <c r="GO1031" s="33"/>
      <c r="GP1031" s="33"/>
      <c r="GQ1031" s="33"/>
      <c r="GR1031" s="33"/>
      <c r="GS1031" s="33"/>
      <c r="GT1031" s="33"/>
      <c r="GU1031" s="33"/>
      <c r="GV1031" s="33"/>
      <c r="GW1031" s="33"/>
      <c r="GX1031" s="33"/>
    </row>
    <row r="1032" spans="178:206" x14ac:dyDescent="0.2">
      <c r="FV1032" s="29"/>
      <c r="FW1032" s="33"/>
      <c r="FX1032" s="33"/>
      <c r="FY1032" s="33"/>
      <c r="FZ1032" s="33"/>
      <c r="GA1032" s="33"/>
      <c r="GB1032" s="33"/>
      <c r="GC1032" s="33"/>
      <c r="GD1032" s="33"/>
      <c r="GE1032" s="33"/>
      <c r="GF1032" s="33"/>
      <c r="GG1032" s="33"/>
      <c r="GH1032" s="33"/>
      <c r="GI1032" s="33"/>
      <c r="GJ1032" s="33"/>
      <c r="GK1032" s="33"/>
      <c r="GL1032" s="33"/>
      <c r="GM1032" s="33"/>
      <c r="GN1032" s="33"/>
      <c r="GO1032" s="33"/>
      <c r="GP1032" s="33"/>
      <c r="GQ1032" s="33"/>
      <c r="GR1032" s="33"/>
      <c r="GS1032" s="33"/>
      <c r="GT1032" s="33"/>
      <c r="GU1032" s="33"/>
      <c r="GV1032" s="33"/>
      <c r="GW1032" s="33"/>
      <c r="GX1032" s="33"/>
    </row>
    <row r="1033" spans="178:206" x14ac:dyDescent="0.2">
      <c r="FV1033" s="29"/>
      <c r="FW1033" s="33"/>
      <c r="FX1033" s="33"/>
      <c r="FY1033" s="33"/>
      <c r="FZ1033" s="33"/>
      <c r="GA1033" s="33"/>
      <c r="GB1033" s="33"/>
      <c r="GC1033" s="33"/>
      <c r="GD1033" s="33"/>
      <c r="GE1033" s="33"/>
      <c r="GF1033" s="33"/>
      <c r="GG1033" s="33"/>
      <c r="GH1033" s="33"/>
      <c r="GI1033" s="33"/>
      <c r="GJ1033" s="33"/>
      <c r="GK1033" s="33"/>
      <c r="GL1033" s="33"/>
      <c r="GM1033" s="33"/>
      <c r="GN1033" s="33"/>
      <c r="GO1033" s="33"/>
      <c r="GP1033" s="33"/>
      <c r="GQ1033" s="33"/>
      <c r="GR1033" s="33"/>
      <c r="GS1033" s="33"/>
      <c r="GT1033" s="33"/>
      <c r="GU1033" s="33"/>
      <c r="GV1033" s="33"/>
      <c r="GW1033" s="33"/>
      <c r="GX1033" s="33"/>
    </row>
    <row r="1034" spans="178:206" x14ac:dyDescent="0.2">
      <c r="FV1034" s="29"/>
      <c r="FW1034" s="33"/>
      <c r="FX1034" s="33"/>
      <c r="FY1034" s="33"/>
      <c r="FZ1034" s="33"/>
      <c r="GA1034" s="33"/>
      <c r="GB1034" s="33"/>
      <c r="GC1034" s="33"/>
      <c r="GD1034" s="33"/>
      <c r="GE1034" s="33"/>
      <c r="GF1034" s="33"/>
      <c r="GG1034" s="33"/>
      <c r="GH1034" s="33"/>
      <c r="GI1034" s="33"/>
      <c r="GJ1034" s="33"/>
      <c r="GK1034" s="33"/>
      <c r="GL1034" s="33"/>
      <c r="GM1034" s="33"/>
      <c r="GN1034" s="33"/>
      <c r="GO1034" s="33"/>
      <c r="GP1034" s="33"/>
      <c r="GQ1034" s="33"/>
      <c r="GR1034" s="33"/>
      <c r="GS1034" s="33"/>
      <c r="GT1034" s="33"/>
      <c r="GU1034" s="33"/>
      <c r="GV1034" s="33"/>
      <c r="GW1034" s="33"/>
      <c r="GX1034" s="33"/>
    </row>
    <row r="1035" spans="178:206" x14ac:dyDescent="0.2">
      <c r="FV1035" s="29"/>
      <c r="FW1035" s="33"/>
      <c r="FX1035" s="33"/>
      <c r="FY1035" s="33"/>
      <c r="FZ1035" s="33"/>
      <c r="GA1035" s="33"/>
      <c r="GB1035" s="33"/>
      <c r="GC1035" s="33"/>
      <c r="GD1035" s="33"/>
      <c r="GE1035" s="33"/>
      <c r="GF1035" s="33"/>
      <c r="GG1035" s="33"/>
      <c r="GH1035" s="33"/>
      <c r="GI1035" s="33"/>
      <c r="GJ1035" s="33"/>
      <c r="GK1035" s="33"/>
      <c r="GL1035" s="33"/>
      <c r="GM1035" s="33"/>
      <c r="GN1035" s="33"/>
      <c r="GO1035" s="33"/>
      <c r="GP1035" s="33"/>
      <c r="GQ1035" s="33"/>
      <c r="GR1035" s="33"/>
      <c r="GS1035" s="33"/>
      <c r="GT1035" s="33"/>
      <c r="GU1035" s="33"/>
      <c r="GV1035" s="33"/>
      <c r="GW1035" s="33"/>
      <c r="GX1035" s="33"/>
    </row>
    <row r="1036" spans="178:206" x14ac:dyDescent="0.2">
      <c r="FV1036" s="29"/>
      <c r="FW1036" s="33"/>
      <c r="FX1036" s="33"/>
      <c r="FY1036" s="33"/>
      <c r="FZ1036" s="33"/>
      <c r="GA1036" s="33"/>
      <c r="GB1036" s="33"/>
      <c r="GC1036" s="33"/>
      <c r="GD1036" s="33"/>
      <c r="GE1036" s="33"/>
      <c r="GF1036" s="33"/>
      <c r="GG1036" s="33"/>
      <c r="GH1036" s="33"/>
      <c r="GI1036" s="33"/>
      <c r="GJ1036" s="33"/>
      <c r="GK1036" s="33"/>
      <c r="GL1036" s="33"/>
      <c r="GM1036" s="33"/>
      <c r="GN1036" s="33"/>
      <c r="GO1036" s="33"/>
      <c r="GP1036" s="33"/>
      <c r="GQ1036" s="33"/>
      <c r="GR1036" s="33"/>
      <c r="GS1036" s="33"/>
      <c r="GT1036" s="33"/>
      <c r="GU1036" s="33"/>
      <c r="GV1036" s="33"/>
      <c r="GW1036" s="33"/>
      <c r="GX1036" s="33"/>
    </row>
    <row r="1037" spans="178:206" x14ac:dyDescent="0.2">
      <c r="FV1037" s="29"/>
      <c r="FW1037" s="33"/>
      <c r="FX1037" s="33"/>
      <c r="FY1037" s="33"/>
      <c r="FZ1037" s="33"/>
      <c r="GA1037" s="33"/>
      <c r="GB1037" s="33"/>
      <c r="GC1037" s="33"/>
      <c r="GD1037" s="33"/>
      <c r="GE1037" s="33"/>
      <c r="GF1037" s="33"/>
      <c r="GG1037" s="33"/>
      <c r="GH1037" s="33"/>
      <c r="GI1037" s="33"/>
      <c r="GJ1037" s="33"/>
      <c r="GK1037" s="33"/>
      <c r="GL1037" s="33"/>
      <c r="GM1037" s="33"/>
      <c r="GN1037" s="33"/>
      <c r="GO1037" s="33"/>
      <c r="GP1037" s="33"/>
      <c r="GQ1037" s="33"/>
      <c r="GR1037" s="33"/>
      <c r="GS1037" s="33"/>
      <c r="GT1037" s="33"/>
      <c r="GU1037" s="33"/>
      <c r="GV1037" s="33"/>
      <c r="GW1037" s="33"/>
      <c r="GX1037" s="33"/>
    </row>
    <row r="1038" spans="178:206" x14ac:dyDescent="0.2">
      <c r="FV1038" s="29"/>
      <c r="FW1038" s="33"/>
      <c r="FX1038" s="33"/>
      <c r="FY1038" s="33"/>
      <c r="FZ1038" s="33"/>
      <c r="GA1038" s="33"/>
      <c r="GB1038" s="33"/>
      <c r="GC1038" s="33"/>
      <c r="GD1038" s="33"/>
      <c r="GE1038" s="33"/>
      <c r="GF1038" s="33"/>
      <c r="GG1038" s="33"/>
      <c r="GH1038" s="33"/>
      <c r="GI1038" s="33"/>
      <c r="GJ1038" s="33"/>
      <c r="GK1038" s="33"/>
      <c r="GL1038" s="33"/>
      <c r="GM1038" s="33"/>
      <c r="GN1038" s="33"/>
      <c r="GO1038" s="33"/>
      <c r="GP1038" s="33"/>
      <c r="GQ1038" s="33"/>
      <c r="GR1038" s="33"/>
      <c r="GS1038" s="33"/>
      <c r="GT1038" s="33"/>
      <c r="GU1038" s="33"/>
      <c r="GV1038" s="33"/>
      <c r="GW1038" s="33"/>
      <c r="GX1038" s="33"/>
    </row>
    <row r="1039" spans="178:206" x14ac:dyDescent="0.2">
      <c r="FV1039" s="29"/>
      <c r="FW1039" s="33"/>
      <c r="FX1039" s="33"/>
      <c r="FY1039" s="33"/>
      <c r="FZ1039" s="33"/>
      <c r="GA1039" s="33"/>
      <c r="GB1039" s="33"/>
      <c r="GC1039" s="33"/>
      <c r="GD1039" s="33"/>
      <c r="GE1039" s="33"/>
      <c r="GF1039" s="33"/>
      <c r="GG1039" s="33"/>
      <c r="GH1039" s="33"/>
      <c r="GI1039" s="33"/>
      <c r="GJ1039" s="33"/>
      <c r="GK1039" s="33"/>
      <c r="GL1039" s="33"/>
      <c r="GM1039" s="33"/>
      <c r="GN1039" s="33"/>
      <c r="GO1039" s="33"/>
      <c r="GP1039" s="33"/>
      <c r="GQ1039" s="33"/>
      <c r="GR1039" s="33"/>
      <c r="GS1039" s="33"/>
      <c r="GT1039" s="33"/>
      <c r="GU1039" s="33"/>
      <c r="GV1039" s="33"/>
      <c r="GW1039" s="33"/>
      <c r="GX1039" s="33"/>
    </row>
    <row r="1040" spans="178:206" x14ac:dyDescent="0.2">
      <c r="FV1040" s="29"/>
      <c r="FW1040" s="33"/>
      <c r="FX1040" s="33"/>
      <c r="FY1040" s="33"/>
      <c r="FZ1040" s="33"/>
      <c r="GA1040" s="33"/>
      <c r="GB1040" s="33"/>
      <c r="GC1040" s="33"/>
      <c r="GD1040" s="33"/>
      <c r="GE1040" s="33"/>
      <c r="GF1040" s="33"/>
      <c r="GG1040" s="33"/>
      <c r="GH1040" s="33"/>
      <c r="GI1040" s="33"/>
      <c r="GJ1040" s="33"/>
      <c r="GK1040" s="33"/>
      <c r="GL1040" s="33"/>
      <c r="GM1040" s="33"/>
      <c r="GN1040" s="33"/>
      <c r="GO1040" s="33"/>
      <c r="GP1040" s="33"/>
      <c r="GQ1040" s="33"/>
      <c r="GR1040" s="33"/>
      <c r="GS1040" s="33"/>
      <c r="GT1040" s="33"/>
      <c r="GU1040" s="33"/>
      <c r="GV1040" s="33"/>
      <c r="GW1040" s="33"/>
      <c r="GX1040" s="33"/>
    </row>
    <row r="1041" spans="178:206" x14ac:dyDescent="0.2">
      <c r="FV1041" s="29"/>
      <c r="FW1041" s="33"/>
      <c r="FX1041" s="33"/>
      <c r="FY1041" s="33"/>
      <c r="FZ1041" s="33"/>
      <c r="GA1041" s="33"/>
      <c r="GB1041" s="33"/>
      <c r="GC1041" s="33"/>
      <c r="GD1041" s="33"/>
      <c r="GE1041" s="33"/>
      <c r="GF1041" s="33"/>
      <c r="GG1041" s="33"/>
      <c r="GH1041" s="33"/>
      <c r="GI1041" s="33"/>
      <c r="GJ1041" s="33"/>
      <c r="GK1041" s="33"/>
      <c r="GL1041" s="33"/>
      <c r="GM1041" s="33"/>
      <c r="GN1041" s="33"/>
      <c r="GO1041" s="33"/>
      <c r="GP1041" s="33"/>
      <c r="GQ1041" s="33"/>
      <c r="GR1041" s="33"/>
      <c r="GS1041" s="33"/>
      <c r="GT1041" s="33"/>
      <c r="GU1041" s="33"/>
      <c r="GV1041" s="33"/>
      <c r="GW1041" s="33"/>
      <c r="GX1041" s="33"/>
    </row>
    <row r="1042" spans="178:206" x14ac:dyDescent="0.2">
      <c r="FV1042" s="29"/>
      <c r="FW1042" s="33"/>
      <c r="FX1042" s="33"/>
      <c r="FY1042" s="33"/>
      <c r="FZ1042" s="33"/>
      <c r="GA1042" s="33"/>
      <c r="GB1042" s="33"/>
      <c r="GC1042" s="33"/>
      <c r="GD1042" s="33"/>
      <c r="GE1042" s="33"/>
      <c r="GF1042" s="33"/>
      <c r="GG1042" s="33"/>
      <c r="GH1042" s="33"/>
      <c r="GI1042" s="33"/>
      <c r="GJ1042" s="33"/>
      <c r="GK1042" s="33"/>
      <c r="GL1042" s="33"/>
      <c r="GM1042" s="33"/>
      <c r="GN1042" s="33"/>
      <c r="GO1042" s="33"/>
      <c r="GP1042" s="33"/>
      <c r="GQ1042" s="33"/>
      <c r="GR1042" s="33"/>
      <c r="GS1042" s="33"/>
      <c r="GT1042" s="33"/>
      <c r="GU1042" s="33"/>
      <c r="GV1042" s="33"/>
      <c r="GW1042" s="33"/>
      <c r="GX1042" s="33"/>
    </row>
    <row r="1043" spans="178:206" x14ac:dyDescent="0.2">
      <c r="FV1043" s="29"/>
      <c r="FW1043" s="33"/>
      <c r="FX1043" s="33"/>
      <c r="FY1043" s="33"/>
      <c r="FZ1043" s="33"/>
      <c r="GA1043" s="33"/>
      <c r="GB1043" s="33"/>
      <c r="GC1043" s="33"/>
      <c r="GD1043" s="33"/>
      <c r="GE1043" s="33"/>
      <c r="GF1043" s="33"/>
      <c r="GG1043" s="33"/>
      <c r="GH1043" s="33"/>
      <c r="GI1043" s="33"/>
      <c r="GJ1043" s="33"/>
      <c r="GK1043" s="33"/>
      <c r="GL1043" s="33"/>
      <c r="GM1043" s="33"/>
      <c r="GN1043" s="33"/>
      <c r="GO1043" s="33"/>
      <c r="GP1043" s="33"/>
      <c r="GQ1043" s="33"/>
      <c r="GR1043" s="33"/>
      <c r="GS1043" s="33"/>
      <c r="GT1043" s="33"/>
      <c r="GU1043" s="33"/>
      <c r="GV1043" s="33"/>
      <c r="GW1043" s="33"/>
      <c r="GX1043" s="33"/>
    </row>
    <row r="1044" spans="178:206" x14ac:dyDescent="0.2">
      <c r="FV1044" s="29"/>
      <c r="FW1044" s="33"/>
      <c r="FX1044" s="33"/>
      <c r="FY1044" s="33"/>
      <c r="FZ1044" s="33"/>
      <c r="GA1044" s="33"/>
      <c r="GB1044" s="33"/>
      <c r="GC1044" s="33"/>
      <c r="GD1044" s="33"/>
      <c r="GE1044" s="33"/>
      <c r="GF1044" s="33"/>
      <c r="GG1044" s="33"/>
      <c r="GH1044" s="33"/>
      <c r="GI1044" s="33"/>
      <c r="GJ1044" s="33"/>
      <c r="GK1044" s="33"/>
      <c r="GL1044" s="33"/>
      <c r="GM1044" s="33"/>
      <c r="GN1044" s="33"/>
      <c r="GO1044" s="33"/>
      <c r="GP1044" s="33"/>
      <c r="GQ1044" s="33"/>
      <c r="GR1044" s="33"/>
      <c r="GS1044" s="33"/>
      <c r="GT1044" s="33"/>
      <c r="GU1044" s="33"/>
      <c r="GV1044" s="33"/>
      <c r="GW1044" s="33"/>
      <c r="GX1044" s="33"/>
    </row>
    <row r="1045" spans="178:206" x14ac:dyDescent="0.2">
      <c r="FV1045" s="29"/>
      <c r="FW1045" s="33"/>
      <c r="FX1045" s="33"/>
      <c r="FY1045" s="33"/>
      <c r="FZ1045" s="33"/>
      <c r="GA1045" s="33"/>
      <c r="GB1045" s="33"/>
      <c r="GC1045" s="33"/>
      <c r="GD1045" s="33"/>
      <c r="GE1045" s="33"/>
      <c r="GF1045" s="33"/>
      <c r="GG1045" s="33"/>
      <c r="GH1045" s="33"/>
      <c r="GI1045" s="33"/>
      <c r="GJ1045" s="33"/>
      <c r="GK1045" s="33"/>
      <c r="GL1045" s="33"/>
      <c r="GM1045" s="33"/>
      <c r="GN1045" s="33"/>
      <c r="GO1045" s="33"/>
      <c r="GP1045" s="33"/>
      <c r="GQ1045" s="33"/>
      <c r="GR1045" s="33"/>
      <c r="GS1045" s="33"/>
      <c r="GT1045" s="33"/>
      <c r="GU1045" s="33"/>
      <c r="GV1045" s="33"/>
      <c r="GW1045" s="33"/>
      <c r="GX1045" s="33"/>
    </row>
    <row r="1046" spans="178:206" x14ac:dyDescent="0.2">
      <c r="FV1046" s="29"/>
      <c r="FW1046" s="33"/>
      <c r="FX1046" s="33"/>
      <c r="FY1046" s="33"/>
      <c r="FZ1046" s="33"/>
      <c r="GA1046" s="33"/>
      <c r="GB1046" s="33"/>
      <c r="GC1046" s="33"/>
      <c r="GD1046" s="33"/>
      <c r="GE1046" s="33"/>
      <c r="GF1046" s="33"/>
      <c r="GG1046" s="33"/>
      <c r="GH1046" s="33"/>
      <c r="GI1046" s="33"/>
      <c r="GJ1046" s="33"/>
      <c r="GK1046" s="33"/>
      <c r="GL1046" s="33"/>
      <c r="GM1046" s="33"/>
      <c r="GN1046" s="33"/>
      <c r="GO1046" s="33"/>
      <c r="GP1046" s="33"/>
      <c r="GQ1046" s="33"/>
      <c r="GR1046" s="33"/>
      <c r="GS1046" s="33"/>
      <c r="GT1046" s="33"/>
      <c r="GU1046" s="33"/>
      <c r="GV1046" s="33"/>
      <c r="GW1046" s="33"/>
      <c r="GX1046" s="33"/>
    </row>
    <row r="1047" spans="178:206" x14ac:dyDescent="0.2">
      <c r="FV1047" s="29"/>
      <c r="FW1047" s="33"/>
      <c r="FX1047" s="33"/>
      <c r="FY1047" s="33"/>
      <c r="FZ1047" s="33"/>
      <c r="GA1047" s="33"/>
      <c r="GB1047" s="33"/>
      <c r="GC1047" s="33"/>
      <c r="GD1047" s="33"/>
      <c r="GE1047" s="33"/>
      <c r="GF1047" s="33"/>
      <c r="GG1047" s="33"/>
      <c r="GH1047" s="33"/>
      <c r="GI1047" s="33"/>
      <c r="GJ1047" s="33"/>
      <c r="GK1047" s="33"/>
      <c r="GL1047" s="33"/>
      <c r="GM1047" s="33"/>
      <c r="GN1047" s="33"/>
      <c r="GO1047" s="33"/>
      <c r="GP1047" s="33"/>
      <c r="GQ1047" s="33"/>
      <c r="GR1047" s="33"/>
      <c r="GS1047" s="33"/>
      <c r="GT1047" s="33"/>
      <c r="GU1047" s="33"/>
      <c r="GV1047" s="33"/>
      <c r="GW1047" s="33"/>
      <c r="GX1047" s="33"/>
    </row>
    <row r="1048" spans="178:206" x14ac:dyDescent="0.2">
      <c r="FV1048" s="29"/>
      <c r="FW1048" s="33"/>
      <c r="FX1048" s="33"/>
      <c r="FY1048" s="33"/>
      <c r="FZ1048" s="33"/>
      <c r="GA1048" s="33"/>
      <c r="GB1048" s="33"/>
      <c r="GC1048" s="33"/>
      <c r="GD1048" s="33"/>
      <c r="GE1048" s="33"/>
      <c r="GF1048" s="33"/>
      <c r="GG1048" s="33"/>
      <c r="GH1048" s="33"/>
      <c r="GI1048" s="33"/>
      <c r="GJ1048" s="33"/>
      <c r="GK1048" s="33"/>
      <c r="GL1048" s="33"/>
      <c r="GM1048" s="33"/>
      <c r="GN1048" s="33"/>
      <c r="GO1048" s="33"/>
      <c r="GP1048" s="33"/>
      <c r="GQ1048" s="33"/>
      <c r="GR1048" s="33"/>
      <c r="GS1048" s="33"/>
      <c r="GT1048" s="33"/>
      <c r="GU1048" s="33"/>
      <c r="GV1048" s="33"/>
      <c r="GW1048" s="33"/>
      <c r="GX1048" s="33"/>
    </row>
    <row r="1049" spans="178:206" x14ac:dyDescent="0.2">
      <c r="FV1049" s="29"/>
      <c r="FW1049" s="33"/>
      <c r="FX1049" s="33"/>
      <c r="FY1049" s="33"/>
      <c r="FZ1049" s="33"/>
      <c r="GA1049" s="33"/>
      <c r="GB1049" s="33"/>
      <c r="GC1049" s="33"/>
      <c r="GD1049" s="33"/>
      <c r="GE1049" s="33"/>
      <c r="GF1049" s="33"/>
      <c r="GG1049" s="33"/>
      <c r="GH1049" s="33"/>
      <c r="GI1049" s="33"/>
      <c r="GJ1049" s="33"/>
      <c r="GK1049" s="33"/>
      <c r="GL1049" s="33"/>
      <c r="GM1049" s="33"/>
      <c r="GN1049" s="33"/>
      <c r="GO1049" s="33"/>
      <c r="GP1049" s="33"/>
      <c r="GQ1049" s="33"/>
      <c r="GR1049" s="33"/>
      <c r="GS1049" s="33"/>
      <c r="GT1049" s="33"/>
      <c r="GU1049" s="33"/>
      <c r="GV1049" s="33"/>
      <c r="GW1049" s="33"/>
      <c r="GX1049" s="33"/>
    </row>
    <row r="1050" spans="178:206" x14ac:dyDescent="0.2">
      <c r="FV1050" s="29"/>
      <c r="FW1050" s="33"/>
      <c r="FX1050" s="33"/>
      <c r="FY1050" s="33"/>
      <c r="FZ1050" s="33"/>
      <c r="GA1050" s="33"/>
      <c r="GB1050" s="33"/>
      <c r="GC1050" s="33"/>
      <c r="GD1050" s="33"/>
      <c r="GE1050" s="33"/>
      <c r="GF1050" s="33"/>
      <c r="GG1050" s="33"/>
      <c r="GH1050" s="33"/>
      <c r="GI1050" s="33"/>
      <c r="GJ1050" s="33"/>
      <c r="GK1050" s="33"/>
      <c r="GL1050" s="33"/>
      <c r="GM1050" s="33"/>
      <c r="GN1050" s="33"/>
      <c r="GO1050" s="33"/>
      <c r="GP1050" s="33"/>
      <c r="GQ1050" s="33"/>
      <c r="GR1050" s="33"/>
      <c r="GS1050" s="33"/>
      <c r="GT1050" s="33"/>
      <c r="GU1050" s="33"/>
      <c r="GV1050" s="33"/>
      <c r="GW1050" s="33"/>
      <c r="GX1050" s="33"/>
    </row>
    <row r="1051" spans="178:206" x14ac:dyDescent="0.2">
      <c r="FV1051" s="29"/>
      <c r="FW1051" s="33"/>
      <c r="FX1051" s="33"/>
      <c r="FY1051" s="33"/>
      <c r="FZ1051" s="33"/>
      <c r="GA1051" s="33"/>
      <c r="GB1051" s="33"/>
      <c r="GC1051" s="33"/>
      <c r="GD1051" s="33"/>
      <c r="GE1051" s="33"/>
      <c r="GF1051" s="33"/>
      <c r="GG1051" s="33"/>
      <c r="GH1051" s="33"/>
      <c r="GI1051" s="33"/>
      <c r="GJ1051" s="33"/>
      <c r="GK1051" s="33"/>
      <c r="GL1051" s="33"/>
      <c r="GM1051" s="33"/>
      <c r="GN1051" s="33"/>
      <c r="GO1051" s="33"/>
      <c r="GP1051" s="33"/>
      <c r="GQ1051" s="33"/>
      <c r="GR1051" s="33"/>
      <c r="GS1051" s="33"/>
      <c r="GT1051" s="33"/>
      <c r="GU1051" s="33"/>
      <c r="GV1051" s="33"/>
      <c r="GW1051" s="33"/>
      <c r="GX1051" s="33"/>
    </row>
    <row r="1052" spans="178:206" x14ac:dyDescent="0.2">
      <c r="FV1052" s="29"/>
      <c r="FW1052" s="33"/>
      <c r="FX1052" s="33"/>
      <c r="FY1052" s="33"/>
      <c r="FZ1052" s="33"/>
      <c r="GA1052" s="33"/>
      <c r="GB1052" s="33"/>
      <c r="GC1052" s="33"/>
      <c r="GD1052" s="33"/>
      <c r="GE1052" s="33"/>
      <c r="GF1052" s="33"/>
      <c r="GG1052" s="33"/>
      <c r="GH1052" s="33"/>
      <c r="GI1052" s="33"/>
      <c r="GJ1052" s="33"/>
      <c r="GK1052" s="33"/>
      <c r="GL1052" s="33"/>
      <c r="GM1052" s="33"/>
      <c r="GN1052" s="33"/>
      <c r="GO1052" s="33"/>
      <c r="GP1052" s="33"/>
      <c r="GQ1052" s="33"/>
      <c r="GR1052" s="33"/>
      <c r="GS1052" s="33"/>
      <c r="GT1052" s="33"/>
      <c r="GU1052" s="33"/>
      <c r="GV1052" s="33"/>
      <c r="GW1052" s="33"/>
      <c r="GX1052" s="33"/>
    </row>
    <row r="1053" spans="178:206" x14ac:dyDescent="0.2">
      <c r="FV1053" s="29"/>
      <c r="FW1053" s="33"/>
      <c r="FX1053" s="33"/>
      <c r="FY1053" s="33"/>
      <c r="FZ1053" s="33"/>
      <c r="GA1053" s="33"/>
      <c r="GB1053" s="33"/>
      <c r="GC1053" s="33"/>
      <c r="GD1053" s="33"/>
      <c r="GE1053" s="33"/>
      <c r="GF1053" s="33"/>
      <c r="GG1053" s="33"/>
      <c r="GH1053" s="33"/>
      <c r="GI1053" s="33"/>
      <c r="GJ1053" s="33"/>
      <c r="GK1053" s="33"/>
      <c r="GL1053" s="33"/>
      <c r="GM1053" s="33"/>
      <c r="GN1053" s="33"/>
      <c r="GO1053" s="33"/>
      <c r="GP1053" s="33"/>
      <c r="GQ1053" s="33"/>
      <c r="GR1053" s="33"/>
      <c r="GS1053" s="33"/>
      <c r="GT1053" s="33"/>
      <c r="GU1053" s="33"/>
      <c r="GV1053" s="33"/>
      <c r="GW1053" s="33"/>
      <c r="GX1053" s="33"/>
    </row>
    <row r="1054" spans="178:206" x14ac:dyDescent="0.2">
      <c r="FV1054" s="29"/>
      <c r="FW1054" s="33"/>
      <c r="FX1054" s="33"/>
      <c r="FY1054" s="33"/>
      <c r="FZ1054" s="33"/>
      <c r="GA1054" s="33"/>
      <c r="GB1054" s="33"/>
      <c r="GC1054" s="33"/>
      <c r="GD1054" s="33"/>
      <c r="GE1054" s="33"/>
      <c r="GF1054" s="33"/>
      <c r="GG1054" s="33"/>
      <c r="GH1054" s="33"/>
      <c r="GI1054" s="33"/>
      <c r="GJ1054" s="33"/>
      <c r="GK1054" s="33"/>
      <c r="GL1054" s="33"/>
      <c r="GM1054" s="33"/>
      <c r="GN1054" s="33"/>
      <c r="GO1054" s="33"/>
      <c r="GP1054" s="33"/>
      <c r="GQ1054" s="33"/>
      <c r="GR1054" s="33"/>
      <c r="GS1054" s="33"/>
      <c r="GT1054" s="33"/>
      <c r="GU1054" s="33"/>
      <c r="GV1054" s="33"/>
      <c r="GW1054" s="33"/>
      <c r="GX1054" s="33"/>
    </row>
    <row r="1055" spans="178:206" x14ac:dyDescent="0.2">
      <c r="FV1055" s="29"/>
      <c r="FW1055" s="33"/>
      <c r="FX1055" s="33"/>
      <c r="FY1055" s="33"/>
      <c r="FZ1055" s="33"/>
      <c r="GA1055" s="33"/>
      <c r="GB1055" s="33"/>
      <c r="GC1055" s="33"/>
      <c r="GD1055" s="33"/>
      <c r="GE1055" s="33"/>
      <c r="GF1055" s="33"/>
      <c r="GG1055" s="33"/>
      <c r="GH1055" s="33"/>
      <c r="GI1055" s="33"/>
      <c r="GJ1055" s="33"/>
      <c r="GK1055" s="33"/>
      <c r="GL1055" s="33"/>
      <c r="GM1055" s="33"/>
      <c r="GN1055" s="33"/>
      <c r="GO1055" s="33"/>
      <c r="GP1055" s="33"/>
      <c r="GQ1055" s="33"/>
      <c r="GR1055" s="33"/>
      <c r="GS1055" s="33"/>
      <c r="GT1055" s="33"/>
      <c r="GU1055" s="33"/>
      <c r="GV1055" s="33"/>
      <c r="GW1055" s="33"/>
      <c r="GX1055" s="33"/>
    </row>
    <row r="1056" spans="178:206" x14ac:dyDescent="0.2">
      <c r="FV1056" s="29"/>
      <c r="FW1056" s="33"/>
      <c r="FX1056" s="33"/>
      <c r="FY1056" s="33"/>
      <c r="FZ1056" s="33"/>
      <c r="GA1056" s="33"/>
      <c r="GB1056" s="33"/>
      <c r="GC1056" s="33"/>
      <c r="GD1056" s="33"/>
      <c r="GE1056" s="33"/>
      <c r="GF1056" s="33"/>
      <c r="GG1056" s="33"/>
      <c r="GH1056" s="33"/>
      <c r="GI1056" s="33"/>
      <c r="GJ1056" s="33"/>
      <c r="GK1056" s="33"/>
      <c r="GL1056" s="33"/>
      <c r="GM1056" s="33"/>
      <c r="GN1056" s="33"/>
      <c r="GO1056" s="33"/>
      <c r="GP1056" s="33"/>
      <c r="GQ1056" s="33"/>
      <c r="GR1056" s="33"/>
      <c r="GS1056" s="33"/>
      <c r="GT1056" s="33"/>
      <c r="GU1056" s="33"/>
      <c r="GV1056" s="33"/>
      <c r="GW1056" s="33"/>
      <c r="GX1056" s="33"/>
    </row>
    <row r="1057" spans="178:206" x14ac:dyDescent="0.2">
      <c r="FV1057" s="29"/>
      <c r="FW1057" s="33"/>
      <c r="FX1057" s="33"/>
      <c r="FY1057" s="33"/>
      <c r="FZ1057" s="33"/>
      <c r="GA1057" s="33"/>
      <c r="GB1057" s="33"/>
      <c r="GC1057" s="33"/>
      <c r="GD1057" s="33"/>
      <c r="GE1057" s="33"/>
      <c r="GF1057" s="33"/>
      <c r="GG1057" s="33"/>
      <c r="GH1057" s="33"/>
      <c r="GI1057" s="33"/>
      <c r="GJ1057" s="33"/>
      <c r="GK1057" s="33"/>
      <c r="GL1057" s="33"/>
      <c r="GM1057" s="33"/>
      <c r="GN1057" s="33"/>
      <c r="GO1057" s="33"/>
      <c r="GP1057" s="33"/>
      <c r="GQ1057" s="33"/>
      <c r="GR1057" s="33"/>
      <c r="GS1057" s="33"/>
      <c r="GT1057" s="33"/>
      <c r="GU1057" s="33"/>
      <c r="GV1057" s="33"/>
      <c r="GW1057" s="33"/>
      <c r="GX1057" s="33"/>
    </row>
    <row r="1058" spans="178:206" x14ac:dyDescent="0.2">
      <c r="FV1058" s="29"/>
      <c r="FW1058" s="33"/>
      <c r="FX1058" s="33"/>
      <c r="FY1058" s="33"/>
      <c r="FZ1058" s="33"/>
      <c r="GA1058" s="33"/>
      <c r="GB1058" s="33"/>
      <c r="GC1058" s="33"/>
      <c r="GD1058" s="33"/>
      <c r="GE1058" s="33"/>
      <c r="GF1058" s="33"/>
      <c r="GG1058" s="33"/>
      <c r="GH1058" s="33"/>
      <c r="GI1058" s="33"/>
      <c r="GJ1058" s="33"/>
      <c r="GK1058" s="33"/>
      <c r="GL1058" s="33"/>
      <c r="GM1058" s="33"/>
      <c r="GN1058" s="33"/>
      <c r="GO1058" s="33"/>
      <c r="GP1058" s="33"/>
      <c r="GQ1058" s="33"/>
      <c r="GR1058" s="33"/>
      <c r="GS1058" s="33"/>
      <c r="GT1058" s="33"/>
      <c r="GU1058" s="33"/>
      <c r="GV1058" s="33"/>
      <c r="GW1058" s="33"/>
      <c r="GX1058" s="33"/>
    </row>
    <row r="1059" spans="178:206" x14ac:dyDescent="0.2">
      <c r="FV1059" s="29"/>
      <c r="FW1059" s="33"/>
      <c r="FX1059" s="33"/>
      <c r="FY1059" s="33"/>
      <c r="FZ1059" s="33"/>
      <c r="GA1059" s="33"/>
      <c r="GB1059" s="33"/>
      <c r="GC1059" s="33"/>
      <c r="GD1059" s="33"/>
      <c r="GE1059" s="33"/>
      <c r="GF1059" s="33"/>
      <c r="GG1059" s="33"/>
      <c r="GH1059" s="33"/>
      <c r="GI1059" s="33"/>
      <c r="GJ1059" s="33"/>
      <c r="GK1059" s="33"/>
      <c r="GL1059" s="33"/>
      <c r="GM1059" s="33"/>
      <c r="GN1059" s="33"/>
      <c r="GO1059" s="33"/>
      <c r="GP1059" s="33"/>
      <c r="GQ1059" s="33"/>
      <c r="GR1059" s="33"/>
      <c r="GS1059" s="33"/>
      <c r="GT1059" s="33"/>
      <c r="GU1059" s="33"/>
      <c r="GV1059" s="33"/>
      <c r="GW1059" s="33"/>
      <c r="GX1059" s="33"/>
    </row>
    <row r="1060" spans="178:206" x14ac:dyDescent="0.2">
      <c r="FV1060" s="29"/>
      <c r="FW1060" s="33"/>
      <c r="FX1060" s="33"/>
      <c r="FY1060" s="33"/>
      <c r="FZ1060" s="33"/>
      <c r="GA1060" s="33"/>
      <c r="GB1060" s="33"/>
      <c r="GC1060" s="33"/>
      <c r="GD1060" s="33"/>
      <c r="GE1060" s="33"/>
      <c r="GF1060" s="33"/>
      <c r="GG1060" s="33"/>
      <c r="GH1060" s="33"/>
      <c r="GI1060" s="33"/>
      <c r="GJ1060" s="33"/>
      <c r="GK1060" s="33"/>
      <c r="GL1060" s="33"/>
      <c r="GM1060" s="33"/>
      <c r="GN1060" s="33"/>
      <c r="GO1060" s="33"/>
      <c r="GP1060" s="33"/>
      <c r="GQ1060" s="33"/>
      <c r="GR1060" s="33"/>
      <c r="GS1060" s="33"/>
      <c r="GT1060" s="33"/>
      <c r="GU1060" s="33"/>
      <c r="GV1060" s="33"/>
      <c r="GW1060" s="33"/>
      <c r="GX1060" s="33"/>
    </row>
    <row r="1061" spans="178:206" x14ac:dyDescent="0.2">
      <c r="FV1061" s="29"/>
      <c r="FW1061" s="33"/>
      <c r="FX1061" s="33"/>
      <c r="FY1061" s="33"/>
      <c r="FZ1061" s="33"/>
      <c r="GA1061" s="33"/>
      <c r="GB1061" s="33"/>
      <c r="GC1061" s="33"/>
      <c r="GD1061" s="33"/>
      <c r="GE1061" s="33"/>
      <c r="GF1061" s="33"/>
      <c r="GG1061" s="33"/>
      <c r="GH1061" s="33"/>
      <c r="GI1061" s="33"/>
      <c r="GJ1061" s="33"/>
      <c r="GK1061" s="33"/>
      <c r="GL1061" s="33"/>
      <c r="GM1061" s="33"/>
      <c r="GN1061" s="33"/>
      <c r="GO1061" s="33"/>
      <c r="GP1061" s="33"/>
      <c r="GQ1061" s="33"/>
      <c r="GR1061" s="33"/>
      <c r="GS1061" s="33"/>
      <c r="GT1061" s="33"/>
      <c r="GU1061" s="33"/>
      <c r="GV1061" s="33"/>
      <c r="GW1061" s="33"/>
      <c r="GX1061" s="33"/>
    </row>
    <row r="1062" spans="178:206" x14ac:dyDescent="0.2">
      <c r="FV1062" s="29"/>
      <c r="FW1062" s="33"/>
      <c r="FX1062" s="33"/>
      <c r="FY1062" s="33"/>
      <c r="FZ1062" s="33"/>
      <c r="GA1062" s="33"/>
      <c r="GB1062" s="33"/>
      <c r="GC1062" s="33"/>
      <c r="GD1062" s="33"/>
      <c r="GE1062" s="33"/>
      <c r="GF1062" s="33"/>
      <c r="GG1062" s="33"/>
      <c r="GH1062" s="33"/>
      <c r="GI1062" s="33"/>
      <c r="GJ1062" s="33"/>
      <c r="GK1062" s="33"/>
      <c r="GL1062" s="33"/>
      <c r="GM1062" s="33"/>
      <c r="GN1062" s="33"/>
      <c r="GO1062" s="33"/>
      <c r="GP1062" s="33"/>
      <c r="GQ1062" s="33"/>
      <c r="GR1062" s="33"/>
      <c r="GS1062" s="33"/>
      <c r="GT1062" s="33"/>
      <c r="GU1062" s="33"/>
      <c r="GV1062" s="33"/>
      <c r="GW1062" s="33"/>
      <c r="GX1062" s="33"/>
    </row>
    <row r="1063" spans="178:206" x14ac:dyDescent="0.2">
      <c r="FV1063" s="29"/>
      <c r="FW1063" s="33"/>
      <c r="FX1063" s="33"/>
      <c r="FY1063" s="33"/>
      <c r="FZ1063" s="33"/>
      <c r="GA1063" s="33"/>
      <c r="GB1063" s="33"/>
      <c r="GC1063" s="33"/>
      <c r="GD1063" s="33"/>
      <c r="GE1063" s="33"/>
      <c r="GF1063" s="33"/>
      <c r="GG1063" s="33"/>
      <c r="GH1063" s="33"/>
      <c r="GI1063" s="33"/>
      <c r="GJ1063" s="33"/>
      <c r="GK1063" s="33"/>
      <c r="GL1063" s="33"/>
      <c r="GM1063" s="33"/>
      <c r="GN1063" s="33"/>
      <c r="GO1063" s="33"/>
      <c r="GP1063" s="33"/>
      <c r="GQ1063" s="33"/>
      <c r="GR1063" s="33"/>
      <c r="GS1063" s="33"/>
      <c r="GT1063" s="33"/>
      <c r="GU1063" s="33"/>
      <c r="GV1063" s="33"/>
      <c r="GW1063" s="33"/>
      <c r="GX1063" s="33"/>
    </row>
    <row r="1064" spans="178:206" x14ac:dyDescent="0.2">
      <c r="FV1064" s="29"/>
      <c r="FW1064" s="33"/>
      <c r="FX1064" s="33"/>
      <c r="FY1064" s="33"/>
      <c r="FZ1064" s="33"/>
      <c r="GA1064" s="33"/>
      <c r="GB1064" s="33"/>
      <c r="GC1064" s="33"/>
      <c r="GD1064" s="33"/>
      <c r="GE1064" s="33"/>
      <c r="GF1064" s="33"/>
      <c r="GG1064" s="33"/>
      <c r="GH1064" s="33"/>
      <c r="GI1064" s="33"/>
      <c r="GJ1064" s="33"/>
      <c r="GK1064" s="33"/>
      <c r="GL1064" s="33"/>
      <c r="GM1064" s="33"/>
      <c r="GN1064" s="33"/>
      <c r="GO1064" s="33"/>
      <c r="GP1064" s="33"/>
      <c r="GQ1064" s="33"/>
      <c r="GR1064" s="33"/>
      <c r="GS1064" s="33"/>
      <c r="GT1064" s="33"/>
      <c r="GU1064" s="33"/>
      <c r="GV1064" s="33"/>
      <c r="GW1064" s="33"/>
      <c r="GX1064" s="33"/>
    </row>
    <row r="1065" spans="178:206" x14ac:dyDescent="0.2">
      <c r="FV1065" s="29"/>
      <c r="FW1065" s="33"/>
      <c r="FX1065" s="33"/>
      <c r="FY1065" s="33"/>
      <c r="FZ1065" s="33"/>
      <c r="GA1065" s="33"/>
      <c r="GB1065" s="33"/>
      <c r="GC1065" s="33"/>
      <c r="GD1065" s="33"/>
      <c r="GE1065" s="33"/>
      <c r="GF1065" s="33"/>
      <c r="GG1065" s="33"/>
      <c r="GH1065" s="33"/>
      <c r="GI1065" s="33"/>
      <c r="GJ1065" s="33"/>
      <c r="GK1065" s="33"/>
      <c r="GL1065" s="33"/>
      <c r="GM1065" s="33"/>
      <c r="GN1065" s="33"/>
      <c r="GO1065" s="33"/>
      <c r="GP1065" s="33"/>
      <c r="GQ1065" s="33"/>
      <c r="GR1065" s="33"/>
      <c r="GS1065" s="33"/>
      <c r="GT1065" s="33"/>
      <c r="GU1065" s="33"/>
      <c r="GV1065" s="33"/>
      <c r="GW1065" s="33"/>
      <c r="GX1065" s="33"/>
    </row>
    <row r="1066" spans="178:206" x14ac:dyDescent="0.2">
      <c r="FV1066" s="29"/>
      <c r="FW1066" s="33"/>
      <c r="FX1066" s="33"/>
      <c r="FY1066" s="33"/>
      <c r="FZ1066" s="33"/>
      <c r="GA1066" s="33"/>
      <c r="GB1066" s="33"/>
      <c r="GC1066" s="33"/>
      <c r="GD1066" s="33"/>
      <c r="GE1066" s="33"/>
      <c r="GF1066" s="33"/>
      <c r="GG1066" s="33"/>
      <c r="GH1066" s="33"/>
      <c r="GI1066" s="33"/>
      <c r="GJ1066" s="33"/>
      <c r="GK1066" s="33"/>
      <c r="GL1066" s="33"/>
      <c r="GM1066" s="33"/>
      <c r="GN1066" s="33"/>
      <c r="GO1066" s="33"/>
      <c r="GP1066" s="33"/>
      <c r="GQ1066" s="33"/>
      <c r="GR1066" s="33"/>
      <c r="GS1066" s="33"/>
      <c r="GT1066" s="33"/>
      <c r="GU1066" s="33"/>
      <c r="GV1066" s="33"/>
      <c r="GW1066" s="33"/>
      <c r="GX1066" s="33"/>
    </row>
    <row r="1067" spans="178:206" x14ac:dyDescent="0.2">
      <c r="FV1067" s="29"/>
      <c r="FW1067" s="33"/>
      <c r="FX1067" s="33"/>
      <c r="FY1067" s="33"/>
      <c r="FZ1067" s="33"/>
      <c r="GA1067" s="33"/>
      <c r="GB1067" s="33"/>
      <c r="GC1067" s="33"/>
      <c r="GD1067" s="33"/>
      <c r="GE1067" s="33"/>
      <c r="GF1067" s="33"/>
      <c r="GG1067" s="33"/>
      <c r="GH1067" s="33"/>
      <c r="GI1067" s="33"/>
      <c r="GJ1067" s="33"/>
      <c r="GK1067" s="33"/>
      <c r="GL1067" s="33"/>
      <c r="GM1067" s="33"/>
      <c r="GN1067" s="33"/>
      <c r="GO1067" s="33"/>
      <c r="GP1067" s="33"/>
      <c r="GQ1067" s="33"/>
      <c r="GR1067" s="33"/>
      <c r="GS1067" s="33"/>
      <c r="GT1067" s="33"/>
      <c r="GU1067" s="33"/>
      <c r="GV1067" s="33"/>
      <c r="GW1067" s="33"/>
      <c r="GX1067" s="33"/>
    </row>
    <row r="1068" spans="178:206" x14ac:dyDescent="0.2">
      <c r="FV1068" s="29"/>
      <c r="FW1068" s="33"/>
      <c r="FX1068" s="33"/>
      <c r="FY1068" s="33"/>
      <c r="FZ1068" s="33"/>
      <c r="GA1068" s="33"/>
      <c r="GB1068" s="33"/>
      <c r="GC1068" s="33"/>
      <c r="GD1068" s="33"/>
      <c r="GE1068" s="33"/>
      <c r="GF1068" s="33"/>
      <c r="GG1068" s="33"/>
      <c r="GH1068" s="33"/>
      <c r="GI1068" s="33"/>
      <c r="GJ1068" s="33"/>
      <c r="GK1068" s="33"/>
      <c r="GL1068" s="33"/>
      <c r="GM1068" s="33"/>
      <c r="GN1068" s="33"/>
      <c r="GO1068" s="33"/>
      <c r="GP1068" s="33"/>
      <c r="GQ1068" s="33"/>
      <c r="GR1068" s="33"/>
      <c r="GS1068" s="33"/>
      <c r="GT1068" s="33"/>
      <c r="GU1068" s="33"/>
      <c r="GV1068" s="33"/>
      <c r="GW1068" s="33"/>
      <c r="GX1068" s="33"/>
    </row>
    <row r="1069" spans="178:206" x14ac:dyDescent="0.2">
      <c r="FV1069" s="29"/>
      <c r="FW1069" s="33"/>
      <c r="FX1069" s="33"/>
      <c r="FY1069" s="33"/>
      <c r="FZ1069" s="33"/>
      <c r="GA1069" s="33"/>
      <c r="GB1069" s="33"/>
      <c r="GC1069" s="33"/>
      <c r="GD1069" s="33"/>
      <c r="GE1069" s="33"/>
      <c r="GF1069" s="33"/>
      <c r="GG1069" s="33"/>
      <c r="GH1069" s="33"/>
      <c r="GI1069" s="33"/>
      <c r="GJ1069" s="33"/>
      <c r="GK1069" s="33"/>
      <c r="GL1069" s="33"/>
      <c r="GM1069" s="33"/>
      <c r="GN1069" s="33"/>
      <c r="GO1069" s="33"/>
      <c r="GP1069" s="33"/>
      <c r="GQ1069" s="33"/>
      <c r="GR1069" s="33"/>
      <c r="GS1069" s="33"/>
      <c r="GT1069" s="33"/>
      <c r="GU1069" s="33"/>
      <c r="GV1069" s="33"/>
      <c r="GW1069" s="33"/>
      <c r="GX1069" s="33"/>
    </row>
    <row r="1070" spans="178:206" x14ac:dyDescent="0.2">
      <c r="FV1070" s="29"/>
      <c r="FW1070" s="33"/>
      <c r="FX1070" s="33"/>
      <c r="FY1070" s="33"/>
      <c r="FZ1070" s="33"/>
      <c r="GA1070" s="33"/>
      <c r="GB1070" s="33"/>
      <c r="GC1070" s="33"/>
      <c r="GD1070" s="33"/>
      <c r="GE1070" s="33"/>
      <c r="GF1070" s="33"/>
      <c r="GG1070" s="33"/>
      <c r="GH1070" s="33"/>
      <c r="GI1070" s="33"/>
      <c r="GJ1070" s="33"/>
      <c r="GK1070" s="33"/>
      <c r="GL1070" s="33"/>
      <c r="GM1070" s="33"/>
      <c r="GN1070" s="33"/>
      <c r="GO1070" s="33"/>
      <c r="GP1070" s="33"/>
      <c r="GQ1070" s="33"/>
      <c r="GR1070" s="33"/>
      <c r="GS1070" s="33"/>
      <c r="GT1070" s="33"/>
      <c r="GU1070" s="33"/>
      <c r="GV1070" s="33"/>
      <c r="GW1070" s="33"/>
      <c r="GX1070" s="33"/>
    </row>
    <row r="1071" spans="178:206" x14ac:dyDescent="0.2">
      <c r="FV1071" s="29"/>
      <c r="FW1071" s="33"/>
      <c r="FX1071" s="33"/>
      <c r="FY1071" s="33"/>
      <c r="FZ1071" s="33"/>
      <c r="GA1071" s="33"/>
      <c r="GB1071" s="33"/>
      <c r="GC1071" s="33"/>
      <c r="GD1071" s="33"/>
      <c r="GE1071" s="33"/>
      <c r="GF1071" s="33"/>
      <c r="GG1071" s="33"/>
      <c r="GH1071" s="33"/>
      <c r="GI1071" s="33"/>
      <c r="GJ1071" s="33"/>
      <c r="GK1071" s="33"/>
      <c r="GL1071" s="33"/>
      <c r="GM1071" s="33"/>
      <c r="GN1071" s="33"/>
      <c r="GO1071" s="33"/>
      <c r="GP1071" s="33"/>
      <c r="GQ1071" s="33"/>
      <c r="GR1071" s="33"/>
      <c r="GS1071" s="33"/>
      <c r="GT1071" s="33"/>
      <c r="GU1071" s="33"/>
      <c r="GV1071" s="33"/>
      <c r="GW1071" s="33"/>
      <c r="GX1071" s="33"/>
    </row>
    <row r="1072" spans="178:206" x14ac:dyDescent="0.2">
      <c r="FV1072" s="29"/>
      <c r="FW1072" s="33"/>
      <c r="FX1072" s="33"/>
      <c r="FY1072" s="33"/>
      <c r="FZ1072" s="33"/>
      <c r="GA1072" s="33"/>
      <c r="GB1072" s="33"/>
      <c r="GC1072" s="33"/>
      <c r="GD1072" s="33"/>
      <c r="GE1072" s="33"/>
      <c r="GF1072" s="33"/>
      <c r="GG1072" s="33"/>
      <c r="GH1072" s="33"/>
      <c r="GI1072" s="33"/>
      <c r="GJ1072" s="33"/>
      <c r="GK1072" s="33"/>
      <c r="GL1072" s="33"/>
      <c r="GM1072" s="33"/>
      <c r="GN1072" s="33"/>
      <c r="GO1072" s="33"/>
      <c r="GP1072" s="33"/>
      <c r="GQ1072" s="33"/>
      <c r="GR1072" s="33"/>
      <c r="GS1072" s="33"/>
      <c r="GT1072" s="33"/>
      <c r="GU1072" s="33"/>
      <c r="GV1072" s="33"/>
      <c r="GW1072" s="33"/>
      <c r="GX1072" s="33"/>
    </row>
    <row r="1073" spans="178:206" x14ac:dyDescent="0.2">
      <c r="FV1073" s="29"/>
      <c r="FW1073" s="33"/>
      <c r="FX1073" s="33"/>
      <c r="FY1073" s="33"/>
      <c r="FZ1073" s="33"/>
      <c r="GA1073" s="33"/>
      <c r="GB1073" s="33"/>
      <c r="GC1073" s="33"/>
      <c r="GD1073" s="33"/>
      <c r="GE1073" s="33"/>
      <c r="GF1073" s="33"/>
      <c r="GG1073" s="33"/>
      <c r="GH1073" s="33"/>
      <c r="GI1073" s="33"/>
      <c r="GJ1073" s="33"/>
      <c r="GK1073" s="33"/>
      <c r="GL1073" s="33"/>
      <c r="GM1073" s="33"/>
      <c r="GN1073" s="33"/>
      <c r="GO1073" s="33"/>
      <c r="GP1073" s="33"/>
      <c r="GQ1073" s="33"/>
      <c r="GR1073" s="33"/>
      <c r="GS1073" s="33"/>
      <c r="GT1073" s="33"/>
      <c r="GU1073" s="33"/>
      <c r="GV1073" s="33"/>
      <c r="GW1073" s="33"/>
      <c r="GX1073" s="33"/>
    </row>
    <row r="1074" spans="178:206" x14ac:dyDescent="0.2">
      <c r="FV1074" s="29"/>
      <c r="FW1074" s="33"/>
      <c r="FX1074" s="33"/>
      <c r="FY1074" s="33"/>
      <c r="FZ1074" s="33"/>
      <c r="GA1074" s="33"/>
      <c r="GB1074" s="33"/>
      <c r="GC1074" s="33"/>
      <c r="GD1074" s="33"/>
      <c r="GE1074" s="33"/>
      <c r="GF1074" s="33"/>
      <c r="GG1074" s="33"/>
      <c r="GH1074" s="33"/>
      <c r="GI1074" s="33"/>
      <c r="GJ1074" s="33"/>
      <c r="GK1074" s="33"/>
      <c r="GL1074" s="33"/>
      <c r="GM1074" s="33"/>
      <c r="GN1074" s="33"/>
      <c r="GO1074" s="33"/>
      <c r="GP1074" s="33"/>
      <c r="GQ1074" s="33"/>
      <c r="GR1074" s="33"/>
      <c r="GS1074" s="33"/>
      <c r="GT1074" s="33"/>
      <c r="GU1074" s="33"/>
      <c r="GV1074" s="33"/>
      <c r="GW1074" s="33"/>
      <c r="GX1074" s="33"/>
    </row>
    <row r="1075" spans="178:206" x14ac:dyDescent="0.2">
      <c r="FV1075" s="29"/>
      <c r="FW1075" s="33"/>
      <c r="FX1075" s="33"/>
      <c r="FY1075" s="33"/>
      <c r="FZ1075" s="33"/>
      <c r="GA1075" s="33"/>
      <c r="GB1075" s="33"/>
      <c r="GC1075" s="33"/>
      <c r="GD1075" s="33"/>
      <c r="GE1075" s="33"/>
      <c r="GF1075" s="33"/>
      <c r="GG1075" s="33"/>
      <c r="GH1075" s="33"/>
      <c r="GI1075" s="33"/>
      <c r="GJ1075" s="33"/>
      <c r="GK1075" s="33"/>
      <c r="GL1075" s="33"/>
      <c r="GM1075" s="33"/>
      <c r="GN1075" s="33"/>
      <c r="GO1075" s="33"/>
      <c r="GP1075" s="33"/>
      <c r="GQ1075" s="33"/>
      <c r="GR1075" s="33"/>
      <c r="GS1075" s="33"/>
      <c r="GT1075" s="33"/>
      <c r="GU1075" s="33"/>
      <c r="GV1075" s="33"/>
      <c r="GW1075" s="33"/>
      <c r="GX1075" s="33"/>
    </row>
    <row r="1076" spans="178:206" x14ac:dyDescent="0.2">
      <c r="FV1076" s="29"/>
      <c r="FW1076" s="33"/>
      <c r="FX1076" s="33"/>
      <c r="FY1076" s="33"/>
      <c r="FZ1076" s="33"/>
      <c r="GA1076" s="33"/>
      <c r="GB1076" s="33"/>
      <c r="GC1076" s="33"/>
      <c r="GD1076" s="33"/>
      <c r="GE1076" s="33"/>
      <c r="GF1076" s="33"/>
      <c r="GG1076" s="33"/>
      <c r="GH1076" s="33"/>
      <c r="GI1076" s="33"/>
      <c r="GJ1076" s="33"/>
      <c r="GK1076" s="33"/>
      <c r="GL1076" s="33"/>
      <c r="GM1076" s="33"/>
      <c r="GN1076" s="33"/>
      <c r="GO1076" s="33"/>
      <c r="GP1076" s="33"/>
      <c r="GQ1076" s="33"/>
      <c r="GR1076" s="33"/>
      <c r="GS1076" s="33"/>
      <c r="GT1076" s="33"/>
      <c r="GU1076" s="33"/>
      <c r="GV1076" s="33"/>
      <c r="GW1076" s="33"/>
      <c r="GX1076" s="33"/>
    </row>
    <row r="1077" spans="178:206" x14ac:dyDescent="0.2">
      <c r="FV1077" s="29"/>
      <c r="FW1077" s="33"/>
      <c r="FX1077" s="33"/>
      <c r="FY1077" s="33"/>
      <c r="FZ1077" s="33"/>
      <c r="GA1077" s="33"/>
      <c r="GB1077" s="33"/>
      <c r="GC1077" s="33"/>
      <c r="GD1077" s="33"/>
      <c r="GE1077" s="33"/>
      <c r="GF1077" s="33"/>
      <c r="GG1077" s="33"/>
      <c r="GH1077" s="33"/>
      <c r="GI1077" s="33"/>
      <c r="GJ1077" s="33"/>
      <c r="GK1077" s="33"/>
      <c r="GL1077" s="33"/>
      <c r="GM1077" s="33"/>
      <c r="GN1077" s="33"/>
      <c r="GO1077" s="33"/>
      <c r="GP1077" s="33"/>
      <c r="GQ1077" s="33"/>
      <c r="GR1077" s="33"/>
      <c r="GS1077" s="33"/>
      <c r="GT1077" s="33"/>
      <c r="GU1077" s="33"/>
      <c r="GV1077" s="33"/>
      <c r="GW1077" s="33"/>
      <c r="GX1077" s="33"/>
    </row>
    <row r="1078" spans="178:206" x14ac:dyDescent="0.2">
      <c r="FV1078" s="29"/>
      <c r="FW1078" s="33"/>
      <c r="FX1078" s="33"/>
      <c r="FY1078" s="33"/>
      <c r="FZ1078" s="33"/>
      <c r="GA1078" s="33"/>
      <c r="GB1078" s="33"/>
      <c r="GC1078" s="33"/>
      <c r="GD1078" s="33"/>
      <c r="GE1078" s="33"/>
      <c r="GF1078" s="33"/>
      <c r="GG1078" s="33"/>
      <c r="GH1078" s="33"/>
      <c r="GI1078" s="33"/>
      <c r="GJ1078" s="33"/>
      <c r="GK1078" s="33"/>
      <c r="GL1078" s="33"/>
      <c r="GM1078" s="33"/>
      <c r="GN1078" s="33"/>
      <c r="GO1078" s="33"/>
      <c r="GP1078" s="33"/>
      <c r="GQ1078" s="33"/>
      <c r="GR1078" s="33"/>
      <c r="GS1078" s="33"/>
      <c r="GT1078" s="33"/>
      <c r="GU1078" s="33"/>
      <c r="GV1078" s="33"/>
      <c r="GW1078" s="33"/>
      <c r="GX1078" s="33"/>
    </row>
    <row r="1079" spans="178:206" x14ac:dyDescent="0.2">
      <c r="FV1079" s="29"/>
      <c r="FW1079" s="33"/>
      <c r="FX1079" s="33"/>
      <c r="FY1079" s="33"/>
      <c r="FZ1079" s="33"/>
      <c r="GA1079" s="33"/>
      <c r="GB1079" s="33"/>
      <c r="GC1079" s="33"/>
      <c r="GD1079" s="33"/>
      <c r="GE1079" s="33"/>
      <c r="GF1079" s="33"/>
      <c r="GG1079" s="33"/>
      <c r="GH1079" s="33"/>
      <c r="GI1079" s="33"/>
      <c r="GJ1079" s="33"/>
      <c r="GK1079" s="33"/>
      <c r="GL1079" s="33"/>
      <c r="GM1079" s="33"/>
      <c r="GN1079" s="33"/>
      <c r="GO1079" s="33"/>
      <c r="GP1079" s="33"/>
      <c r="GQ1079" s="33"/>
      <c r="GR1079" s="33"/>
      <c r="GS1079" s="33"/>
      <c r="GT1079" s="33"/>
      <c r="GU1079" s="33"/>
      <c r="GV1079" s="33"/>
      <c r="GW1079" s="33"/>
      <c r="GX1079" s="33"/>
    </row>
    <row r="1080" spans="178:206" x14ac:dyDescent="0.2">
      <c r="FV1080" s="29"/>
      <c r="FW1080" s="33"/>
      <c r="FX1080" s="33"/>
      <c r="FY1080" s="33"/>
      <c r="FZ1080" s="33"/>
      <c r="GA1080" s="33"/>
      <c r="GB1080" s="33"/>
      <c r="GC1080" s="33"/>
      <c r="GD1080" s="33"/>
      <c r="GE1080" s="33"/>
      <c r="GF1080" s="33"/>
      <c r="GG1080" s="33"/>
      <c r="GH1080" s="33"/>
      <c r="GI1080" s="33"/>
      <c r="GJ1080" s="33"/>
      <c r="GK1080" s="33"/>
      <c r="GL1080" s="33"/>
      <c r="GM1080" s="33"/>
      <c r="GN1080" s="33"/>
      <c r="GO1080" s="33"/>
      <c r="GP1080" s="33"/>
      <c r="GQ1080" s="33"/>
      <c r="GR1080" s="33"/>
      <c r="GS1080" s="33"/>
      <c r="GT1080" s="33"/>
      <c r="GU1080" s="33"/>
      <c r="GV1080" s="33"/>
      <c r="GW1080" s="33"/>
      <c r="GX1080" s="33"/>
    </row>
    <row r="1081" spans="178:206" x14ac:dyDescent="0.2">
      <c r="FV1081" s="29"/>
      <c r="FW1081" s="33"/>
      <c r="FX1081" s="33"/>
      <c r="FY1081" s="33"/>
      <c r="FZ1081" s="33"/>
      <c r="GA1081" s="33"/>
      <c r="GB1081" s="33"/>
      <c r="GC1081" s="33"/>
      <c r="GD1081" s="33"/>
      <c r="GE1081" s="33"/>
      <c r="GF1081" s="33"/>
      <c r="GG1081" s="33"/>
      <c r="GH1081" s="33"/>
      <c r="GI1081" s="33"/>
      <c r="GJ1081" s="33"/>
      <c r="GK1081" s="33"/>
      <c r="GL1081" s="33"/>
      <c r="GM1081" s="33"/>
      <c r="GN1081" s="33"/>
      <c r="GO1081" s="33"/>
      <c r="GP1081" s="33"/>
      <c r="GQ1081" s="33"/>
      <c r="GR1081" s="33"/>
      <c r="GS1081" s="33"/>
      <c r="GT1081" s="33"/>
      <c r="GU1081" s="33"/>
      <c r="GV1081" s="33"/>
      <c r="GW1081" s="33"/>
      <c r="GX1081" s="33"/>
    </row>
    <row r="1082" spans="178:206" x14ac:dyDescent="0.2">
      <c r="FV1082" s="29"/>
      <c r="FW1082" s="33"/>
      <c r="FX1082" s="33"/>
      <c r="FY1082" s="33"/>
      <c r="FZ1082" s="33"/>
      <c r="GA1082" s="33"/>
      <c r="GB1082" s="33"/>
      <c r="GC1082" s="33"/>
      <c r="GD1082" s="33"/>
      <c r="GE1082" s="33"/>
      <c r="GF1082" s="33"/>
      <c r="GG1082" s="33"/>
      <c r="GH1082" s="33"/>
      <c r="GI1082" s="33"/>
      <c r="GJ1082" s="33"/>
      <c r="GK1082" s="33"/>
      <c r="GL1082" s="33"/>
      <c r="GM1082" s="33"/>
      <c r="GN1082" s="33"/>
      <c r="GO1082" s="33"/>
      <c r="GP1082" s="33"/>
      <c r="GQ1082" s="33"/>
      <c r="GR1082" s="33"/>
      <c r="GS1082" s="33"/>
      <c r="GT1082" s="33"/>
      <c r="GU1082" s="33"/>
      <c r="GV1082" s="33"/>
      <c r="GW1082" s="33"/>
      <c r="GX1082" s="33"/>
    </row>
    <row r="1083" spans="178:206" x14ac:dyDescent="0.2">
      <c r="FV1083" s="29"/>
      <c r="FW1083" s="33"/>
      <c r="FX1083" s="33"/>
      <c r="FY1083" s="33"/>
      <c r="FZ1083" s="33"/>
      <c r="GA1083" s="33"/>
      <c r="GB1083" s="33"/>
      <c r="GC1083" s="33"/>
      <c r="GD1083" s="33"/>
      <c r="GE1083" s="33"/>
      <c r="GF1083" s="33"/>
      <c r="GG1083" s="33"/>
      <c r="GH1083" s="33"/>
      <c r="GI1083" s="33"/>
      <c r="GJ1083" s="33"/>
      <c r="GK1083" s="33"/>
      <c r="GL1083" s="33"/>
      <c r="GM1083" s="33"/>
      <c r="GN1083" s="33"/>
      <c r="GO1083" s="33"/>
      <c r="GP1083" s="33"/>
      <c r="GQ1083" s="33"/>
      <c r="GR1083" s="33"/>
      <c r="GS1083" s="33"/>
      <c r="GT1083" s="33"/>
      <c r="GU1083" s="33"/>
      <c r="GV1083" s="33"/>
      <c r="GW1083" s="33"/>
      <c r="GX1083" s="33"/>
    </row>
    <row r="1084" spans="178:206" x14ac:dyDescent="0.2">
      <c r="FV1084" s="29"/>
      <c r="FW1084" s="33"/>
      <c r="FX1084" s="33"/>
      <c r="FY1084" s="33"/>
      <c r="FZ1084" s="33"/>
      <c r="GA1084" s="33"/>
      <c r="GB1084" s="33"/>
      <c r="GC1084" s="33"/>
      <c r="GD1084" s="33"/>
      <c r="GE1084" s="33"/>
      <c r="GF1084" s="33"/>
      <c r="GG1084" s="33"/>
      <c r="GH1084" s="33"/>
      <c r="GI1084" s="33"/>
      <c r="GJ1084" s="33"/>
      <c r="GK1084" s="33"/>
      <c r="GL1084" s="33"/>
      <c r="GM1084" s="33"/>
      <c r="GN1084" s="33"/>
      <c r="GO1084" s="33"/>
      <c r="GP1084" s="33"/>
      <c r="GQ1084" s="33"/>
      <c r="GR1084" s="33"/>
      <c r="GS1084" s="33"/>
      <c r="GT1084" s="33"/>
      <c r="GU1084" s="33"/>
      <c r="GV1084" s="33"/>
      <c r="GW1084" s="33"/>
      <c r="GX1084" s="33"/>
    </row>
    <row r="1085" spans="178:206" x14ac:dyDescent="0.2">
      <c r="FV1085" s="29"/>
      <c r="FW1085" s="33"/>
      <c r="FX1085" s="33"/>
      <c r="FY1085" s="33"/>
      <c r="FZ1085" s="33"/>
      <c r="GA1085" s="33"/>
      <c r="GB1085" s="33"/>
      <c r="GC1085" s="33"/>
      <c r="GD1085" s="33"/>
      <c r="GE1085" s="33"/>
      <c r="GF1085" s="33"/>
      <c r="GG1085" s="33"/>
      <c r="GH1085" s="33"/>
      <c r="GI1085" s="33"/>
      <c r="GJ1085" s="33"/>
      <c r="GK1085" s="33"/>
      <c r="GL1085" s="33"/>
      <c r="GM1085" s="33"/>
      <c r="GN1085" s="33"/>
      <c r="GO1085" s="33"/>
      <c r="GP1085" s="33"/>
      <c r="GQ1085" s="33"/>
      <c r="GR1085" s="33"/>
      <c r="GS1085" s="33"/>
      <c r="GT1085" s="33"/>
      <c r="GU1085" s="33"/>
      <c r="GV1085" s="33"/>
      <c r="GW1085" s="33"/>
      <c r="GX1085" s="33"/>
    </row>
    <row r="1086" spans="178:206" x14ac:dyDescent="0.2">
      <c r="FV1086" s="29"/>
      <c r="FW1086" s="33"/>
      <c r="FX1086" s="33"/>
      <c r="FY1086" s="33"/>
      <c r="FZ1086" s="33"/>
      <c r="GA1086" s="33"/>
      <c r="GB1086" s="33"/>
      <c r="GC1086" s="33"/>
      <c r="GD1086" s="33"/>
      <c r="GE1086" s="33"/>
      <c r="GF1086" s="33"/>
      <c r="GG1086" s="33"/>
      <c r="GH1086" s="33"/>
      <c r="GI1086" s="33"/>
      <c r="GJ1086" s="33"/>
      <c r="GK1086" s="33"/>
      <c r="GL1086" s="33"/>
      <c r="GM1086" s="33"/>
      <c r="GN1086" s="33"/>
      <c r="GO1086" s="33"/>
      <c r="GP1086" s="33"/>
      <c r="GQ1086" s="33"/>
      <c r="GR1086" s="33"/>
      <c r="GS1086" s="33"/>
      <c r="GT1086" s="33"/>
      <c r="GU1086" s="33"/>
      <c r="GV1086" s="33"/>
      <c r="GW1086" s="33"/>
      <c r="GX1086" s="33"/>
    </row>
    <row r="1087" spans="178:206" x14ac:dyDescent="0.2">
      <c r="FV1087" s="29"/>
      <c r="FW1087" s="33"/>
      <c r="FX1087" s="33"/>
      <c r="FY1087" s="33"/>
      <c r="FZ1087" s="33"/>
      <c r="GA1087" s="33"/>
      <c r="GB1087" s="33"/>
      <c r="GC1087" s="33"/>
      <c r="GD1087" s="33"/>
      <c r="GE1087" s="33"/>
      <c r="GF1087" s="33"/>
      <c r="GG1087" s="33"/>
      <c r="GH1087" s="33"/>
      <c r="GI1087" s="33"/>
      <c r="GJ1087" s="33"/>
      <c r="GK1087" s="33"/>
      <c r="GL1087" s="33"/>
      <c r="GM1087" s="33"/>
      <c r="GN1087" s="33"/>
      <c r="GO1087" s="33"/>
      <c r="GP1087" s="33"/>
      <c r="GQ1087" s="33"/>
      <c r="GR1087" s="33"/>
      <c r="GS1087" s="33"/>
      <c r="GT1087" s="33"/>
      <c r="GU1087" s="33"/>
      <c r="GV1087" s="33"/>
      <c r="GW1087" s="33"/>
      <c r="GX1087" s="33"/>
    </row>
    <row r="1088" spans="178:206" x14ac:dyDescent="0.2">
      <c r="FV1088" s="29"/>
      <c r="FW1088" s="33"/>
      <c r="FX1088" s="33"/>
      <c r="FY1088" s="33"/>
      <c r="FZ1088" s="33"/>
      <c r="GA1088" s="33"/>
      <c r="GB1088" s="33"/>
      <c r="GC1088" s="33"/>
      <c r="GD1088" s="33"/>
      <c r="GE1088" s="33"/>
      <c r="GF1088" s="33"/>
      <c r="GG1088" s="33"/>
      <c r="GH1088" s="33"/>
      <c r="GI1088" s="33"/>
      <c r="GJ1088" s="33"/>
      <c r="GK1088" s="33"/>
      <c r="GL1088" s="33"/>
      <c r="GM1088" s="33"/>
      <c r="GN1088" s="33"/>
      <c r="GO1088" s="33"/>
      <c r="GP1088" s="33"/>
      <c r="GQ1088" s="33"/>
      <c r="GR1088" s="33"/>
      <c r="GS1088" s="33"/>
      <c r="GT1088" s="33"/>
      <c r="GU1088" s="33"/>
      <c r="GV1088" s="33"/>
      <c r="GW1088" s="33"/>
      <c r="GX1088" s="33"/>
    </row>
    <row r="1089" spans="178:206" x14ac:dyDescent="0.2">
      <c r="FV1089" s="29"/>
      <c r="FW1089" s="33"/>
      <c r="FX1089" s="33"/>
      <c r="FY1089" s="33"/>
      <c r="FZ1089" s="33"/>
      <c r="GA1089" s="33"/>
      <c r="GB1089" s="33"/>
      <c r="GC1089" s="33"/>
      <c r="GD1089" s="33"/>
      <c r="GE1089" s="33"/>
      <c r="GF1089" s="33"/>
      <c r="GG1089" s="33"/>
      <c r="GH1089" s="33"/>
      <c r="GI1089" s="33"/>
      <c r="GJ1089" s="33"/>
      <c r="GK1089" s="33"/>
      <c r="GL1089" s="33"/>
      <c r="GM1089" s="33"/>
      <c r="GN1089" s="33"/>
      <c r="GO1089" s="33"/>
      <c r="GP1089" s="33"/>
      <c r="GQ1089" s="33"/>
      <c r="GR1089" s="33"/>
      <c r="GS1089" s="33"/>
      <c r="GT1089" s="33"/>
      <c r="GU1089" s="33"/>
      <c r="GV1089" s="33"/>
      <c r="GW1089" s="33"/>
      <c r="GX1089" s="33"/>
    </row>
    <row r="1090" spans="178:206" x14ac:dyDescent="0.2">
      <c r="FV1090" s="29"/>
      <c r="FW1090" s="33"/>
      <c r="FX1090" s="33"/>
      <c r="FY1090" s="33"/>
      <c r="FZ1090" s="33"/>
      <c r="GA1090" s="33"/>
      <c r="GB1090" s="33"/>
      <c r="GC1090" s="33"/>
      <c r="GD1090" s="33"/>
      <c r="GE1090" s="33"/>
      <c r="GF1090" s="33"/>
      <c r="GG1090" s="33"/>
      <c r="GH1090" s="33"/>
      <c r="GI1090" s="33"/>
      <c r="GJ1090" s="33"/>
      <c r="GK1090" s="33"/>
      <c r="GL1090" s="33"/>
      <c r="GM1090" s="33"/>
      <c r="GN1090" s="33"/>
      <c r="GO1090" s="33"/>
      <c r="GP1090" s="33"/>
      <c r="GQ1090" s="33"/>
      <c r="GR1090" s="33"/>
      <c r="GS1090" s="33"/>
      <c r="GT1090" s="33"/>
      <c r="GU1090" s="33"/>
      <c r="GV1090" s="33"/>
      <c r="GW1090" s="33"/>
      <c r="GX1090" s="33"/>
    </row>
    <row r="1091" spans="178:206" x14ac:dyDescent="0.2">
      <c r="FV1091" s="29"/>
      <c r="FW1091" s="33"/>
      <c r="FX1091" s="33"/>
      <c r="FY1091" s="33"/>
      <c r="FZ1091" s="33"/>
      <c r="GA1091" s="33"/>
      <c r="GB1091" s="33"/>
      <c r="GC1091" s="33"/>
      <c r="GD1091" s="33"/>
      <c r="GE1091" s="33"/>
      <c r="GF1091" s="33"/>
      <c r="GG1091" s="33"/>
      <c r="GH1091" s="33"/>
      <c r="GI1091" s="33"/>
      <c r="GJ1091" s="33"/>
      <c r="GK1091" s="33"/>
      <c r="GL1091" s="33"/>
      <c r="GM1091" s="33"/>
      <c r="GN1091" s="33"/>
      <c r="GO1091" s="33"/>
      <c r="GP1091" s="33"/>
      <c r="GQ1091" s="33"/>
      <c r="GR1091" s="33"/>
      <c r="GS1091" s="33"/>
      <c r="GT1091" s="33"/>
      <c r="GU1091" s="33"/>
      <c r="GV1091" s="33"/>
      <c r="GW1091" s="33"/>
      <c r="GX1091" s="33"/>
    </row>
    <row r="1092" spans="178:206" x14ac:dyDescent="0.2">
      <c r="FV1092" s="29"/>
      <c r="FW1092" s="33"/>
      <c r="FX1092" s="33"/>
      <c r="FY1092" s="33"/>
      <c r="FZ1092" s="33"/>
      <c r="GA1092" s="33"/>
      <c r="GB1092" s="33"/>
      <c r="GC1092" s="33"/>
      <c r="GD1092" s="33"/>
      <c r="GE1092" s="33"/>
      <c r="GF1092" s="33"/>
      <c r="GG1092" s="33"/>
      <c r="GH1092" s="33"/>
      <c r="GI1092" s="33"/>
      <c r="GJ1092" s="33"/>
      <c r="GK1092" s="33"/>
      <c r="GL1092" s="33"/>
      <c r="GM1092" s="33"/>
      <c r="GN1092" s="33"/>
      <c r="GO1092" s="33"/>
      <c r="GP1092" s="33"/>
      <c r="GQ1092" s="33"/>
      <c r="GR1092" s="33"/>
      <c r="GS1092" s="33"/>
      <c r="GT1092" s="33"/>
      <c r="GU1092" s="33"/>
      <c r="GV1092" s="33"/>
      <c r="GW1092" s="33"/>
      <c r="GX1092" s="33"/>
    </row>
    <row r="1093" spans="178:206" x14ac:dyDescent="0.2">
      <c r="FV1093" s="29"/>
      <c r="FW1093" s="33"/>
      <c r="FX1093" s="33"/>
      <c r="FY1093" s="33"/>
      <c r="FZ1093" s="33"/>
      <c r="GA1093" s="33"/>
      <c r="GB1093" s="33"/>
      <c r="GC1093" s="33"/>
      <c r="GD1093" s="33"/>
      <c r="GE1093" s="33"/>
      <c r="GF1093" s="33"/>
      <c r="GG1093" s="33"/>
      <c r="GH1093" s="33"/>
      <c r="GI1093" s="33"/>
      <c r="GJ1093" s="33"/>
      <c r="GK1093" s="33"/>
      <c r="GL1093" s="33"/>
      <c r="GM1093" s="33"/>
      <c r="GN1093" s="33"/>
      <c r="GO1093" s="33"/>
      <c r="GP1093" s="33"/>
      <c r="GQ1093" s="33"/>
      <c r="GR1093" s="33"/>
      <c r="GS1093" s="33"/>
      <c r="GT1093" s="33"/>
      <c r="GU1093" s="33"/>
      <c r="GV1093" s="33"/>
      <c r="GW1093" s="33"/>
      <c r="GX1093" s="33"/>
    </row>
    <row r="1094" spans="178:206" x14ac:dyDescent="0.2">
      <c r="FV1094" s="29"/>
      <c r="FW1094" s="33"/>
      <c r="FX1094" s="33"/>
      <c r="FY1094" s="33"/>
      <c r="FZ1094" s="33"/>
      <c r="GA1094" s="33"/>
      <c r="GB1094" s="33"/>
      <c r="GC1094" s="33"/>
      <c r="GD1094" s="33"/>
      <c r="GE1094" s="33"/>
      <c r="GF1094" s="33"/>
      <c r="GG1094" s="33"/>
      <c r="GH1094" s="33"/>
      <c r="GI1094" s="33"/>
      <c r="GJ1094" s="33"/>
      <c r="GK1094" s="33"/>
      <c r="GL1094" s="33"/>
      <c r="GM1094" s="33"/>
      <c r="GN1094" s="33"/>
      <c r="GO1094" s="33"/>
      <c r="GP1094" s="33"/>
      <c r="GQ1094" s="33"/>
      <c r="GR1094" s="33"/>
      <c r="GS1094" s="33"/>
      <c r="GT1094" s="33"/>
      <c r="GU1094" s="33"/>
      <c r="GV1094" s="33"/>
      <c r="GW1094" s="33"/>
      <c r="GX1094" s="33"/>
    </row>
    <row r="1095" spans="178:206" x14ac:dyDescent="0.2">
      <c r="FV1095" s="29"/>
      <c r="FW1095" s="33"/>
      <c r="FX1095" s="33"/>
      <c r="FY1095" s="33"/>
      <c r="FZ1095" s="33"/>
      <c r="GA1095" s="33"/>
      <c r="GB1095" s="33"/>
      <c r="GC1095" s="33"/>
      <c r="GD1095" s="33"/>
      <c r="GE1095" s="33"/>
      <c r="GF1095" s="33"/>
      <c r="GG1095" s="33"/>
      <c r="GH1095" s="33"/>
      <c r="GI1095" s="33"/>
      <c r="GJ1095" s="33"/>
      <c r="GK1095" s="33"/>
      <c r="GL1095" s="33"/>
      <c r="GM1095" s="33"/>
      <c r="GN1095" s="33"/>
      <c r="GO1095" s="33"/>
      <c r="GP1095" s="33"/>
      <c r="GQ1095" s="33"/>
      <c r="GR1095" s="33"/>
      <c r="GS1095" s="33"/>
      <c r="GT1095" s="33"/>
      <c r="GU1095" s="33"/>
      <c r="GV1095" s="33"/>
      <c r="GW1095" s="33"/>
      <c r="GX1095" s="33"/>
    </row>
    <row r="1096" spans="178:206" x14ac:dyDescent="0.2">
      <c r="FV1096" s="29"/>
      <c r="FW1096" s="33"/>
      <c r="FX1096" s="33"/>
      <c r="FY1096" s="33"/>
      <c r="FZ1096" s="33"/>
      <c r="GA1096" s="33"/>
      <c r="GB1096" s="33"/>
      <c r="GC1096" s="33"/>
      <c r="GD1096" s="33"/>
      <c r="GE1096" s="33"/>
      <c r="GF1096" s="33"/>
      <c r="GG1096" s="33"/>
      <c r="GH1096" s="33"/>
      <c r="GI1096" s="33"/>
      <c r="GJ1096" s="33"/>
      <c r="GK1096" s="33"/>
      <c r="GL1096" s="33"/>
      <c r="GM1096" s="33"/>
      <c r="GN1096" s="33"/>
      <c r="GO1096" s="33"/>
      <c r="GP1096" s="33"/>
      <c r="GQ1096" s="33"/>
      <c r="GR1096" s="33"/>
      <c r="GS1096" s="33"/>
      <c r="GT1096" s="33"/>
      <c r="GU1096" s="33"/>
      <c r="GV1096" s="33"/>
      <c r="GW1096" s="33"/>
      <c r="GX1096" s="33"/>
    </row>
    <row r="1097" spans="178:206" x14ac:dyDescent="0.2">
      <c r="FV1097" s="29"/>
      <c r="FW1097" s="33"/>
      <c r="FX1097" s="33"/>
      <c r="FY1097" s="33"/>
      <c r="FZ1097" s="33"/>
      <c r="GA1097" s="33"/>
      <c r="GB1097" s="33"/>
      <c r="GC1097" s="33"/>
      <c r="GD1097" s="33"/>
      <c r="GE1097" s="33"/>
      <c r="GF1097" s="33"/>
      <c r="GG1097" s="33"/>
      <c r="GH1097" s="33"/>
      <c r="GI1097" s="33"/>
      <c r="GJ1097" s="33"/>
      <c r="GK1097" s="33"/>
      <c r="GL1097" s="33"/>
      <c r="GM1097" s="33"/>
      <c r="GN1097" s="33"/>
      <c r="GO1097" s="33"/>
      <c r="GP1097" s="33"/>
      <c r="GQ1097" s="33"/>
      <c r="GR1097" s="33"/>
      <c r="GS1097" s="33"/>
      <c r="GT1097" s="33"/>
      <c r="GU1097" s="33"/>
      <c r="GV1097" s="33"/>
      <c r="GW1097" s="33"/>
      <c r="GX1097" s="33"/>
    </row>
    <row r="1098" spans="178:206" x14ac:dyDescent="0.2">
      <c r="FV1098" s="29"/>
      <c r="FW1098" s="33"/>
      <c r="FX1098" s="33"/>
      <c r="FY1098" s="33"/>
      <c r="FZ1098" s="33"/>
      <c r="GA1098" s="33"/>
      <c r="GB1098" s="33"/>
      <c r="GC1098" s="33"/>
      <c r="GD1098" s="33"/>
      <c r="GE1098" s="33"/>
      <c r="GF1098" s="33"/>
      <c r="GG1098" s="33"/>
      <c r="GH1098" s="33"/>
      <c r="GI1098" s="33"/>
      <c r="GJ1098" s="33"/>
      <c r="GK1098" s="33"/>
      <c r="GL1098" s="33"/>
      <c r="GM1098" s="33"/>
      <c r="GN1098" s="33"/>
      <c r="GO1098" s="33"/>
      <c r="GP1098" s="33"/>
      <c r="GQ1098" s="33"/>
      <c r="GR1098" s="33"/>
      <c r="GS1098" s="33"/>
      <c r="GT1098" s="33"/>
      <c r="GU1098" s="33"/>
      <c r="GV1098" s="33"/>
      <c r="GW1098" s="33"/>
      <c r="GX1098" s="33"/>
    </row>
    <row r="1099" spans="178:206" x14ac:dyDescent="0.2">
      <c r="FV1099" s="29"/>
      <c r="FW1099" s="33"/>
      <c r="FX1099" s="33"/>
      <c r="FY1099" s="33"/>
      <c r="FZ1099" s="33"/>
      <c r="GA1099" s="33"/>
      <c r="GB1099" s="33"/>
      <c r="GC1099" s="33"/>
      <c r="GD1099" s="33"/>
      <c r="GE1099" s="33"/>
      <c r="GF1099" s="33"/>
      <c r="GG1099" s="33"/>
      <c r="GH1099" s="33"/>
      <c r="GI1099" s="33"/>
      <c r="GJ1099" s="33"/>
      <c r="GK1099" s="33"/>
      <c r="GL1099" s="33"/>
      <c r="GM1099" s="33"/>
      <c r="GN1099" s="33"/>
      <c r="GO1099" s="33"/>
      <c r="GP1099" s="33"/>
      <c r="GQ1099" s="33"/>
      <c r="GR1099" s="33"/>
      <c r="GS1099" s="33"/>
      <c r="GT1099" s="33"/>
      <c r="GU1099" s="33"/>
      <c r="GV1099" s="33"/>
      <c r="GW1099" s="33"/>
      <c r="GX1099" s="33"/>
    </row>
    <row r="1100" spans="178:206" x14ac:dyDescent="0.2">
      <c r="FV1100" s="29"/>
      <c r="FW1100" s="33"/>
      <c r="FX1100" s="33"/>
      <c r="FY1100" s="33"/>
      <c r="FZ1100" s="33"/>
      <c r="GA1100" s="33"/>
      <c r="GB1100" s="33"/>
      <c r="GC1100" s="33"/>
      <c r="GD1100" s="33"/>
      <c r="GE1100" s="33"/>
      <c r="GF1100" s="33"/>
      <c r="GG1100" s="33"/>
      <c r="GH1100" s="33"/>
      <c r="GI1100" s="33"/>
      <c r="GJ1100" s="33"/>
      <c r="GK1100" s="33"/>
      <c r="GL1100" s="33"/>
      <c r="GM1100" s="33"/>
      <c r="GN1100" s="33"/>
      <c r="GO1100" s="33"/>
      <c r="GP1100" s="33"/>
      <c r="GQ1100" s="33"/>
      <c r="GR1100" s="33"/>
      <c r="GS1100" s="33"/>
      <c r="GT1100" s="33"/>
      <c r="GU1100" s="33"/>
      <c r="GV1100" s="33"/>
      <c r="GW1100" s="33"/>
      <c r="GX1100" s="33"/>
    </row>
    <row r="1101" spans="178:206" x14ac:dyDescent="0.2">
      <c r="FV1101" s="29"/>
      <c r="FW1101" s="33"/>
      <c r="FX1101" s="33"/>
      <c r="FY1101" s="33"/>
      <c r="FZ1101" s="33"/>
      <c r="GA1101" s="33"/>
      <c r="GB1101" s="33"/>
      <c r="GC1101" s="33"/>
      <c r="GD1101" s="33"/>
      <c r="GE1101" s="33"/>
      <c r="GF1101" s="33"/>
      <c r="GG1101" s="33"/>
      <c r="GH1101" s="33"/>
      <c r="GI1101" s="33"/>
      <c r="GJ1101" s="33"/>
      <c r="GK1101" s="33"/>
      <c r="GL1101" s="33"/>
      <c r="GM1101" s="33"/>
      <c r="GN1101" s="33"/>
      <c r="GO1101" s="33"/>
      <c r="GP1101" s="33"/>
      <c r="GQ1101" s="33"/>
      <c r="GR1101" s="33"/>
      <c r="GS1101" s="33"/>
      <c r="GT1101" s="33"/>
      <c r="GU1101" s="33"/>
      <c r="GV1101" s="33"/>
      <c r="GW1101" s="33"/>
      <c r="GX1101" s="33"/>
    </row>
    <row r="1102" spans="178:206" x14ac:dyDescent="0.2">
      <c r="FV1102" s="29"/>
      <c r="FW1102" s="33"/>
      <c r="FX1102" s="33"/>
      <c r="FY1102" s="33"/>
      <c r="FZ1102" s="33"/>
      <c r="GA1102" s="33"/>
      <c r="GB1102" s="33"/>
      <c r="GC1102" s="33"/>
      <c r="GD1102" s="33"/>
      <c r="GE1102" s="33"/>
      <c r="GF1102" s="33"/>
      <c r="GG1102" s="33"/>
      <c r="GH1102" s="33"/>
      <c r="GI1102" s="33"/>
      <c r="GJ1102" s="33"/>
      <c r="GK1102" s="33"/>
      <c r="GL1102" s="33"/>
      <c r="GM1102" s="33"/>
      <c r="GN1102" s="33"/>
      <c r="GO1102" s="33"/>
      <c r="GP1102" s="33"/>
      <c r="GQ1102" s="33"/>
      <c r="GR1102" s="33"/>
      <c r="GS1102" s="33"/>
      <c r="GT1102" s="33"/>
      <c r="GU1102" s="33"/>
      <c r="GV1102" s="33"/>
      <c r="GW1102" s="33"/>
      <c r="GX1102" s="33"/>
    </row>
    <row r="1103" spans="178:206" x14ac:dyDescent="0.2">
      <c r="FV1103" s="29"/>
      <c r="FW1103" s="33"/>
      <c r="FX1103" s="33"/>
      <c r="FY1103" s="33"/>
      <c r="FZ1103" s="33"/>
      <c r="GA1103" s="33"/>
      <c r="GB1103" s="33"/>
      <c r="GC1103" s="33"/>
      <c r="GD1103" s="33"/>
      <c r="GE1103" s="33"/>
      <c r="GF1103" s="33"/>
      <c r="GG1103" s="33"/>
      <c r="GH1103" s="33"/>
      <c r="GI1103" s="33"/>
      <c r="GJ1103" s="33"/>
      <c r="GK1103" s="33"/>
      <c r="GL1103" s="33"/>
      <c r="GM1103" s="33"/>
      <c r="GN1103" s="33"/>
      <c r="GO1103" s="33"/>
      <c r="GP1103" s="33"/>
      <c r="GQ1103" s="33"/>
      <c r="GR1103" s="33"/>
      <c r="GS1103" s="33"/>
      <c r="GT1103" s="33"/>
      <c r="GU1103" s="33"/>
      <c r="GV1103" s="33"/>
      <c r="GW1103" s="33"/>
      <c r="GX1103" s="33"/>
    </row>
    <row r="1104" spans="178:206" x14ac:dyDescent="0.2">
      <c r="FV1104" s="29"/>
      <c r="FW1104" s="33"/>
      <c r="FX1104" s="33"/>
      <c r="FY1104" s="33"/>
      <c r="FZ1104" s="33"/>
      <c r="GA1104" s="33"/>
      <c r="GB1104" s="33"/>
      <c r="GC1104" s="33"/>
      <c r="GD1104" s="33"/>
      <c r="GE1104" s="33"/>
      <c r="GF1104" s="33"/>
      <c r="GG1104" s="33"/>
      <c r="GH1104" s="33"/>
      <c r="GI1104" s="33"/>
      <c r="GJ1104" s="33"/>
      <c r="GK1104" s="33"/>
      <c r="GL1104" s="33"/>
      <c r="GM1104" s="33"/>
      <c r="GN1104" s="33"/>
      <c r="GO1104" s="33"/>
      <c r="GP1104" s="33"/>
      <c r="GQ1104" s="33"/>
      <c r="GR1104" s="33"/>
      <c r="GS1104" s="33"/>
      <c r="GT1104" s="33"/>
      <c r="GU1104" s="33"/>
      <c r="GV1104" s="33"/>
      <c r="GW1104" s="33"/>
      <c r="GX1104" s="33"/>
    </row>
    <row r="1105" spans="178:206" x14ac:dyDescent="0.2">
      <c r="FV1105" s="29"/>
      <c r="FW1105" s="33"/>
      <c r="FX1105" s="33"/>
      <c r="FY1105" s="33"/>
      <c r="FZ1105" s="33"/>
      <c r="GA1105" s="33"/>
      <c r="GB1105" s="33"/>
      <c r="GC1105" s="33"/>
      <c r="GD1105" s="33"/>
      <c r="GE1105" s="33"/>
      <c r="GF1105" s="33"/>
      <c r="GG1105" s="33"/>
      <c r="GH1105" s="33"/>
      <c r="GI1105" s="33"/>
      <c r="GJ1105" s="33"/>
      <c r="GK1105" s="33"/>
      <c r="GL1105" s="33"/>
      <c r="GM1105" s="33"/>
      <c r="GN1105" s="33"/>
      <c r="GO1105" s="33"/>
      <c r="GP1105" s="33"/>
      <c r="GQ1105" s="33"/>
      <c r="GR1105" s="33"/>
      <c r="GS1105" s="33"/>
      <c r="GT1105" s="33"/>
      <c r="GU1105" s="33"/>
      <c r="GV1105" s="33"/>
      <c r="GW1105" s="33"/>
      <c r="GX1105" s="33"/>
    </row>
    <row r="1106" spans="178:206" x14ac:dyDescent="0.2">
      <c r="FV1106" s="29"/>
      <c r="FW1106" s="33"/>
      <c r="FX1106" s="33"/>
      <c r="FY1106" s="33"/>
      <c r="FZ1106" s="33"/>
      <c r="GA1106" s="33"/>
      <c r="GB1106" s="33"/>
      <c r="GC1106" s="33"/>
      <c r="GD1106" s="33"/>
      <c r="GE1106" s="33"/>
      <c r="GF1106" s="33"/>
      <c r="GG1106" s="33"/>
      <c r="GH1106" s="33"/>
      <c r="GI1106" s="33"/>
      <c r="GJ1106" s="33"/>
      <c r="GK1106" s="33"/>
      <c r="GL1106" s="33"/>
      <c r="GM1106" s="33"/>
      <c r="GN1106" s="33"/>
      <c r="GO1106" s="33"/>
      <c r="GP1106" s="33"/>
      <c r="GQ1106" s="33"/>
      <c r="GR1106" s="33"/>
      <c r="GS1106" s="33"/>
      <c r="GT1106" s="33"/>
      <c r="GU1106" s="33"/>
      <c r="GV1106" s="33"/>
      <c r="GW1106" s="33"/>
      <c r="GX1106" s="33"/>
    </row>
    <row r="1107" spans="178:206" x14ac:dyDescent="0.2">
      <c r="FV1107" s="29"/>
      <c r="FW1107" s="33"/>
      <c r="FX1107" s="33"/>
      <c r="FY1107" s="33"/>
      <c r="FZ1107" s="33"/>
      <c r="GA1107" s="33"/>
      <c r="GB1107" s="33"/>
      <c r="GC1107" s="33"/>
      <c r="GD1107" s="33"/>
      <c r="GE1107" s="33"/>
      <c r="GF1107" s="33"/>
      <c r="GG1107" s="33"/>
      <c r="GH1107" s="33"/>
      <c r="GI1107" s="33"/>
      <c r="GJ1107" s="33"/>
      <c r="GK1107" s="33"/>
      <c r="GL1107" s="33"/>
      <c r="GM1107" s="33"/>
      <c r="GN1107" s="33"/>
      <c r="GO1107" s="33"/>
      <c r="GP1107" s="33"/>
      <c r="GQ1107" s="33"/>
      <c r="GR1107" s="33"/>
      <c r="GS1107" s="33"/>
      <c r="GT1107" s="33"/>
      <c r="GU1107" s="33"/>
      <c r="GV1107" s="33"/>
      <c r="GW1107" s="33"/>
      <c r="GX1107" s="33"/>
    </row>
    <row r="1108" spans="178:206" x14ac:dyDescent="0.2">
      <c r="FV1108" s="29"/>
      <c r="FW1108" s="33"/>
      <c r="FX1108" s="33"/>
      <c r="FY1108" s="33"/>
      <c r="FZ1108" s="33"/>
      <c r="GA1108" s="33"/>
      <c r="GB1108" s="33"/>
      <c r="GC1108" s="33"/>
      <c r="GD1108" s="33"/>
      <c r="GE1108" s="33"/>
      <c r="GF1108" s="33"/>
      <c r="GG1108" s="33"/>
      <c r="GH1108" s="33"/>
      <c r="GI1108" s="33"/>
      <c r="GJ1108" s="33"/>
      <c r="GK1108" s="33"/>
      <c r="GL1108" s="33"/>
      <c r="GM1108" s="33"/>
      <c r="GN1108" s="33"/>
      <c r="GO1108" s="33"/>
      <c r="GP1108" s="33"/>
      <c r="GQ1108" s="33"/>
      <c r="GR1108" s="33"/>
      <c r="GS1108" s="33"/>
      <c r="GT1108" s="33"/>
      <c r="GU1108" s="33"/>
      <c r="GV1108" s="33"/>
      <c r="GW1108" s="33"/>
      <c r="GX1108" s="33"/>
    </row>
    <row r="1109" spans="178:206" x14ac:dyDescent="0.2">
      <c r="FV1109" s="29"/>
      <c r="FW1109" s="33"/>
      <c r="FX1109" s="33"/>
      <c r="FY1109" s="33"/>
      <c r="FZ1109" s="33"/>
      <c r="GA1109" s="33"/>
      <c r="GB1109" s="33"/>
      <c r="GC1109" s="33"/>
      <c r="GD1109" s="33"/>
      <c r="GE1109" s="33"/>
      <c r="GF1109" s="33"/>
      <c r="GG1109" s="33"/>
      <c r="GH1109" s="33"/>
      <c r="GI1109" s="33"/>
      <c r="GJ1109" s="33"/>
      <c r="GK1109" s="33"/>
      <c r="GL1109" s="33"/>
      <c r="GM1109" s="33"/>
      <c r="GN1109" s="33"/>
      <c r="GO1109" s="33"/>
      <c r="GP1109" s="33"/>
      <c r="GQ1109" s="33"/>
      <c r="GR1109" s="33"/>
      <c r="GS1109" s="33"/>
      <c r="GT1109" s="33"/>
      <c r="GU1109" s="33"/>
      <c r="GV1109" s="33"/>
      <c r="GW1109" s="33"/>
      <c r="GX1109" s="33"/>
    </row>
    <row r="1110" spans="178:206" x14ac:dyDescent="0.2">
      <c r="FV1110" s="29"/>
      <c r="FW1110" s="33"/>
      <c r="FX1110" s="33"/>
      <c r="FY1110" s="33"/>
      <c r="FZ1110" s="33"/>
      <c r="GA1110" s="33"/>
      <c r="GB1110" s="33"/>
      <c r="GC1110" s="33"/>
      <c r="GD1110" s="33"/>
      <c r="GE1110" s="33"/>
      <c r="GF1110" s="33"/>
      <c r="GG1110" s="33"/>
      <c r="GH1110" s="33"/>
      <c r="GI1110" s="33"/>
      <c r="GJ1110" s="33"/>
      <c r="GK1110" s="33"/>
      <c r="GL1110" s="33"/>
      <c r="GM1110" s="33"/>
      <c r="GN1110" s="33"/>
      <c r="GO1110" s="33"/>
      <c r="GP1110" s="33"/>
      <c r="GQ1110" s="33"/>
      <c r="GR1110" s="33"/>
      <c r="GS1110" s="33"/>
      <c r="GT1110" s="33"/>
      <c r="GU1110" s="33"/>
      <c r="GV1110" s="33"/>
      <c r="GW1110" s="33"/>
      <c r="GX1110" s="33"/>
    </row>
    <row r="1111" spans="178:206" x14ac:dyDescent="0.2">
      <c r="FV1111" s="29"/>
      <c r="FW1111" s="33"/>
      <c r="FX1111" s="33"/>
      <c r="FY1111" s="33"/>
      <c r="FZ1111" s="33"/>
      <c r="GA1111" s="33"/>
      <c r="GB1111" s="33"/>
      <c r="GC1111" s="33"/>
      <c r="GD1111" s="33"/>
      <c r="GE1111" s="33"/>
      <c r="GF1111" s="33"/>
      <c r="GG1111" s="33"/>
      <c r="GH1111" s="33"/>
      <c r="GI1111" s="33"/>
      <c r="GJ1111" s="33"/>
      <c r="GK1111" s="33"/>
      <c r="GL1111" s="33"/>
      <c r="GM1111" s="33"/>
      <c r="GN1111" s="33"/>
      <c r="GO1111" s="33"/>
      <c r="GP1111" s="33"/>
      <c r="GQ1111" s="33"/>
      <c r="GR1111" s="33"/>
      <c r="GS1111" s="33"/>
      <c r="GT1111" s="33"/>
      <c r="GU1111" s="33"/>
      <c r="GV1111" s="33"/>
      <c r="GW1111" s="33"/>
      <c r="GX1111" s="33"/>
    </row>
    <row r="1112" spans="178:206" x14ac:dyDescent="0.2">
      <c r="FV1112" s="29"/>
      <c r="FW1112" s="33"/>
      <c r="FX1112" s="33"/>
      <c r="FY1112" s="33"/>
      <c r="FZ1112" s="33"/>
      <c r="GA1112" s="33"/>
      <c r="GB1112" s="33"/>
      <c r="GC1112" s="33"/>
      <c r="GD1112" s="33"/>
      <c r="GE1112" s="33"/>
      <c r="GF1112" s="33"/>
      <c r="GG1112" s="33"/>
      <c r="GH1112" s="33"/>
      <c r="GI1112" s="33"/>
      <c r="GJ1112" s="33"/>
      <c r="GK1112" s="33"/>
      <c r="GL1112" s="33"/>
      <c r="GM1112" s="33"/>
      <c r="GN1112" s="33"/>
      <c r="GO1112" s="33"/>
      <c r="GP1112" s="33"/>
      <c r="GQ1112" s="33"/>
      <c r="GR1112" s="33"/>
      <c r="GS1112" s="33"/>
      <c r="GT1112" s="33"/>
      <c r="GU1112" s="33"/>
      <c r="GV1112" s="33"/>
      <c r="GW1112" s="33"/>
      <c r="GX1112" s="33"/>
    </row>
    <row r="1113" spans="178:206" x14ac:dyDescent="0.2">
      <c r="FV1113" s="29"/>
      <c r="FW1113" s="33"/>
      <c r="FX1113" s="33"/>
      <c r="FY1113" s="33"/>
      <c r="FZ1113" s="33"/>
      <c r="GA1113" s="33"/>
      <c r="GB1113" s="33"/>
      <c r="GC1113" s="33"/>
      <c r="GD1113" s="33"/>
      <c r="GE1113" s="33"/>
      <c r="GF1113" s="33"/>
      <c r="GG1113" s="33"/>
      <c r="GH1113" s="33"/>
      <c r="GI1113" s="33"/>
      <c r="GJ1113" s="33"/>
      <c r="GK1113" s="33"/>
      <c r="GL1113" s="33"/>
      <c r="GM1113" s="33"/>
      <c r="GN1113" s="33"/>
      <c r="GO1113" s="33"/>
      <c r="GP1113" s="33"/>
      <c r="GQ1113" s="33"/>
      <c r="GR1113" s="33"/>
      <c r="GS1113" s="33"/>
      <c r="GT1113" s="33"/>
      <c r="GU1113" s="33"/>
      <c r="GV1113" s="33"/>
      <c r="GW1113" s="33"/>
      <c r="GX1113" s="33"/>
    </row>
    <row r="1114" spans="178:206" x14ac:dyDescent="0.2">
      <c r="FV1114" s="29"/>
      <c r="FW1114" s="33"/>
      <c r="FX1114" s="33"/>
      <c r="FY1114" s="33"/>
      <c r="FZ1114" s="33"/>
      <c r="GA1114" s="33"/>
      <c r="GB1114" s="33"/>
      <c r="GC1114" s="33"/>
      <c r="GD1114" s="33"/>
      <c r="GE1114" s="33"/>
      <c r="GF1114" s="33"/>
      <c r="GG1114" s="33"/>
      <c r="GH1114" s="33"/>
      <c r="GI1114" s="33"/>
      <c r="GJ1114" s="33"/>
      <c r="GK1114" s="33"/>
      <c r="GL1114" s="33"/>
      <c r="GM1114" s="33"/>
      <c r="GN1114" s="33"/>
      <c r="GO1114" s="33"/>
      <c r="GP1114" s="33"/>
      <c r="GQ1114" s="33"/>
      <c r="GR1114" s="33"/>
      <c r="GS1114" s="33"/>
      <c r="GT1114" s="33"/>
      <c r="GU1114" s="33"/>
      <c r="GV1114" s="33"/>
      <c r="GW1114" s="33"/>
      <c r="GX1114" s="33"/>
    </row>
    <row r="1115" spans="178:206" x14ac:dyDescent="0.2">
      <c r="FV1115" s="29"/>
      <c r="FW1115" s="33"/>
      <c r="FX1115" s="33"/>
      <c r="FY1115" s="33"/>
      <c r="FZ1115" s="33"/>
      <c r="GA1115" s="33"/>
      <c r="GB1115" s="33"/>
      <c r="GC1115" s="33"/>
      <c r="GD1115" s="33"/>
      <c r="GE1115" s="33"/>
      <c r="GF1115" s="33"/>
      <c r="GG1115" s="33"/>
      <c r="GH1115" s="33"/>
      <c r="GI1115" s="33"/>
      <c r="GJ1115" s="33"/>
      <c r="GK1115" s="33"/>
      <c r="GL1115" s="33"/>
      <c r="GM1115" s="33"/>
      <c r="GN1115" s="33"/>
      <c r="GO1115" s="33"/>
      <c r="GP1115" s="33"/>
      <c r="GQ1115" s="33"/>
      <c r="GR1115" s="33"/>
      <c r="GS1115" s="33"/>
      <c r="GT1115" s="33"/>
      <c r="GU1115" s="33"/>
      <c r="GV1115" s="33"/>
      <c r="GW1115" s="33"/>
      <c r="GX1115" s="33"/>
    </row>
    <row r="1116" spans="178:206" x14ac:dyDescent="0.2">
      <c r="FV1116" s="29"/>
      <c r="FW1116" s="33"/>
      <c r="FX1116" s="33"/>
      <c r="FY1116" s="33"/>
      <c r="FZ1116" s="33"/>
      <c r="GA1116" s="33"/>
      <c r="GB1116" s="33"/>
      <c r="GC1116" s="33"/>
      <c r="GD1116" s="33"/>
      <c r="GE1116" s="33"/>
      <c r="GF1116" s="33"/>
      <c r="GG1116" s="33"/>
      <c r="GH1116" s="33"/>
      <c r="GI1116" s="33"/>
      <c r="GJ1116" s="33"/>
      <c r="GK1116" s="33"/>
      <c r="GL1116" s="33"/>
      <c r="GM1116" s="33"/>
      <c r="GN1116" s="33"/>
      <c r="GO1116" s="33"/>
      <c r="GP1116" s="33"/>
      <c r="GQ1116" s="33"/>
      <c r="GR1116" s="33"/>
      <c r="GS1116" s="33"/>
      <c r="GT1116" s="33"/>
      <c r="GU1116" s="33"/>
      <c r="GV1116" s="33"/>
      <c r="GW1116" s="33"/>
      <c r="GX1116" s="33"/>
    </row>
    <row r="1117" spans="178:206" x14ac:dyDescent="0.2">
      <c r="FV1117" s="29"/>
      <c r="FW1117" s="33"/>
      <c r="FX1117" s="33"/>
      <c r="FY1117" s="33"/>
      <c r="FZ1117" s="33"/>
      <c r="GA1117" s="33"/>
      <c r="GB1117" s="33"/>
      <c r="GC1117" s="33"/>
      <c r="GD1117" s="33"/>
      <c r="GE1117" s="33"/>
      <c r="GF1117" s="33"/>
      <c r="GG1117" s="33"/>
      <c r="GH1117" s="33"/>
      <c r="GI1117" s="33"/>
      <c r="GJ1117" s="33"/>
      <c r="GK1117" s="33"/>
      <c r="GL1117" s="33"/>
      <c r="GM1117" s="33"/>
      <c r="GN1117" s="33"/>
      <c r="GO1117" s="33"/>
      <c r="GP1117" s="33"/>
      <c r="GQ1117" s="33"/>
      <c r="GR1117" s="33"/>
      <c r="GS1117" s="33"/>
      <c r="GT1117" s="33"/>
      <c r="GU1117" s="33"/>
      <c r="GV1117" s="33"/>
      <c r="GW1117" s="33"/>
      <c r="GX1117" s="33"/>
    </row>
    <row r="1118" spans="178:206" x14ac:dyDescent="0.2">
      <c r="FV1118" s="29"/>
      <c r="FW1118" s="33"/>
      <c r="FX1118" s="33"/>
      <c r="FY1118" s="33"/>
      <c r="FZ1118" s="33"/>
      <c r="GA1118" s="33"/>
      <c r="GB1118" s="33"/>
      <c r="GC1118" s="33"/>
      <c r="GD1118" s="33"/>
      <c r="GE1118" s="33"/>
      <c r="GF1118" s="33"/>
      <c r="GG1118" s="33"/>
      <c r="GH1118" s="33"/>
      <c r="GI1118" s="33"/>
      <c r="GJ1118" s="33"/>
      <c r="GK1118" s="33"/>
      <c r="GL1118" s="33"/>
      <c r="GM1118" s="33"/>
      <c r="GN1118" s="33"/>
      <c r="GO1118" s="33"/>
      <c r="GP1118" s="33"/>
      <c r="GQ1118" s="33"/>
      <c r="GR1118" s="33"/>
      <c r="GS1118" s="33"/>
      <c r="GT1118" s="33"/>
      <c r="GU1118" s="33"/>
      <c r="GV1118" s="33"/>
      <c r="GW1118" s="33"/>
      <c r="GX1118" s="33"/>
    </row>
    <row r="1119" spans="178:206" x14ac:dyDescent="0.2">
      <c r="FV1119" s="29"/>
      <c r="FW1119" s="33"/>
      <c r="FX1119" s="33"/>
      <c r="FY1119" s="33"/>
      <c r="FZ1119" s="33"/>
      <c r="GA1119" s="33"/>
      <c r="GB1119" s="33"/>
      <c r="GC1119" s="33"/>
      <c r="GD1119" s="33"/>
      <c r="GE1119" s="33"/>
      <c r="GF1119" s="33"/>
      <c r="GG1119" s="33"/>
      <c r="GH1119" s="33"/>
      <c r="GI1119" s="33"/>
      <c r="GJ1119" s="33"/>
      <c r="GK1119" s="33"/>
      <c r="GL1119" s="33"/>
      <c r="GM1119" s="33"/>
      <c r="GN1119" s="33"/>
      <c r="GO1119" s="33"/>
      <c r="GP1119" s="33"/>
      <c r="GQ1119" s="33"/>
      <c r="GR1119" s="33"/>
      <c r="GS1119" s="33"/>
      <c r="GT1119" s="33"/>
      <c r="GU1119" s="33"/>
      <c r="GV1119" s="33"/>
      <c r="GW1119" s="33"/>
      <c r="GX1119" s="33"/>
    </row>
    <row r="1120" spans="178:206" x14ac:dyDescent="0.2">
      <c r="FV1120" s="29"/>
      <c r="FW1120" s="33"/>
      <c r="FX1120" s="33"/>
      <c r="FY1120" s="33"/>
      <c r="FZ1120" s="33"/>
      <c r="GA1120" s="33"/>
      <c r="GB1120" s="33"/>
      <c r="GC1120" s="33"/>
      <c r="GD1120" s="33"/>
      <c r="GE1120" s="33"/>
      <c r="GF1120" s="33"/>
      <c r="GG1120" s="33"/>
      <c r="GH1120" s="33"/>
      <c r="GI1120" s="33"/>
      <c r="GJ1120" s="33"/>
      <c r="GK1120" s="33"/>
      <c r="GL1120" s="33"/>
      <c r="GM1120" s="33"/>
      <c r="GN1120" s="33"/>
      <c r="GO1120" s="33"/>
      <c r="GP1120" s="33"/>
      <c r="GQ1120" s="33"/>
      <c r="GR1120" s="33"/>
      <c r="GS1120" s="33"/>
      <c r="GT1120" s="33"/>
      <c r="GU1120" s="33"/>
      <c r="GV1120" s="33"/>
      <c r="GW1120" s="33"/>
      <c r="GX1120" s="33"/>
    </row>
    <row r="1121" spans="178:206" x14ac:dyDescent="0.2">
      <c r="FV1121" s="29"/>
      <c r="FW1121" s="33"/>
      <c r="FX1121" s="33"/>
      <c r="FY1121" s="33"/>
      <c r="FZ1121" s="33"/>
      <c r="GA1121" s="33"/>
      <c r="GB1121" s="33"/>
      <c r="GC1121" s="33"/>
      <c r="GD1121" s="33"/>
      <c r="GE1121" s="33"/>
      <c r="GF1121" s="33"/>
      <c r="GG1121" s="33"/>
      <c r="GH1121" s="33"/>
      <c r="GI1121" s="33"/>
      <c r="GJ1121" s="33"/>
      <c r="GK1121" s="33"/>
      <c r="GL1121" s="33"/>
      <c r="GM1121" s="33"/>
      <c r="GN1121" s="33"/>
      <c r="GO1121" s="33"/>
      <c r="GP1121" s="33"/>
      <c r="GQ1121" s="33"/>
      <c r="GR1121" s="33"/>
      <c r="GS1121" s="33"/>
      <c r="GT1121" s="33"/>
      <c r="GU1121" s="33"/>
      <c r="GV1121" s="33"/>
      <c r="GW1121" s="33"/>
      <c r="GX1121" s="33"/>
    </row>
    <row r="1122" spans="178:206" x14ac:dyDescent="0.2">
      <c r="FV1122" s="29"/>
      <c r="FW1122" s="33"/>
      <c r="FX1122" s="33"/>
      <c r="FY1122" s="33"/>
      <c r="FZ1122" s="33"/>
      <c r="GA1122" s="33"/>
      <c r="GB1122" s="33"/>
      <c r="GC1122" s="33"/>
      <c r="GD1122" s="33"/>
      <c r="GE1122" s="33"/>
      <c r="GF1122" s="33"/>
      <c r="GG1122" s="33"/>
      <c r="GH1122" s="33"/>
      <c r="GI1122" s="33"/>
      <c r="GJ1122" s="33"/>
      <c r="GK1122" s="33"/>
      <c r="GL1122" s="33"/>
      <c r="GM1122" s="33"/>
      <c r="GN1122" s="33"/>
      <c r="GO1122" s="33"/>
      <c r="GP1122" s="33"/>
      <c r="GQ1122" s="33"/>
      <c r="GR1122" s="33"/>
      <c r="GS1122" s="33"/>
      <c r="GT1122" s="33"/>
      <c r="GU1122" s="33"/>
      <c r="GV1122" s="33"/>
      <c r="GW1122" s="33"/>
      <c r="GX1122" s="33"/>
    </row>
    <row r="1123" spans="178:206" x14ac:dyDescent="0.2">
      <c r="FV1123" s="29"/>
      <c r="FW1123" s="33"/>
      <c r="FX1123" s="33"/>
      <c r="FY1123" s="33"/>
      <c r="FZ1123" s="33"/>
      <c r="GA1123" s="33"/>
      <c r="GB1123" s="33"/>
      <c r="GC1123" s="33"/>
      <c r="GD1123" s="33"/>
      <c r="GE1123" s="33"/>
      <c r="GF1123" s="33"/>
      <c r="GG1123" s="33"/>
      <c r="GH1123" s="33"/>
      <c r="GI1123" s="33"/>
      <c r="GJ1123" s="33"/>
      <c r="GK1123" s="33"/>
      <c r="GL1123" s="33"/>
      <c r="GM1123" s="33"/>
      <c r="GN1123" s="33"/>
      <c r="GO1123" s="33"/>
      <c r="GP1123" s="33"/>
      <c r="GQ1123" s="33"/>
      <c r="GR1123" s="33"/>
      <c r="GS1123" s="33"/>
      <c r="GT1123" s="33"/>
      <c r="GU1123" s="33"/>
      <c r="GV1123" s="33"/>
      <c r="GW1123" s="33"/>
      <c r="GX1123" s="33"/>
    </row>
    <row r="1124" spans="178:206" x14ac:dyDescent="0.2">
      <c r="FV1124" s="29"/>
      <c r="FW1124" s="33"/>
      <c r="FX1124" s="33"/>
      <c r="FY1124" s="33"/>
      <c r="FZ1124" s="33"/>
      <c r="GA1124" s="33"/>
      <c r="GB1124" s="33"/>
      <c r="GC1124" s="33"/>
      <c r="GD1124" s="33"/>
      <c r="GE1124" s="33"/>
      <c r="GF1124" s="33"/>
      <c r="GG1124" s="33"/>
      <c r="GH1124" s="33"/>
      <c r="GI1124" s="33"/>
      <c r="GJ1124" s="33"/>
      <c r="GK1124" s="33"/>
      <c r="GL1124" s="33"/>
      <c r="GM1124" s="33"/>
      <c r="GN1124" s="33"/>
      <c r="GO1124" s="33"/>
      <c r="GP1124" s="33"/>
      <c r="GQ1124" s="33"/>
      <c r="GR1124" s="33"/>
      <c r="GS1124" s="33"/>
      <c r="GT1124" s="33"/>
      <c r="GU1124" s="33"/>
      <c r="GV1124" s="33"/>
      <c r="GW1124" s="33"/>
      <c r="GX1124" s="33"/>
    </row>
    <row r="1125" spans="178:206" x14ac:dyDescent="0.2">
      <c r="FV1125" s="29"/>
      <c r="FW1125" s="33"/>
      <c r="FX1125" s="33"/>
      <c r="FY1125" s="33"/>
      <c r="FZ1125" s="33"/>
      <c r="GA1125" s="33"/>
      <c r="GB1125" s="33"/>
      <c r="GC1125" s="33"/>
      <c r="GD1125" s="33"/>
      <c r="GE1125" s="33"/>
      <c r="GF1125" s="33"/>
      <c r="GG1125" s="33"/>
      <c r="GH1125" s="33"/>
      <c r="GI1125" s="33"/>
      <c r="GJ1125" s="33"/>
      <c r="GK1125" s="33"/>
      <c r="GL1125" s="33"/>
      <c r="GM1125" s="33"/>
      <c r="GN1125" s="33"/>
      <c r="GO1125" s="33"/>
      <c r="GP1125" s="33"/>
      <c r="GQ1125" s="33"/>
      <c r="GR1125" s="33"/>
      <c r="GS1125" s="33"/>
      <c r="GT1125" s="33"/>
      <c r="GU1125" s="33"/>
      <c r="GV1125" s="33"/>
      <c r="GW1125" s="33"/>
      <c r="GX1125" s="33"/>
    </row>
    <row r="1126" spans="178:206" x14ac:dyDescent="0.2">
      <c r="FV1126" s="29"/>
      <c r="FW1126" s="33"/>
      <c r="FX1126" s="33"/>
      <c r="FY1126" s="33"/>
      <c r="FZ1126" s="33"/>
      <c r="GA1126" s="33"/>
      <c r="GB1126" s="33"/>
      <c r="GC1126" s="33"/>
      <c r="GD1126" s="33"/>
      <c r="GE1126" s="33"/>
      <c r="GF1126" s="33"/>
      <c r="GG1126" s="33"/>
      <c r="GH1126" s="33"/>
      <c r="GI1126" s="33"/>
      <c r="GJ1126" s="33"/>
      <c r="GK1126" s="33"/>
      <c r="GL1126" s="33"/>
      <c r="GM1126" s="33"/>
      <c r="GN1126" s="33"/>
      <c r="GO1126" s="33"/>
      <c r="GP1126" s="33"/>
      <c r="GQ1126" s="33"/>
      <c r="GR1126" s="33"/>
      <c r="GS1126" s="33"/>
      <c r="GT1126" s="33"/>
      <c r="GU1126" s="33"/>
      <c r="GV1126" s="33"/>
      <c r="GW1126" s="33"/>
      <c r="GX1126" s="33"/>
    </row>
    <row r="1127" spans="178:206" x14ac:dyDescent="0.2">
      <c r="FV1127" s="29"/>
      <c r="FW1127" s="33"/>
      <c r="FX1127" s="33"/>
      <c r="FY1127" s="33"/>
      <c r="FZ1127" s="33"/>
      <c r="GA1127" s="33"/>
      <c r="GB1127" s="33"/>
      <c r="GC1127" s="33"/>
      <c r="GD1127" s="33"/>
      <c r="GE1127" s="33"/>
      <c r="GF1127" s="33"/>
      <c r="GG1127" s="33"/>
      <c r="GH1127" s="33"/>
      <c r="GI1127" s="33"/>
      <c r="GJ1127" s="33"/>
      <c r="GK1127" s="33"/>
      <c r="GL1127" s="33"/>
      <c r="GM1127" s="33"/>
      <c r="GN1127" s="33"/>
      <c r="GO1127" s="33"/>
      <c r="GP1127" s="33"/>
      <c r="GQ1127" s="33"/>
      <c r="GR1127" s="33"/>
      <c r="GS1127" s="33"/>
      <c r="GT1127" s="33"/>
      <c r="GU1127" s="33"/>
      <c r="GV1127" s="33"/>
      <c r="GW1127" s="33"/>
      <c r="GX1127" s="33"/>
    </row>
    <row r="1128" spans="178:206" x14ac:dyDescent="0.2">
      <c r="FV1128" s="29"/>
      <c r="FW1128" s="33"/>
      <c r="FX1128" s="33"/>
      <c r="FY1128" s="33"/>
      <c r="FZ1128" s="33"/>
      <c r="GA1128" s="33"/>
      <c r="GB1128" s="33"/>
      <c r="GC1128" s="33"/>
      <c r="GD1128" s="33"/>
      <c r="GE1128" s="33"/>
      <c r="GF1128" s="33"/>
      <c r="GG1128" s="33"/>
      <c r="GH1128" s="33"/>
      <c r="GI1128" s="33"/>
      <c r="GJ1128" s="33"/>
      <c r="GK1128" s="33"/>
      <c r="GL1128" s="33"/>
      <c r="GM1128" s="33"/>
      <c r="GN1128" s="33"/>
      <c r="GO1128" s="33"/>
      <c r="GP1128" s="33"/>
      <c r="GQ1128" s="33"/>
      <c r="GR1128" s="33"/>
      <c r="GS1128" s="33"/>
      <c r="GT1128" s="33"/>
      <c r="GU1128" s="33"/>
      <c r="GV1128" s="33"/>
      <c r="GW1128" s="33"/>
      <c r="GX1128" s="33"/>
    </row>
    <row r="1129" spans="178:206" x14ac:dyDescent="0.2">
      <c r="FV1129" s="29"/>
      <c r="FW1129" s="33"/>
      <c r="FX1129" s="33"/>
      <c r="FY1129" s="33"/>
      <c r="FZ1129" s="33"/>
      <c r="GA1129" s="33"/>
      <c r="GB1129" s="33"/>
      <c r="GC1129" s="33"/>
      <c r="GD1129" s="33"/>
      <c r="GE1129" s="33"/>
      <c r="GF1129" s="33"/>
      <c r="GG1129" s="33"/>
      <c r="GH1129" s="33"/>
      <c r="GI1129" s="33"/>
      <c r="GJ1129" s="33"/>
      <c r="GK1129" s="33"/>
      <c r="GL1129" s="33"/>
      <c r="GM1129" s="33"/>
      <c r="GN1129" s="33"/>
      <c r="GO1129" s="33"/>
      <c r="GP1129" s="33"/>
      <c r="GQ1129" s="33"/>
      <c r="GR1129" s="33"/>
      <c r="GS1129" s="33"/>
      <c r="GT1129" s="33"/>
      <c r="GU1129" s="33"/>
      <c r="GV1129" s="33"/>
      <c r="GW1129" s="33"/>
      <c r="GX1129" s="33"/>
    </row>
    <row r="1130" spans="178:206" x14ac:dyDescent="0.2">
      <c r="FV1130" s="29"/>
      <c r="FW1130" s="33"/>
      <c r="FX1130" s="33"/>
      <c r="FY1130" s="33"/>
      <c r="FZ1130" s="33"/>
      <c r="GA1130" s="33"/>
      <c r="GB1130" s="33"/>
      <c r="GC1130" s="33"/>
      <c r="GD1130" s="33"/>
      <c r="GE1130" s="33"/>
      <c r="GF1130" s="33"/>
      <c r="GG1130" s="33"/>
      <c r="GH1130" s="33"/>
      <c r="GI1130" s="33"/>
      <c r="GJ1130" s="33"/>
      <c r="GK1130" s="33"/>
      <c r="GL1130" s="33"/>
      <c r="GM1130" s="33"/>
      <c r="GN1130" s="33"/>
      <c r="GO1130" s="33"/>
      <c r="GP1130" s="33"/>
      <c r="GQ1130" s="33"/>
      <c r="GR1130" s="33"/>
      <c r="GS1130" s="33"/>
      <c r="GT1130" s="33"/>
      <c r="GU1130" s="33"/>
      <c r="GV1130" s="33"/>
      <c r="GW1130" s="33"/>
      <c r="GX1130" s="33"/>
    </row>
    <row r="1131" spans="178:206" x14ac:dyDescent="0.2">
      <c r="FV1131" s="29"/>
      <c r="FW1131" s="33"/>
      <c r="FX1131" s="33"/>
      <c r="FY1131" s="33"/>
      <c r="FZ1131" s="33"/>
      <c r="GA1131" s="33"/>
      <c r="GB1131" s="33"/>
      <c r="GC1131" s="33"/>
      <c r="GD1131" s="33"/>
      <c r="GE1131" s="33"/>
      <c r="GF1131" s="33"/>
      <c r="GG1131" s="33"/>
      <c r="GH1131" s="33"/>
      <c r="GI1131" s="33"/>
      <c r="GJ1131" s="33"/>
      <c r="GK1131" s="33"/>
      <c r="GL1131" s="33"/>
      <c r="GM1131" s="33"/>
      <c r="GN1131" s="33"/>
      <c r="GO1131" s="33"/>
      <c r="GP1131" s="33"/>
      <c r="GQ1131" s="33"/>
      <c r="GR1131" s="33"/>
      <c r="GS1131" s="33"/>
      <c r="GT1131" s="33"/>
      <c r="GU1131" s="33"/>
      <c r="GV1131" s="33"/>
      <c r="GW1131" s="33"/>
      <c r="GX1131" s="33"/>
    </row>
    <row r="1132" spans="178:206" x14ac:dyDescent="0.2">
      <c r="FV1132" s="29"/>
      <c r="FW1132" s="33"/>
      <c r="FX1132" s="33"/>
      <c r="FY1132" s="33"/>
      <c r="FZ1132" s="33"/>
      <c r="GA1132" s="33"/>
      <c r="GB1132" s="33"/>
      <c r="GC1132" s="33"/>
      <c r="GD1132" s="33"/>
      <c r="GE1132" s="33"/>
      <c r="GF1132" s="33"/>
      <c r="GG1132" s="33"/>
      <c r="GH1132" s="33"/>
      <c r="GI1132" s="33"/>
      <c r="GJ1132" s="33"/>
      <c r="GK1132" s="33"/>
      <c r="GL1132" s="33"/>
      <c r="GM1132" s="33"/>
      <c r="GN1132" s="33"/>
      <c r="GO1132" s="33"/>
      <c r="GP1132" s="33"/>
      <c r="GQ1132" s="33"/>
      <c r="GR1132" s="33"/>
      <c r="GS1132" s="33"/>
      <c r="GT1132" s="33"/>
      <c r="GU1132" s="33"/>
      <c r="GV1132" s="33"/>
      <c r="GW1132" s="33"/>
      <c r="GX1132" s="33"/>
    </row>
    <row r="1133" spans="178:206" x14ac:dyDescent="0.2">
      <c r="FV1133" s="29"/>
      <c r="FW1133" s="33"/>
      <c r="FX1133" s="33"/>
      <c r="FY1133" s="33"/>
      <c r="FZ1133" s="33"/>
      <c r="GA1133" s="33"/>
      <c r="GB1133" s="33"/>
      <c r="GC1133" s="33"/>
      <c r="GD1133" s="33"/>
      <c r="GE1133" s="33"/>
      <c r="GF1133" s="33"/>
      <c r="GG1133" s="33"/>
      <c r="GH1133" s="33"/>
      <c r="GI1133" s="33"/>
      <c r="GJ1133" s="33"/>
      <c r="GK1133" s="33"/>
      <c r="GL1133" s="33"/>
      <c r="GM1133" s="33"/>
      <c r="GN1133" s="33"/>
      <c r="GO1133" s="33"/>
      <c r="GP1133" s="33"/>
      <c r="GQ1133" s="33"/>
      <c r="GR1133" s="33"/>
      <c r="GS1133" s="33"/>
      <c r="GT1133" s="33"/>
      <c r="GU1133" s="33"/>
      <c r="GV1133" s="33"/>
      <c r="GW1133" s="33"/>
      <c r="GX1133" s="33"/>
    </row>
    <row r="1134" spans="178:206" x14ac:dyDescent="0.2">
      <c r="FV1134" s="29"/>
      <c r="FW1134" s="33"/>
      <c r="FX1134" s="33"/>
      <c r="FY1134" s="33"/>
      <c r="FZ1134" s="33"/>
      <c r="GA1134" s="33"/>
      <c r="GB1134" s="33"/>
      <c r="GC1134" s="33"/>
      <c r="GD1134" s="33"/>
      <c r="GE1134" s="33"/>
      <c r="GF1134" s="33"/>
      <c r="GG1134" s="33"/>
      <c r="GH1134" s="33"/>
      <c r="GI1134" s="33"/>
      <c r="GJ1134" s="33"/>
      <c r="GK1134" s="33"/>
      <c r="GL1134" s="33"/>
      <c r="GM1134" s="33"/>
      <c r="GN1134" s="33"/>
      <c r="GO1134" s="33"/>
      <c r="GP1134" s="33"/>
      <c r="GQ1134" s="33"/>
      <c r="GR1134" s="33"/>
      <c r="GS1134" s="33"/>
      <c r="GT1134" s="33"/>
      <c r="GU1134" s="33"/>
      <c r="GV1134" s="33"/>
      <c r="GW1134" s="33"/>
      <c r="GX1134" s="33"/>
    </row>
    <row r="1135" spans="178:206" x14ac:dyDescent="0.2">
      <c r="FV1135" s="29"/>
      <c r="FW1135" s="33"/>
      <c r="FX1135" s="33"/>
      <c r="FY1135" s="33"/>
      <c r="FZ1135" s="33"/>
      <c r="GA1135" s="33"/>
      <c r="GB1135" s="33"/>
      <c r="GC1135" s="33"/>
      <c r="GD1135" s="33"/>
      <c r="GE1135" s="33"/>
      <c r="GF1135" s="33"/>
      <c r="GG1135" s="33"/>
      <c r="GH1135" s="33"/>
      <c r="GI1135" s="33"/>
      <c r="GJ1135" s="33"/>
      <c r="GK1135" s="33"/>
      <c r="GL1135" s="33"/>
      <c r="GM1135" s="33"/>
      <c r="GN1135" s="33"/>
      <c r="GO1135" s="33"/>
      <c r="GP1135" s="33"/>
      <c r="GQ1135" s="33"/>
      <c r="GR1135" s="33"/>
      <c r="GS1135" s="33"/>
      <c r="GT1135" s="33"/>
      <c r="GU1135" s="33"/>
      <c r="GV1135" s="33"/>
      <c r="GW1135" s="33"/>
      <c r="GX1135" s="33"/>
    </row>
    <row r="1136" spans="178:206" x14ac:dyDescent="0.2">
      <c r="FV1136" s="29"/>
      <c r="FW1136" s="33"/>
      <c r="FX1136" s="33"/>
      <c r="FY1136" s="33"/>
      <c r="FZ1136" s="33"/>
      <c r="GA1136" s="33"/>
      <c r="GB1136" s="33"/>
      <c r="GC1136" s="33"/>
      <c r="GD1136" s="33"/>
      <c r="GE1136" s="33"/>
      <c r="GF1136" s="33"/>
      <c r="GG1136" s="33"/>
      <c r="GH1136" s="33"/>
      <c r="GI1136" s="33"/>
      <c r="GJ1136" s="33"/>
      <c r="GK1136" s="33"/>
      <c r="GL1136" s="33"/>
      <c r="GM1136" s="33"/>
      <c r="GN1136" s="33"/>
      <c r="GO1136" s="33"/>
      <c r="GP1136" s="33"/>
      <c r="GQ1136" s="33"/>
      <c r="GR1136" s="33"/>
      <c r="GS1136" s="33"/>
      <c r="GT1136" s="33"/>
      <c r="GU1136" s="33"/>
      <c r="GV1136" s="33"/>
      <c r="GW1136" s="33"/>
      <c r="GX1136" s="33"/>
    </row>
    <row r="1137" spans="178:206" x14ac:dyDescent="0.2">
      <c r="FV1137" s="29"/>
      <c r="FW1137" s="33"/>
      <c r="FX1137" s="33"/>
      <c r="FY1137" s="33"/>
      <c r="FZ1137" s="33"/>
      <c r="GA1137" s="33"/>
      <c r="GB1137" s="33"/>
      <c r="GC1137" s="33"/>
      <c r="GD1137" s="33"/>
      <c r="GE1137" s="33"/>
      <c r="GF1137" s="33"/>
      <c r="GG1137" s="33"/>
      <c r="GH1137" s="33"/>
      <c r="GI1137" s="33"/>
      <c r="GJ1137" s="33"/>
      <c r="GK1137" s="33"/>
      <c r="GL1137" s="33"/>
      <c r="GM1137" s="33"/>
      <c r="GN1137" s="33"/>
      <c r="GO1137" s="33"/>
      <c r="GP1137" s="33"/>
      <c r="GQ1137" s="33"/>
      <c r="GR1137" s="33"/>
      <c r="GS1137" s="33"/>
      <c r="GT1137" s="33"/>
      <c r="GU1137" s="33"/>
      <c r="GV1137" s="33"/>
      <c r="GW1137" s="33"/>
      <c r="GX1137" s="33"/>
    </row>
    <row r="1138" spans="178:206" x14ac:dyDescent="0.2">
      <c r="FV1138" s="29"/>
      <c r="FW1138" s="33"/>
      <c r="FX1138" s="33"/>
      <c r="FY1138" s="33"/>
      <c r="FZ1138" s="33"/>
      <c r="GA1138" s="33"/>
      <c r="GB1138" s="33"/>
      <c r="GC1138" s="33"/>
      <c r="GD1138" s="33"/>
      <c r="GE1138" s="33"/>
      <c r="GF1138" s="33"/>
      <c r="GG1138" s="33"/>
      <c r="GH1138" s="33"/>
      <c r="GI1138" s="33"/>
      <c r="GJ1138" s="33"/>
      <c r="GK1138" s="33"/>
      <c r="GL1138" s="33"/>
      <c r="GM1138" s="33"/>
      <c r="GN1138" s="33"/>
      <c r="GO1138" s="33"/>
      <c r="GP1138" s="33"/>
      <c r="GQ1138" s="33"/>
      <c r="GR1138" s="33"/>
      <c r="GS1138" s="33"/>
      <c r="GT1138" s="33"/>
      <c r="GU1138" s="33"/>
      <c r="GV1138" s="33"/>
      <c r="GW1138" s="33"/>
      <c r="GX1138" s="33"/>
    </row>
    <row r="1139" spans="178:206" x14ac:dyDescent="0.2">
      <c r="FV1139" s="29"/>
      <c r="FW1139" s="33"/>
      <c r="FX1139" s="33"/>
      <c r="FY1139" s="33"/>
      <c r="FZ1139" s="33"/>
      <c r="GA1139" s="33"/>
      <c r="GB1139" s="33"/>
      <c r="GC1139" s="33"/>
      <c r="GD1139" s="33"/>
      <c r="GE1139" s="33"/>
      <c r="GF1139" s="33"/>
      <c r="GG1139" s="33"/>
      <c r="GH1139" s="33"/>
      <c r="GI1139" s="33"/>
      <c r="GJ1139" s="33"/>
      <c r="GK1139" s="33"/>
      <c r="GL1139" s="33"/>
      <c r="GM1139" s="33"/>
      <c r="GN1139" s="33"/>
      <c r="GO1139" s="33"/>
      <c r="GP1139" s="33"/>
      <c r="GQ1139" s="33"/>
      <c r="GR1139" s="33"/>
      <c r="GS1139" s="33"/>
      <c r="GT1139" s="33"/>
      <c r="GU1139" s="33"/>
      <c r="GV1139" s="33"/>
      <c r="GW1139" s="33"/>
      <c r="GX1139" s="33"/>
    </row>
    <row r="1140" spans="178:206" x14ac:dyDescent="0.2">
      <c r="FV1140" s="29"/>
      <c r="FW1140" s="33"/>
      <c r="FX1140" s="33"/>
      <c r="FY1140" s="33"/>
      <c r="FZ1140" s="33"/>
      <c r="GA1140" s="33"/>
      <c r="GB1140" s="33"/>
      <c r="GC1140" s="33"/>
      <c r="GD1140" s="33"/>
      <c r="GE1140" s="33"/>
      <c r="GF1140" s="33"/>
      <c r="GG1140" s="33"/>
      <c r="GH1140" s="33"/>
      <c r="GI1140" s="33"/>
      <c r="GJ1140" s="33"/>
      <c r="GK1140" s="33"/>
      <c r="GL1140" s="33"/>
      <c r="GM1140" s="33"/>
      <c r="GN1140" s="33"/>
      <c r="GO1140" s="33"/>
      <c r="GP1140" s="33"/>
      <c r="GQ1140" s="33"/>
      <c r="GR1140" s="33"/>
      <c r="GS1140" s="33"/>
      <c r="GT1140" s="33"/>
      <c r="GU1140" s="33"/>
      <c r="GV1140" s="33"/>
      <c r="GW1140" s="33"/>
      <c r="GX1140" s="33"/>
    </row>
    <row r="1141" spans="178:206" x14ac:dyDescent="0.2">
      <c r="FV1141" s="29"/>
      <c r="FW1141" s="33"/>
      <c r="FX1141" s="33"/>
      <c r="FY1141" s="33"/>
      <c r="FZ1141" s="33"/>
      <c r="GA1141" s="33"/>
      <c r="GB1141" s="33"/>
      <c r="GC1141" s="33"/>
      <c r="GD1141" s="33"/>
      <c r="GE1141" s="33"/>
      <c r="GF1141" s="33"/>
      <c r="GG1141" s="33"/>
      <c r="GH1141" s="33"/>
      <c r="GI1141" s="33"/>
      <c r="GJ1141" s="33"/>
      <c r="GK1141" s="33"/>
      <c r="GL1141" s="33"/>
      <c r="GM1141" s="33"/>
      <c r="GN1141" s="33"/>
      <c r="GO1141" s="33"/>
      <c r="GP1141" s="33"/>
      <c r="GQ1141" s="33"/>
      <c r="GR1141" s="33"/>
      <c r="GS1141" s="33"/>
      <c r="GT1141" s="33"/>
      <c r="GU1141" s="33"/>
      <c r="GV1141" s="33"/>
      <c r="GW1141" s="33"/>
      <c r="GX1141" s="33"/>
    </row>
    <row r="1142" spans="178:206" x14ac:dyDescent="0.2">
      <c r="FV1142" s="29"/>
      <c r="FW1142" s="33"/>
      <c r="FX1142" s="33"/>
      <c r="FY1142" s="33"/>
      <c r="FZ1142" s="33"/>
      <c r="GA1142" s="33"/>
      <c r="GB1142" s="33"/>
      <c r="GC1142" s="33"/>
      <c r="GD1142" s="33"/>
      <c r="GE1142" s="33"/>
      <c r="GF1142" s="33"/>
      <c r="GG1142" s="33"/>
      <c r="GH1142" s="33"/>
      <c r="GI1142" s="33"/>
      <c r="GJ1142" s="33"/>
      <c r="GK1142" s="33"/>
      <c r="GL1142" s="33"/>
      <c r="GM1142" s="33"/>
      <c r="GN1142" s="33"/>
      <c r="GO1142" s="33"/>
      <c r="GP1142" s="33"/>
      <c r="GQ1142" s="33"/>
      <c r="GR1142" s="33"/>
      <c r="GS1142" s="33"/>
      <c r="GT1142" s="33"/>
      <c r="GU1142" s="33"/>
      <c r="GV1142" s="33"/>
      <c r="GW1142" s="33"/>
      <c r="GX1142" s="33"/>
    </row>
    <row r="1143" spans="178:206" x14ac:dyDescent="0.2">
      <c r="FV1143" s="29"/>
      <c r="FW1143" s="33"/>
      <c r="FX1143" s="33"/>
      <c r="FY1143" s="33"/>
      <c r="FZ1143" s="33"/>
      <c r="GA1143" s="33"/>
      <c r="GB1143" s="33"/>
      <c r="GC1143" s="33"/>
      <c r="GD1143" s="33"/>
      <c r="GE1143" s="33"/>
      <c r="GF1143" s="33"/>
      <c r="GG1143" s="33"/>
      <c r="GH1143" s="33"/>
      <c r="GI1143" s="33"/>
      <c r="GJ1143" s="33"/>
      <c r="GK1143" s="33"/>
      <c r="GL1143" s="33"/>
      <c r="GM1143" s="33"/>
      <c r="GN1143" s="33"/>
      <c r="GO1143" s="33"/>
      <c r="GP1143" s="33"/>
      <c r="GQ1143" s="33"/>
      <c r="GR1143" s="33"/>
      <c r="GS1143" s="33"/>
      <c r="GT1143" s="33"/>
      <c r="GU1143" s="33"/>
      <c r="GV1143" s="33"/>
      <c r="GW1143" s="33"/>
      <c r="GX1143" s="33"/>
    </row>
    <row r="1144" spans="178:206" x14ac:dyDescent="0.2">
      <c r="FV1144" s="29"/>
      <c r="FW1144" s="33"/>
      <c r="FX1144" s="33"/>
      <c r="FY1144" s="33"/>
      <c r="FZ1144" s="33"/>
      <c r="GA1144" s="33"/>
      <c r="GB1144" s="33"/>
      <c r="GC1144" s="33"/>
      <c r="GD1144" s="33"/>
      <c r="GE1144" s="33"/>
      <c r="GF1144" s="33"/>
      <c r="GG1144" s="33"/>
      <c r="GH1144" s="33"/>
      <c r="GI1144" s="33"/>
      <c r="GJ1144" s="33"/>
      <c r="GK1144" s="33"/>
      <c r="GL1144" s="33"/>
      <c r="GM1144" s="33"/>
      <c r="GN1144" s="33"/>
      <c r="GO1144" s="33"/>
      <c r="GP1144" s="33"/>
      <c r="GQ1144" s="33"/>
      <c r="GR1144" s="33"/>
      <c r="GS1144" s="33"/>
      <c r="GT1144" s="33"/>
      <c r="GU1144" s="33"/>
      <c r="GV1144" s="33"/>
      <c r="GW1144" s="33"/>
      <c r="GX1144" s="33"/>
    </row>
    <row r="1145" spans="178:206" x14ac:dyDescent="0.2">
      <c r="FV1145" s="29"/>
      <c r="FW1145" s="33"/>
      <c r="FX1145" s="33"/>
      <c r="FY1145" s="33"/>
      <c r="FZ1145" s="33"/>
      <c r="GA1145" s="33"/>
      <c r="GB1145" s="33"/>
      <c r="GC1145" s="33"/>
      <c r="GD1145" s="33"/>
      <c r="GE1145" s="33"/>
      <c r="GF1145" s="33"/>
      <c r="GG1145" s="33"/>
      <c r="GH1145" s="33"/>
      <c r="GI1145" s="33"/>
      <c r="GJ1145" s="33"/>
      <c r="GK1145" s="33"/>
      <c r="GL1145" s="33"/>
      <c r="GM1145" s="33"/>
      <c r="GN1145" s="33"/>
      <c r="GO1145" s="33"/>
      <c r="GP1145" s="33"/>
      <c r="GQ1145" s="33"/>
      <c r="GR1145" s="33"/>
      <c r="GS1145" s="33"/>
      <c r="GT1145" s="33"/>
      <c r="GU1145" s="33"/>
      <c r="GV1145" s="33"/>
      <c r="GW1145" s="33"/>
      <c r="GX1145" s="33"/>
    </row>
    <row r="1146" spans="178:206" x14ac:dyDescent="0.2">
      <c r="FV1146" s="29"/>
      <c r="FW1146" s="33"/>
      <c r="FX1146" s="33"/>
      <c r="FY1146" s="33"/>
      <c r="FZ1146" s="33"/>
      <c r="GA1146" s="33"/>
      <c r="GB1146" s="33"/>
      <c r="GC1146" s="33"/>
      <c r="GD1146" s="33"/>
      <c r="GE1146" s="33"/>
      <c r="GF1146" s="33"/>
      <c r="GG1146" s="33"/>
      <c r="GH1146" s="33"/>
      <c r="GI1146" s="33"/>
      <c r="GJ1146" s="33"/>
      <c r="GK1146" s="33"/>
      <c r="GL1146" s="33"/>
      <c r="GM1146" s="33"/>
      <c r="GN1146" s="33"/>
      <c r="GO1146" s="33"/>
      <c r="GP1146" s="33"/>
      <c r="GQ1146" s="33"/>
      <c r="GR1146" s="33"/>
      <c r="GS1146" s="33"/>
      <c r="GT1146" s="33"/>
      <c r="GU1146" s="33"/>
      <c r="GV1146" s="33"/>
      <c r="GW1146" s="33"/>
      <c r="GX1146" s="33"/>
    </row>
    <row r="1147" spans="178:206" x14ac:dyDescent="0.2">
      <c r="FV1147" s="29"/>
      <c r="FW1147" s="33"/>
      <c r="FX1147" s="33"/>
      <c r="FY1147" s="33"/>
      <c r="FZ1147" s="33"/>
      <c r="GA1147" s="33"/>
      <c r="GB1147" s="33"/>
      <c r="GC1147" s="33"/>
      <c r="GD1147" s="33"/>
      <c r="GE1147" s="33"/>
      <c r="GF1147" s="33"/>
      <c r="GG1147" s="33"/>
      <c r="GH1147" s="33"/>
      <c r="GI1147" s="33"/>
      <c r="GJ1147" s="33"/>
      <c r="GK1147" s="33"/>
      <c r="GL1147" s="33"/>
      <c r="GM1147" s="33"/>
      <c r="GN1147" s="33"/>
      <c r="GO1147" s="33"/>
      <c r="GP1147" s="33"/>
      <c r="GQ1147" s="33"/>
      <c r="GR1147" s="33"/>
      <c r="GS1147" s="33"/>
      <c r="GT1147" s="33"/>
      <c r="GU1147" s="33"/>
      <c r="GV1147" s="33"/>
      <c r="GW1147" s="33"/>
      <c r="GX1147" s="33"/>
    </row>
    <row r="1148" spans="178:206" x14ac:dyDescent="0.2">
      <c r="FV1148" s="29"/>
      <c r="FW1148" s="33"/>
      <c r="FX1148" s="33"/>
      <c r="FY1148" s="33"/>
      <c r="FZ1148" s="33"/>
      <c r="GA1148" s="33"/>
      <c r="GB1148" s="33"/>
      <c r="GC1148" s="33"/>
      <c r="GD1148" s="33"/>
      <c r="GE1148" s="33"/>
      <c r="GF1148" s="33"/>
      <c r="GG1148" s="33"/>
      <c r="GH1148" s="33"/>
      <c r="GI1148" s="33"/>
      <c r="GJ1148" s="33"/>
      <c r="GK1148" s="33"/>
      <c r="GL1148" s="33"/>
      <c r="GM1148" s="33"/>
      <c r="GN1148" s="33"/>
      <c r="GO1148" s="33"/>
      <c r="GP1148" s="33"/>
      <c r="GQ1148" s="33"/>
      <c r="GR1148" s="33"/>
      <c r="GS1148" s="33"/>
      <c r="GT1148" s="33"/>
      <c r="GU1148" s="33"/>
      <c r="GV1148" s="33"/>
      <c r="GW1148" s="33"/>
      <c r="GX1148" s="33"/>
    </row>
    <row r="1149" spans="178:206" x14ac:dyDescent="0.2">
      <c r="FV1149" s="29"/>
      <c r="FW1149" s="33"/>
      <c r="FX1149" s="33"/>
      <c r="FY1149" s="33"/>
      <c r="FZ1149" s="33"/>
      <c r="GA1149" s="33"/>
      <c r="GB1149" s="33"/>
      <c r="GC1149" s="33"/>
      <c r="GD1149" s="33"/>
      <c r="GE1149" s="33"/>
      <c r="GF1149" s="33"/>
      <c r="GG1149" s="33"/>
      <c r="GH1149" s="33"/>
      <c r="GI1149" s="33"/>
      <c r="GJ1149" s="33"/>
      <c r="GK1149" s="33"/>
      <c r="GL1149" s="33"/>
      <c r="GM1149" s="33"/>
      <c r="GN1149" s="33"/>
      <c r="GO1149" s="33"/>
      <c r="GP1149" s="33"/>
      <c r="GQ1149" s="33"/>
      <c r="GR1149" s="33"/>
      <c r="GS1149" s="33"/>
      <c r="GT1149" s="33"/>
      <c r="GU1149" s="33"/>
      <c r="GV1149" s="33"/>
      <c r="GW1149" s="33"/>
      <c r="GX1149" s="33"/>
    </row>
    <row r="1150" spans="178:206" x14ac:dyDescent="0.2">
      <c r="FV1150" s="29"/>
      <c r="FW1150" s="33"/>
      <c r="FX1150" s="33"/>
      <c r="FY1150" s="33"/>
      <c r="FZ1150" s="33"/>
      <c r="GA1150" s="33"/>
      <c r="GB1150" s="33"/>
      <c r="GC1150" s="33"/>
      <c r="GD1150" s="33"/>
      <c r="GE1150" s="33"/>
      <c r="GF1150" s="33"/>
      <c r="GG1150" s="33"/>
      <c r="GH1150" s="33"/>
      <c r="GI1150" s="33"/>
      <c r="GJ1150" s="33"/>
      <c r="GK1150" s="33"/>
      <c r="GL1150" s="33"/>
      <c r="GM1150" s="33"/>
      <c r="GN1150" s="33"/>
      <c r="GO1150" s="33"/>
      <c r="GP1150" s="33"/>
      <c r="GQ1150" s="33"/>
      <c r="GR1150" s="33"/>
      <c r="GS1150" s="33"/>
      <c r="GT1150" s="33"/>
      <c r="GU1150" s="33"/>
      <c r="GV1150" s="33"/>
      <c r="GW1150" s="33"/>
      <c r="GX1150" s="33"/>
    </row>
    <row r="1151" spans="178:206" x14ac:dyDescent="0.2">
      <c r="FV1151" s="29"/>
      <c r="FW1151" s="33"/>
      <c r="FX1151" s="33"/>
      <c r="FY1151" s="33"/>
      <c r="FZ1151" s="33"/>
      <c r="GA1151" s="33"/>
      <c r="GB1151" s="33"/>
      <c r="GC1151" s="33"/>
      <c r="GD1151" s="33"/>
      <c r="GE1151" s="33"/>
      <c r="GF1151" s="33"/>
      <c r="GG1151" s="33"/>
      <c r="GH1151" s="33"/>
      <c r="GI1151" s="33"/>
      <c r="GJ1151" s="33"/>
      <c r="GK1151" s="33"/>
      <c r="GL1151" s="33"/>
      <c r="GM1151" s="33"/>
      <c r="GN1151" s="33"/>
      <c r="GO1151" s="33"/>
      <c r="GP1151" s="33"/>
      <c r="GQ1151" s="33"/>
      <c r="GR1151" s="33"/>
      <c r="GS1151" s="33"/>
      <c r="GT1151" s="33"/>
      <c r="GU1151" s="33"/>
      <c r="GV1151" s="33"/>
      <c r="GW1151" s="33"/>
      <c r="GX1151" s="33"/>
    </row>
    <row r="1152" spans="178:206" x14ac:dyDescent="0.2">
      <c r="FV1152" s="29"/>
      <c r="FW1152" s="33"/>
      <c r="FX1152" s="33"/>
      <c r="FY1152" s="33"/>
      <c r="FZ1152" s="33"/>
      <c r="GA1152" s="33"/>
      <c r="GB1152" s="33"/>
      <c r="GC1152" s="33"/>
      <c r="GD1152" s="33"/>
      <c r="GE1152" s="33"/>
      <c r="GF1152" s="33"/>
      <c r="GG1152" s="33"/>
      <c r="GH1152" s="33"/>
      <c r="GI1152" s="33"/>
      <c r="GJ1152" s="33"/>
      <c r="GK1152" s="33"/>
      <c r="GL1152" s="33"/>
      <c r="GM1152" s="33"/>
      <c r="GN1152" s="33"/>
      <c r="GO1152" s="33"/>
      <c r="GP1152" s="33"/>
      <c r="GQ1152" s="33"/>
      <c r="GR1152" s="33"/>
      <c r="GS1152" s="33"/>
      <c r="GT1152" s="33"/>
      <c r="GU1152" s="33"/>
      <c r="GV1152" s="33"/>
      <c r="GW1152" s="33"/>
      <c r="GX1152" s="33"/>
    </row>
    <row r="1153" spans="178:206" x14ac:dyDescent="0.2">
      <c r="FV1153" s="29"/>
      <c r="FW1153" s="33"/>
      <c r="FX1153" s="33"/>
      <c r="FY1153" s="33"/>
      <c r="FZ1153" s="33"/>
      <c r="GA1153" s="33"/>
      <c r="GB1153" s="33"/>
      <c r="GC1153" s="33"/>
      <c r="GD1153" s="33"/>
      <c r="GE1153" s="33"/>
      <c r="GF1153" s="33"/>
      <c r="GG1153" s="33"/>
      <c r="GH1153" s="33"/>
      <c r="GI1153" s="33"/>
      <c r="GJ1153" s="33"/>
      <c r="GK1153" s="33"/>
      <c r="GL1153" s="33"/>
      <c r="GM1153" s="33"/>
      <c r="GN1153" s="33"/>
      <c r="GO1153" s="33"/>
      <c r="GP1153" s="33"/>
      <c r="GQ1153" s="33"/>
      <c r="GR1153" s="33"/>
      <c r="GS1153" s="33"/>
      <c r="GT1153" s="33"/>
      <c r="GU1153" s="33"/>
      <c r="GV1153" s="33"/>
      <c r="GW1153" s="33"/>
      <c r="GX1153" s="33"/>
    </row>
    <row r="1154" spans="178:206" x14ac:dyDescent="0.2">
      <c r="FV1154" s="29"/>
      <c r="FW1154" s="33"/>
      <c r="FX1154" s="33"/>
      <c r="FY1154" s="33"/>
      <c r="FZ1154" s="33"/>
      <c r="GA1154" s="33"/>
      <c r="GB1154" s="33"/>
      <c r="GC1154" s="33"/>
      <c r="GD1154" s="33"/>
      <c r="GE1154" s="33"/>
      <c r="GF1154" s="33"/>
      <c r="GG1154" s="33"/>
      <c r="GH1154" s="33"/>
      <c r="GI1154" s="33"/>
      <c r="GJ1154" s="33"/>
      <c r="GK1154" s="33"/>
      <c r="GL1154" s="33"/>
      <c r="GM1154" s="33"/>
      <c r="GN1154" s="33"/>
      <c r="GO1154" s="33"/>
      <c r="GP1154" s="33"/>
      <c r="GQ1154" s="33"/>
      <c r="GR1154" s="33"/>
      <c r="GS1154" s="33"/>
      <c r="GT1154" s="33"/>
      <c r="GU1154" s="33"/>
      <c r="GV1154" s="33"/>
      <c r="GW1154" s="33"/>
      <c r="GX1154" s="33"/>
    </row>
    <row r="1155" spans="178:206" x14ac:dyDescent="0.2">
      <c r="FV1155" s="29"/>
      <c r="FW1155" s="33"/>
      <c r="FX1155" s="33"/>
      <c r="FY1155" s="33"/>
      <c r="FZ1155" s="33"/>
      <c r="GA1155" s="33"/>
      <c r="GB1155" s="33"/>
      <c r="GC1155" s="33"/>
      <c r="GD1155" s="33"/>
      <c r="GE1155" s="33"/>
      <c r="GF1155" s="33"/>
      <c r="GG1155" s="33"/>
      <c r="GH1155" s="33"/>
      <c r="GI1155" s="33"/>
      <c r="GJ1155" s="33"/>
      <c r="GK1155" s="33"/>
      <c r="GL1155" s="33"/>
      <c r="GM1155" s="33"/>
      <c r="GN1155" s="33"/>
      <c r="GO1155" s="33"/>
      <c r="GP1155" s="33"/>
      <c r="GQ1155" s="33"/>
      <c r="GR1155" s="33"/>
      <c r="GS1155" s="33"/>
      <c r="GT1155" s="33"/>
      <c r="GU1155" s="33"/>
      <c r="GV1155" s="33"/>
      <c r="GW1155" s="33"/>
      <c r="GX1155" s="33"/>
    </row>
    <row r="1156" spans="178:206" x14ac:dyDescent="0.2">
      <c r="FV1156" s="29"/>
      <c r="FW1156" s="33"/>
      <c r="FX1156" s="33"/>
      <c r="FY1156" s="33"/>
      <c r="FZ1156" s="33"/>
      <c r="GA1156" s="33"/>
      <c r="GB1156" s="33"/>
      <c r="GC1156" s="33"/>
      <c r="GD1156" s="33"/>
      <c r="GE1156" s="33"/>
      <c r="GF1156" s="33"/>
      <c r="GG1156" s="33"/>
      <c r="GH1156" s="33"/>
      <c r="GI1156" s="33"/>
      <c r="GJ1156" s="33"/>
      <c r="GK1156" s="33"/>
      <c r="GL1156" s="33"/>
      <c r="GM1156" s="33"/>
      <c r="GN1156" s="33"/>
      <c r="GO1156" s="33"/>
      <c r="GP1156" s="33"/>
      <c r="GQ1156" s="33"/>
      <c r="GR1156" s="33"/>
      <c r="GS1156" s="33"/>
      <c r="GT1156" s="33"/>
      <c r="GU1156" s="33"/>
      <c r="GV1156" s="33"/>
      <c r="GW1156" s="33"/>
      <c r="GX1156" s="33"/>
    </row>
    <row r="1157" spans="178:206" x14ac:dyDescent="0.2">
      <c r="FV1157" s="29"/>
      <c r="FW1157" s="33"/>
      <c r="FX1157" s="33"/>
      <c r="FY1157" s="33"/>
      <c r="FZ1157" s="33"/>
      <c r="GA1157" s="33"/>
      <c r="GB1157" s="33"/>
      <c r="GC1157" s="33"/>
      <c r="GD1157" s="33"/>
      <c r="GE1157" s="33"/>
      <c r="GF1157" s="33"/>
      <c r="GG1157" s="33"/>
      <c r="GH1157" s="33"/>
      <c r="GI1157" s="33"/>
      <c r="GJ1157" s="33"/>
      <c r="GK1157" s="33"/>
      <c r="GL1157" s="33"/>
      <c r="GM1157" s="33"/>
      <c r="GN1157" s="33"/>
      <c r="GO1157" s="33"/>
      <c r="GP1157" s="33"/>
      <c r="GQ1157" s="33"/>
      <c r="GR1157" s="33"/>
      <c r="GS1157" s="33"/>
      <c r="GT1157" s="33"/>
      <c r="GU1157" s="33"/>
      <c r="GV1157" s="33"/>
      <c r="GW1157" s="33"/>
      <c r="GX1157" s="33"/>
    </row>
    <row r="1158" spans="178:206" x14ac:dyDescent="0.2">
      <c r="FV1158" s="29"/>
      <c r="FW1158" s="33"/>
      <c r="FX1158" s="33"/>
      <c r="FY1158" s="33"/>
      <c r="FZ1158" s="33"/>
      <c r="GA1158" s="33"/>
      <c r="GB1158" s="33"/>
      <c r="GC1158" s="33"/>
      <c r="GD1158" s="33"/>
      <c r="GE1158" s="33"/>
      <c r="GF1158" s="33"/>
      <c r="GG1158" s="33"/>
      <c r="GH1158" s="33"/>
      <c r="GI1158" s="33"/>
      <c r="GJ1158" s="33"/>
      <c r="GK1158" s="33"/>
      <c r="GL1158" s="33"/>
      <c r="GM1158" s="33"/>
      <c r="GN1158" s="33"/>
      <c r="GO1158" s="33"/>
      <c r="GP1158" s="33"/>
      <c r="GQ1158" s="33"/>
      <c r="GR1158" s="33"/>
      <c r="GS1158" s="33"/>
      <c r="GT1158" s="33"/>
      <c r="GU1158" s="33"/>
      <c r="GV1158" s="33"/>
      <c r="GW1158" s="33"/>
      <c r="GX1158" s="33"/>
    </row>
    <row r="1159" spans="178:206" x14ac:dyDescent="0.2">
      <c r="FV1159" s="29"/>
      <c r="FW1159" s="33"/>
      <c r="FX1159" s="33"/>
      <c r="FY1159" s="33"/>
      <c r="FZ1159" s="33"/>
      <c r="GA1159" s="33"/>
      <c r="GB1159" s="33"/>
      <c r="GC1159" s="33"/>
      <c r="GD1159" s="33"/>
      <c r="GE1159" s="33"/>
      <c r="GF1159" s="33"/>
      <c r="GG1159" s="33"/>
      <c r="GH1159" s="33"/>
      <c r="GI1159" s="33"/>
      <c r="GJ1159" s="33"/>
      <c r="GK1159" s="33"/>
      <c r="GL1159" s="33"/>
      <c r="GM1159" s="33"/>
      <c r="GN1159" s="33"/>
      <c r="GO1159" s="33"/>
      <c r="GP1159" s="33"/>
      <c r="GQ1159" s="33"/>
      <c r="GR1159" s="33"/>
      <c r="GS1159" s="33"/>
      <c r="GT1159" s="33"/>
      <c r="GU1159" s="33"/>
      <c r="GV1159" s="33"/>
      <c r="GW1159" s="33"/>
      <c r="GX1159" s="33"/>
    </row>
    <row r="1160" spans="178:206" x14ac:dyDescent="0.2">
      <c r="FV1160" s="29"/>
      <c r="FW1160" s="33"/>
      <c r="FX1160" s="33"/>
      <c r="FY1160" s="33"/>
      <c r="FZ1160" s="33"/>
      <c r="GA1160" s="33"/>
      <c r="GB1160" s="33"/>
      <c r="GC1160" s="33"/>
      <c r="GD1160" s="33"/>
      <c r="GE1160" s="33"/>
      <c r="GF1160" s="33"/>
      <c r="GG1160" s="33"/>
      <c r="GH1160" s="33"/>
      <c r="GI1160" s="33"/>
      <c r="GJ1160" s="33"/>
      <c r="GK1160" s="33"/>
      <c r="GL1160" s="33"/>
      <c r="GM1160" s="33"/>
      <c r="GN1160" s="33"/>
      <c r="GO1160" s="33"/>
      <c r="GP1160" s="33"/>
      <c r="GQ1160" s="33"/>
      <c r="GR1160" s="33"/>
      <c r="GS1160" s="33"/>
      <c r="GT1160" s="33"/>
      <c r="GU1160" s="33"/>
      <c r="GV1160" s="33"/>
      <c r="GW1160" s="33"/>
      <c r="GX1160" s="33"/>
    </row>
    <row r="1161" spans="178:206" x14ac:dyDescent="0.2">
      <c r="FV1161" s="29"/>
      <c r="FW1161" s="33"/>
      <c r="FX1161" s="33"/>
      <c r="FY1161" s="33"/>
      <c r="FZ1161" s="33"/>
      <c r="GA1161" s="33"/>
      <c r="GB1161" s="33"/>
      <c r="GC1161" s="33"/>
      <c r="GD1161" s="33"/>
      <c r="GE1161" s="33"/>
      <c r="GF1161" s="33"/>
      <c r="GG1161" s="33"/>
      <c r="GH1161" s="33"/>
      <c r="GI1161" s="33"/>
      <c r="GJ1161" s="33"/>
      <c r="GK1161" s="33"/>
      <c r="GL1161" s="33"/>
      <c r="GM1161" s="33"/>
      <c r="GN1161" s="33"/>
      <c r="GO1161" s="33"/>
      <c r="GP1161" s="33"/>
      <c r="GQ1161" s="33"/>
      <c r="GR1161" s="33"/>
      <c r="GS1161" s="33"/>
      <c r="GT1161" s="33"/>
      <c r="GU1161" s="33"/>
      <c r="GV1161" s="33"/>
      <c r="GW1161" s="33"/>
      <c r="GX1161" s="33"/>
    </row>
    <row r="1162" spans="178:206" x14ac:dyDescent="0.2">
      <c r="FV1162" s="29"/>
      <c r="FW1162" s="33"/>
      <c r="FX1162" s="33"/>
      <c r="FY1162" s="33"/>
      <c r="FZ1162" s="33"/>
      <c r="GA1162" s="33"/>
      <c r="GB1162" s="33"/>
      <c r="GC1162" s="33"/>
      <c r="GD1162" s="33"/>
      <c r="GE1162" s="33"/>
      <c r="GF1162" s="33"/>
      <c r="GG1162" s="33"/>
      <c r="GH1162" s="33"/>
      <c r="GI1162" s="33"/>
      <c r="GJ1162" s="33"/>
      <c r="GK1162" s="33"/>
      <c r="GL1162" s="33"/>
      <c r="GM1162" s="33"/>
      <c r="GN1162" s="33"/>
      <c r="GO1162" s="33"/>
      <c r="GP1162" s="33"/>
      <c r="GQ1162" s="33"/>
      <c r="GR1162" s="33"/>
      <c r="GS1162" s="33"/>
      <c r="GT1162" s="33"/>
      <c r="GU1162" s="33"/>
      <c r="GV1162" s="33"/>
      <c r="GW1162" s="33"/>
      <c r="GX1162" s="33"/>
    </row>
    <row r="1163" spans="178:206" x14ac:dyDescent="0.2">
      <c r="FV1163" s="29"/>
      <c r="FW1163" s="33"/>
      <c r="FX1163" s="33"/>
      <c r="FY1163" s="33"/>
      <c r="FZ1163" s="33"/>
      <c r="GA1163" s="33"/>
      <c r="GB1163" s="33"/>
      <c r="GC1163" s="33"/>
      <c r="GD1163" s="33"/>
      <c r="GE1163" s="33"/>
      <c r="GF1163" s="33"/>
      <c r="GG1163" s="33"/>
      <c r="GH1163" s="33"/>
      <c r="GI1163" s="33"/>
      <c r="GJ1163" s="33"/>
      <c r="GK1163" s="33"/>
      <c r="GL1163" s="33"/>
      <c r="GM1163" s="33"/>
      <c r="GN1163" s="33"/>
      <c r="GO1163" s="33"/>
      <c r="GP1163" s="33"/>
      <c r="GQ1163" s="33"/>
      <c r="GR1163" s="33"/>
      <c r="GS1163" s="33"/>
      <c r="GT1163" s="33"/>
      <c r="GU1163" s="33"/>
      <c r="GV1163" s="33"/>
      <c r="GW1163" s="33"/>
      <c r="GX1163" s="33"/>
    </row>
    <row r="1164" spans="178:206" x14ac:dyDescent="0.2">
      <c r="FV1164" s="29"/>
      <c r="FW1164" s="33"/>
      <c r="FX1164" s="33"/>
      <c r="FY1164" s="33"/>
      <c r="FZ1164" s="33"/>
      <c r="GA1164" s="33"/>
      <c r="GB1164" s="33"/>
      <c r="GC1164" s="33"/>
      <c r="GD1164" s="33"/>
      <c r="GE1164" s="33"/>
      <c r="GF1164" s="33"/>
      <c r="GG1164" s="33"/>
      <c r="GH1164" s="33"/>
      <c r="GI1164" s="33"/>
      <c r="GJ1164" s="33"/>
      <c r="GK1164" s="33"/>
      <c r="GL1164" s="33"/>
      <c r="GM1164" s="33"/>
      <c r="GN1164" s="33"/>
      <c r="GO1164" s="33"/>
      <c r="GP1164" s="33"/>
      <c r="GQ1164" s="33"/>
      <c r="GR1164" s="33"/>
      <c r="GS1164" s="33"/>
      <c r="GT1164" s="33"/>
      <c r="GU1164" s="33"/>
      <c r="GV1164" s="33"/>
      <c r="GW1164" s="33"/>
      <c r="GX1164" s="33"/>
    </row>
    <row r="1165" spans="178:206" x14ac:dyDescent="0.2">
      <c r="FV1165" s="29"/>
      <c r="FW1165" s="33"/>
      <c r="FX1165" s="33"/>
      <c r="FY1165" s="33"/>
      <c r="FZ1165" s="33"/>
      <c r="GA1165" s="33"/>
      <c r="GB1165" s="33"/>
      <c r="GC1165" s="33"/>
      <c r="GD1165" s="33"/>
      <c r="GE1165" s="33"/>
      <c r="GF1165" s="33"/>
      <c r="GG1165" s="33"/>
      <c r="GH1165" s="33"/>
      <c r="GI1165" s="33"/>
      <c r="GJ1165" s="33"/>
      <c r="GK1165" s="33"/>
      <c r="GL1165" s="33"/>
      <c r="GM1165" s="33"/>
      <c r="GN1165" s="33"/>
      <c r="GO1165" s="33"/>
      <c r="GP1165" s="33"/>
      <c r="GQ1165" s="33"/>
      <c r="GR1165" s="33"/>
      <c r="GS1165" s="33"/>
      <c r="GT1165" s="33"/>
      <c r="GU1165" s="33"/>
      <c r="GV1165" s="33"/>
      <c r="GW1165" s="33"/>
      <c r="GX1165" s="33"/>
    </row>
    <row r="1166" spans="178:206" x14ac:dyDescent="0.2">
      <c r="FV1166" s="29"/>
      <c r="FW1166" s="33"/>
      <c r="FX1166" s="33"/>
      <c r="FY1166" s="33"/>
      <c r="FZ1166" s="33"/>
      <c r="GA1166" s="33"/>
      <c r="GB1166" s="33"/>
      <c r="GC1166" s="33"/>
      <c r="GD1166" s="33"/>
      <c r="GE1166" s="33"/>
      <c r="GF1166" s="33"/>
      <c r="GG1166" s="33"/>
      <c r="GH1166" s="33"/>
      <c r="GI1166" s="33"/>
      <c r="GJ1166" s="33"/>
      <c r="GK1166" s="33"/>
      <c r="GL1166" s="33"/>
      <c r="GM1166" s="33"/>
      <c r="GN1166" s="33"/>
      <c r="GO1166" s="33"/>
      <c r="GP1166" s="33"/>
      <c r="GQ1166" s="33"/>
      <c r="GR1166" s="33"/>
      <c r="GS1166" s="33"/>
      <c r="GT1166" s="33"/>
      <c r="GU1166" s="33"/>
      <c r="GV1166" s="33"/>
      <c r="GW1166" s="33"/>
      <c r="GX1166" s="33"/>
    </row>
    <row r="1167" spans="178:206" x14ac:dyDescent="0.2">
      <c r="FV1167" s="29"/>
      <c r="FW1167" s="33"/>
      <c r="FX1167" s="33"/>
      <c r="FY1167" s="33"/>
      <c r="FZ1167" s="33"/>
      <c r="GA1167" s="33"/>
      <c r="GB1167" s="33"/>
      <c r="GC1167" s="33"/>
      <c r="GD1167" s="33"/>
      <c r="GE1167" s="33"/>
      <c r="GF1167" s="33"/>
      <c r="GG1167" s="33"/>
      <c r="GH1167" s="33"/>
      <c r="GI1167" s="33"/>
      <c r="GJ1167" s="33"/>
      <c r="GK1167" s="33"/>
      <c r="GL1167" s="33"/>
      <c r="GM1167" s="33"/>
      <c r="GN1167" s="33"/>
      <c r="GO1167" s="33"/>
      <c r="GP1167" s="33"/>
      <c r="GQ1167" s="33"/>
      <c r="GR1167" s="33"/>
      <c r="GS1167" s="33"/>
      <c r="GT1167" s="33"/>
      <c r="GU1167" s="33"/>
      <c r="GV1167" s="33"/>
      <c r="GW1167" s="33"/>
      <c r="GX1167" s="33"/>
    </row>
    <row r="1168" spans="178:206" x14ac:dyDescent="0.2">
      <c r="FV1168" s="29"/>
      <c r="FW1168" s="33"/>
      <c r="FX1168" s="33"/>
      <c r="FY1168" s="33"/>
      <c r="FZ1168" s="33"/>
      <c r="GA1168" s="33"/>
      <c r="GB1168" s="33"/>
      <c r="GC1168" s="33"/>
      <c r="GD1168" s="33"/>
      <c r="GE1168" s="33"/>
      <c r="GF1168" s="33"/>
      <c r="GG1168" s="33"/>
      <c r="GH1168" s="33"/>
      <c r="GI1168" s="33"/>
      <c r="GJ1168" s="33"/>
      <c r="GK1168" s="33"/>
      <c r="GL1168" s="33"/>
      <c r="GM1168" s="33"/>
      <c r="GN1168" s="33"/>
      <c r="GO1168" s="33"/>
      <c r="GP1168" s="33"/>
      <c r="GQ1168" s="33"/>
      <c r="GR1168" s="33"/>
      <c r="GS1168" s="33"/>
      <c r="GT1168" s="33"/>
      <c r="GU1168" s="33"/>
      <c r="GV1168" s="33"/>
      <c r="GW1168" s="33"/>
      <c r="GX1168" s="33"/>
    </row>
    <row r="1169" spans="178:206" x14ac:dyDescent="0.2">
      <c r="FV1169" s="29"/>
      <c r="FW1169" s="33"/>
      <c r="FX1169" s="33"/>
      <c r="FY1169" s="33"/>
      <c r="FZ1169" s="33"/>
      <c r="GA1169" s="33"/>
      <c r="GB1169" s="33"/>
      <c r="GC1169" s="33"/>
      <c r="GD1169" s="33"/>
      <c r="GE1169" s="33"/>
      <c r="GF1169" s="33"/>
      <c r="GG1169" s="33"/>
      <c r="GH1169" s="33"/>
      <c r="GI1169" s="33"/>
      <c r="GJ1169" s="33"/>
      <c r="GK1169" s="33"/>
      <c r="GL1169" s="33"/>
      <c r="GM1169" s="33"/>
      <c r="GN1169" s="33"/>
      <c r="GO1169" s="33"/>
      <c r="GP1169" s="33"/>
      <c r="GQ1169" s="33"/>
      <c r="GR1169" s="33"/>
      <c r="GS1169" s="33"/>
      <c r="GT1169" s="33"/>
      <c r="GU1169" s="33"/>
      <c r="GV1169" s="33"/>
      <c r="GW1169" s="33"/>
      <c r="GX1169" s="33"/>
    </row>
    <row r="1170" spans="178:206" x14ac:dyDescent="0.2">
      <c r="FV1170" s="29"/>
      <c r="FW1170" s="33"/>
      <c r="FX1170" s="33"/>
      <c r="FY1170" s="33"/>
      <c r="FZ1170" s="33"/>
      <c r="GA1170" s="33"/>
      <c r="GB1170" s="33"/>
      <c r="GC1170" s="33"/>
      <c r="GD1170" s="33"/>
      <c r="GE1170" s="33"/>
      <c r="GF1170" s="33"/>
      <c r="GG1170" s="33"/>
      <c r="GH1170" s="33"/>
      <c r="GI1170" s="33"/>
      <c r="GJ1170" s="33"/>
      <c r="GK1170" s="33"/>
      <c r="GL1170" s="33"/>
      <c r="GM1170" s="33"/>
      <c r="GN1170" s="33"/>
      <c r="GO1170" s="33"/>
      <c r="GP1170" s="33"/>
      <c r="GQ1170" s="33"/>
      <c r="GR1170" s="33"/>
      <c r="GS1170" s="33"/>
      <c r="GT1170" s="33"/>
      <c r="GU1170" s="33"/>
      <c r="GV1170" s="33"/>
      <c r="GW1170" s="33"/>
      <c r="GX1170" s="33"/>
    </row>
    <row r="1171" spans="178:206" x14ac:dyDescent="0.2">
      <c r="FV1171" s="29"/>
      <c r="FW1171" s="33"/>
      <c r="FX1171" s="33"/>
      <c r="FY1171" s="33"/>
      <c r="FZ1171" s="33"/>
      <c r="GA1171" s="33"/>
      <c r="GB1171" s="33"/>
      <c r="GC1171" s="33"/>
      <c r="GD1171" s="33"/>
      <c r="GE1171" s="33"/>
      <c r="GF1171" s="33"/>
      <c r="GG1171" s="33"/>
      <c r="GH1171" s="33"/>
      <c r="GI1171" s="33"/>
      <c r="GJ1171" s="33"/>
      <c r="GK1171" s="33"/>
      <c r="GL1171" s="33"/>
      <c r="GM1171" s="33"/>
      <c r="GN1171" s="33"/>
      <c r="GO1171" s="33"/>
      <c r="GP1171" s="33"/>
      <c r="GQ1171" s="33"/>
      <c r="GR1171" s="33"/>
      <c r="GS1171" s="33"/>
      <c r="GT1171" s="33"/>
      <c r="GU1171" s="33"/>
      <c r="GV1171" s="33"/>
      <c r="GW1171" s="33"/>
      <c r="GX1171" s="33"/>
    </row>
    <row r="1172" spans="178:206" x14ac:dyDescent="0.2">
      <c r="FV1172" s="29"/>
      <c r="FW1172" s="33"/>
      <c r="FX1172" s="33"/>
      <c r="FY1172" s="33"/>
      <c r="FZ1172" s="33"/>
      <c r="GA1172" s="33"/>
      <c r="GB1172" s="33"/>
      <c r="GC1172" s="33"/>
      <c r="GD1172" s="33"/>
      <c r="GE1172" s="33"/>
      <c r="GF1172" s="33"/>
      <c r="GG1172" s="33"/>
      <c r="GH1172" s="33"/>
      <c r="GI1172" s="33"/>
      <c r="GJ1172" s="33"/>
      <c r="GK1172" s="33"/>
      <c r="GL1172" s="33"/>
      <c r="GM1172" s="33"/>
      <c r="GN1172" s="33"/>
      <c r="GO1172" s="33"/>
      <c r="GP1172" s="33"/>
      <c r="GQ1172" s="33"/>
      <c r="GR1172" s="33"/>
      <c r="GS1172" s="33"/>
      <c r="GT1172" s="33"/>
      <c r="GU1172" s="33"/>
      <c r="GV1172" s="33"/>
      <c r="GW1172" s="33"/>
      <c r="GX1172" s="33"/>
    </row>
    <row r="1173" spans="178:206" x14ac:dyDescent="0.2">
      <c r="FV1173" s="29"/>
      <c r="FW1173" s="33"/>
      <c r="FX1173" s="33"/>
      <c r="FY1173" s="33"/>
      <c r="FZ1173" s="33"/>
      <c r="GA1173" s="33"/>
      <c r="GB1173" s="33"/>
      <c r="GC1173" s="33"/>
      <c r="GD1173" s="33"/>
      <c r="GE1173" s="33"/>
      <c r="GF1173" s="33"/>
      <c r="GG1173" s="33"/>
      <c r="GH1173" s="33"/>
      <c r="GI1173" s="33"/>
      <c r="GJ1173" s="33"/>
      <c r="GK1173" s="33"/>
      <c r="GL1173" s="33"/>
      <c r="GM1173" s="33"/>
      <c r="GN1173" s="33"/>
      <c r="GO1173" s="33"/>
      <c r="GP1173" s="33"/>
      <c r="GQ1173" s="33"/>
      <c r="GR1173" s="33"/>
      <c r="GS1173" s="33"/>
      <c r="GT1173" s="33"/>
      <c r="GU1173" s="33"/>
      <c r="GV1173" s="33"/>
      <c r="GW1173" s="33"/>
      <c r="GX1173" s="33"/>
    </row>
    <row r="1174" spans="178:206" x14ac:dyDescent="0.2">
      <c r="FV1174" s="29"/>
      <c r="FW1174" s="33"/>
      <c r="FX1174" s="33"/>
      <c r="FY1174" s="33"/>
      <c r="FZ1174" s="33"/>
      <c r="GA1174" s="33"/>
      <c r="GB1174" s="33"/>
      <c r="GC1174" s="33"/>
      <c r="GD1174" s="33"/>
      <c r="GE1174" s="33"/>
      <c r="GF1174" s="33"/>
      <c r="GG1174" s="33"/>
      <c r="GH1174" s="33"/>
      <c r="GI1174" s="33"/>
      <c r="GJ1174" s="33"/>
      <c r="GK1174" s="33"/>
      <c r="GL1174" s="33"/>
      <c r="GM1174" s="33"/>
      <c r="GN1174" s="33"/>
      <c r="GO1174" s="33"/>
      <c r="GP1174" s="33"/>
      <c r="GQ1174" s="33"/>
      <c r="GR1174" s="33"/>
      <c r="GS1174" s="33"/>
      <c r="GT1174" s="33"/>
      <c r="GU1174" s="33"/>
      <c r="GV1174" s="33"/>
      <c r="GW1174" s="33"/>
      <c r="GX1174" s="33"/>
    </row>
    <row r="1175" spans="178:206" x14ac:dyDescent="0.2">
      <c r="FV1175" s="29"/>
      <c r="FW1175" s="33"/>
      <c r="FX1175" s="33"/>
      <c r="FY1175" s="33"/>
      <c r="FZ1175" s="33"/>
      <c r="GA1175" s="33"/>
      <c r="GB1175" s="33"/>
      <c r="GC1175" s="33"/>
      <c r="GD1175" s="33"/>
      <c r="GE1175" s="33"/>
      <c r="GF1175" s="33"/>
      <c r="GG1175" s="33"/>
      <c r="GH1175" s="33"/>
      <c r="GI1175" s="33"/>
      <c r="GJ1175" s="33"/>
      <c r="GK1175" s="33"/>
      <c r="GL1175" s="33"/>
      <c r="GM1175" s="33"/>
      <c r="GN1175" s="33"/>
      <c r="GO1175" s="33"/>
      <c r="GP1175" s="33"/>
      <c r="GQ1175" s="33"/>
      <c r="GR1175" s="33"/>
      <c r="GS1175" s="33"/>
      <c r="GT1175" s="33"/>
      <c r="GU1175" s="33"/>
      <c r="GV1175" s="33"/>
      <c r="GW1175" s="33"/>
      <c r="GX1175" s="33"/>
    </row>
    <row r="1176" spans="178:206" x14ac:dyDescent="0.2">
      <c r="FV1176" s="29"/>
      <c r="FW1176" s="33"/>
      <c r="FX1176" s="33"/>
      <c r="FY1176" s="33"/>
      <c r="FZ1176" s="33"/>
      <c r="GA1176" s="33"/>
      <c r="GB1176" s="33"/>
      <c r="GC1176" s="33"/>
      <c r="GD1176" s="33"/>
      <c r="GE1176" s="33"/>
      <c r="GF1176" s="33"/>
      <c r="GG1176" s="33"/>
      <c r="GH1176" s="33"/>
      <c r="GI1176" s="33"/>
      <c r="GJ1176" s="33"/>
      <c r="GK1176" s="33"/>
      <c r="GL1176" s="33"/>
      <c r="GM1176" s="33"/>
      <c r="GN1176" s="33"/>
      <c r="GO1176" s="33"/>
      <c r="GP1176" s="33"/>
      <c r="GQ1176" s="33"/>
      <c r="GR1176" s="33"/>
      <c r="GS1176" s="33"/>
      <c r="GT1176" s="33"/>
      <c r="GU1176" s="33"/>
      <c r="GV1176" s="33"/>
      <c r="GW1176" s="33"/>
      <c r="GX1176" s="33"/>
    </row>
    <row r="1177" spans="178:206" x14ac:dyDescent="0.2">
      <c r="FV1177" s="29"/>
      <c r="FW1177" s="33"/>
      <c r="FX1177" s="33"/>
      <c r="FY1177" s="33"/>
      <c r="FZ1177" s="33"/>
      <c r="GA1177" s="33"/>
      <c r="GB1177" s="33"/>
      <c r="GC1177" s="33"/>
      <c r="GD1177" s="33"/>
      <c r="GE1177" s="33"/>
      <c r="GF1177" s="33"/>
      <c r="GG1177" s="33"/>
      <c r="GH1177" s="33"/>
      <c r="GI1177" s="33"/>
      <c r="GJ1177" s="33"/>
      <c r="GK1177" s="33"/>
      <c r="GL1177" s="33"/>
      <c r="GM1177" s="33"/>
      <c r="GN1177" s="33"/>
      <c r="GO1177" s="33"/>
      <c r="GP1177" s="33"/>
      <c r="GQ1177" s="33"/>
      <c r="GR1177" s="33"/>
      <c r="GS1177" s="33"/>
      <c r="GT1177" s="33"/>
      <c r="GU1177" s="33"/>
      <c r="GV1177" s="33"/>
      <c r="GW1177" s="33"/>
      <c r="GX1177" s="33"/>
    </row>
    <row r="1178" spans="178:206" x14ac:dyDescent="0.2">
      <c r="FV1178" s="29"/>
      <c r="FW1178" s="33"/>
      <c r="FX1178" s="33"/>
      <c r="FY1178" s="33"/>
      <c r="FZ1178" s="33"/>
      <c r="GA1178" s="33"/>
      <c r="GB1178" s="33"/>
      <c r="GC1178" s="33"/>
      <c r="GD1178" s="33"/>
      <c r="GE1178" s="33"/>
      <c r="GF1178" s="33"/>
      <c r="GG1178" s="33"/>
      <c r="GH1178" s="33"/>
      <c r="GI1178" s="33"/>
      <c r="GJ1178" s="33"/>
      <c r="GK1178" s="33"/>
      <c r="GL1178" s="33"/>
      <c r="GM1178" s="33"/>
      <c r="GN1178" s="33"/>
      <c r="GO1178" s="33"/>
      <c r="GP1178" s="33"/>
      <c r="GQ1178" s="33"/>
      <c r="GR1178" s="33"/>
      <c r="GS1178" s="33"/>
      <c r="GT1178" s="33"/>
      <c r="GU1178" s="33"/>
      <c r="GV1178" s="33"/>
      <c r="GW1178" s="33"/>
      <c r="GX1178" s="33"/>
    </row>
    <row r="1179" spans="178:206" x14ac:dyDescent="0.2">
      <c r="FV1179" s="29"/>
      <c r="FW1179" s="33"/>
      <c r="FX1179" s="33"/>
      <c r="FY1179" s="33"/>
      <c r="FZ1179" s="33"/>
      <c r="GA1179" s="33"/>
      <c r="GB1179" s="33"/>
      <c r="GC1179" s="33"/>
      <c r="GD1179" s="33"/>
      <c r="GE1179" s="33"/>
      <c r="GF1179" s="33"/>
      <c r="GG1179" s="33"/>
      <c r="GH1179" s="33"/>
      <c r="GI1179" s="33"/>
      <c r="GJ1179" s="33"/>
      <c r="GK1179" s="33"/>
      <c r="GL1179" s="33"/>
      <c r="GM1179" s="33"/>
      <c r="GN1179" s="33"/>
      <c r="GO1179" s="33"/>
      <c r="GP1179" s="33"/>
      <c r="GQ1179" s="33"/>
      <c r="GR1179" s="33"/>
      <c r="GS1179" s="33"/>
      <c r="GT1179" s="33"/>
      <c r="GU1179" s="33"/>
      <c r="GV1179" s="33"/>
      <c r="GW1179" s="33"/>
      <c r="GX1179" s="33"/>
    </row>
    <row r="1180" spans="178:206" x14ac:dyDescent="0.2">
      <c r="FV1180" s="29"/>
      <c r="FW1180" s="33"/>
      <c r="FX1180" s="33"/>
      <c r="FY1180" s="33"/>
      <c r="FZ1180" s="33"/>
      <c r="GA1180" s="33"/>
      <c r="GB1180" s="33"/>
      <c r="GC1180" s="33"/>
      <c r="GD1180" s="33"/>
      <c r="GE1180" s="33"/>
      <c r="GF1180" s="33"/>
      <c r="GG1180" s="33"/>
      <c r="GH1180" s="33"/>
      <c r="GI1180" s="33"/>
      <c r="GJ1180" s="33"/>
      <c r="GK1180" s="33"/>
      <c r="GL1180" s="33"/>
      <c r="GM1180" s="33"/>
      <c r="GN1180" s="33"/>
      <c r="GO1180" s="33"/>
      <c r="GP1180" s="33"/>
      <c r="GQ1180" s="33"/>
      <c r="GR1180" s="33"/>
      <c r="GS1180" s="33"/>
      <c r="GT1180" s="33"/>
      <c r="GU1180" s="33"/>
      <c r="GV1180" s="33"/>
      <c r="GW1180" s="33"/>
      <c r="GX1180" s="33"/>
    </row>
    <row r="1181" spans="178:206" x14ac:dyDescent="0.2">
      <c r="FV1181" s="29"/>
      <c r="FW1181" s="33"/>
      <c r="FX1181" s="33"/>
      <c r="FY1181" s="33"/>
      <c r="FZ1181" s="33"/>
      <c r="GA1181" s="33"/>
      <c r="GB1181" s="33"/>
      <c r="GC1181" s="33"/>
      <c r="GD1181" s="33"/>
      <c r="GE1181" s="33"/>
      <c r="GF1181" s="33"/>
      <c r="GG1181" s="33"/>
      <c r="GH1181" s="33"/>
      <c r="GI1181" s="33"/>
      <c r="GJ1181" s="33"/>
      <c r="GK1181" s="33"/>
      <c r="GL1181" s="33"/>
      <c r="GM1181" s="33"/>
      <c r="GN1181" s="33"/>
      <c r="GO1181" s="33"/>
      <c r="GP1181" s="33"/>
      <c r="GQ1181" s="33"/>
      <c r="GR1181" s="33"/>
      <c r="GS1181" s="33"/>
      <c r="GT1181" s="33"/>
      <c r="GU1181" s="33"/>
      <c r="GV1181" s="33"/>
      <c r="GW1181" s="33"/>
      <c r="GX1181" s="33"/>
    </row>
    <row r="1182" spans="178:206" x14ac:dyDescent="0.2">
      <c r="FV1182" s="29"/>
      <c r="FW1182" s="33"/>
      <c r="FX1182" s="33"/>
      <c r="FY1182" s="33"/>
      <c r="FZ1182" s="33"/>
      <c r="GA1182" s="33"/>
      <c r="GB1182" s="33"/>
      <c r="GC1182" s="33"/>
      <c r="GD1182" s="33"/>
      <c r="GE1182" s="33"/>
      <c r="GF1182" s="33"/>
      <c r="GG1182" s="33"/>
      <c r="GH1182" s="33"/>
      <c r="GI1182" s="33"/>
      <c r="GJ1182" s="33"/>
      <c r="GK1182" s="33"/>
      <c r="GL1182" s="33"/>
      <c r="GM1182" s="33"/>
      <c r="GN1182" s="33"/>
      <c r="GO1182" s="33"/>
      <c r="GP1182" s="33"/>
      <c r="GQ1182" s="33"/>
      <c r="GR1182" s="33"/>
      <c r="GS1182" s="33"/>
      <c r="GT1182" s="33"/>
      <c r="GU1182" s="33"/>
      <c r="GV1182" s="33"/>
      <c r="GW1182" s="33"/>
      <c r="GX1182" s="33"/>
    </row>
    <row r="1183" spans="178:206" x14ac:dyDescent="0.2">
      <c r="FV1183" s="29"/>
      <c r="FW1183" s="33"/>
      <c r="FX1183" s="33"/>
      <c r="FY1183" s="33"/>
      <c r="FZ1183" s="33"/>
      <c r="GA1183" s="33"/>
      <c r="GB1183" s="33"/>
      <c r="GC1183" s="33"/>
      <c r="GD1183" s="33"/>
      <c r="GE1183" s="33"/>
      <c r="GF1183" s="33"/>
      <c r="GG1183" s="33"/>
      <c r="GH1183" s="33"/>
      <c r="GI1183" s="33"/>
      <c r="GJ1183" s="33"/>
      <c r="GK1183" s="33"/>
      <c r="GL1183" s="33"/>
      <c r="GM1183" s="33"/>
      <c r="GN1183" s="33"/>
      <c r="GO1183" s="33"/>
      <c r="GP1183" s="33"/>
      <c r="GQ1183" s="33"/>
      <c r="GR1183" s="33"/>
      <c r="GS1183" s="33"/>
      <c r="GT1183" s="33"/>
      <c r="GU1183" s="33"/>
      <c r="GV1183" s="33"/>
      <c r="GW1183" s="33"/>
      <c r="GX1183" s="33"/>
    </row>
    <row r="1184" spans="178:206" x14ac:dyDescent="0.2">
      <c r="FV1184" s="29"/>
      <c r="FW1184" s="33"/>
      <c r="FX1184" s="33"/>
      <c r="FY1184" s="33"/>
      <c r="FZ1184" s="33"/>
      <c r="GA1184" s="33"/>
      <c r="GB1184" s="33"/>
      <c r="GC1184" s="33"/>
      <c r="GD1184" s="33"/>
      <c r="GE1184" s="33"/>
      <c r="GF1184" s="33"/>
      <c r="GG1184" s="33"/>
      <c r="GH1184" s="33"/>
      <c r="GI1184" s="33"/>
      <c r="GJ1184" s="33"/>
      <c r="GK1184" s="33"/>
      <c r="GL1184" s="33"/>
      <c r="GM1184" s="33"/>
      <c r="GN1184" s="33"/>
      <c r="GO1184" s="33"/>
      <c r="GP1184" s="33"/>
      <c r="GQ1184" s="33"/>
      <c r="GR1184" s="33"/>
      <c r="GS1184" s="33"/>
      <c r="GT1184" s="33"/>
      <c r="GU1184" s="33"/>
      <c r="GV1184" s="33"/>
      <c r="GW1184" s="33"/>
      <c r="GX1184" s="33"/>
    </row>
    <row r="1185" spans="178:206" x14ac:dyDescent="0.2">
      <c r="FV1185" s="29"/>
      <c r="FW1185" s="33"/>
      <c r="FX1185" s="33"/>
      <c r="FY1185" s="33"/>
      <c r="FZ1185" s="33"/>
      <c r="GA1185" s="33"/>
      <c r="GB1185" s="33"/>
      <c r="GC1185" s="33"/>
      <c r="GD1185" s="33"/>
      <c r="GE1185" s="33"/>
      <c r="GF1185" s="33"/>
      <c r="GG1185" s="33"/>
      <c r="GH1185" s="33"/>
      <c r="GI1185" s="33"/>
      <c r="GJ1185" s="33"/>
      <c r="GK1185" s="33"/>
      <c r="GL1185" s="33"/>
      <c r="GM1185" s="33"/>
      <c r="GN1185" s="33"/>
      <c r="GO1185" s="33"/>
      <c r="GP1185" s="33"/>
      <c r="GQ1185" s="33"/>
      <c r="GR1185" s="33"/>
      <c r="GS1185" s="33"/>
      <c r="GT1185" s="33"/>
      <c r="GU1185" s="33"/>
      <c r="GV1185" s="33"/>
      <c r="GW1185" s="33"/>
      <c r="GX1185" s="33"/>
    </row>
    <row r="1186" spans="178:206" x14ac:dyDescent="0.2">
      <c r="FV1186" s="29"/>
      <c r="FW1186" s="33"/>
      <c r="FX1186" s="33"/>
      <c r="FY1186" s="33"/>
      <c r="FZ1186" s="33"/>
      <c r="GA1186" s="33"/>
      <c r="GB1186" s="33"/>
      <c r="GC1186" s="33"/>
      <c r="GD1186" s="33"/>
      <c r="GE1186" s="33"/>
      <c r="GF1186" s="33"/>
      <c r="GG1186" s="33"/>
      <c r="GH1186" s="33"/>
      <c r="GI1186" s="33"/>
      <c r="GJ1186" s="33"/>
      <c r="GK1186" s="33"/>
      <c r="GL1186" s="33"/>
      <c r="GM1186" s="33"/>
      <c r="GN1186" s="33"/>
      <c r="GO1186" s="33"/>
      <c r="GP1186" s="33"/>
      <c r="GQ1186" s="33"/>
      <c r="GR1186" s="33"/>
      <c r="GS1186" s="33"/>
      <c r="GT1186" s="33"/>
      <c r="GU1186" s="33"/>
      <c r="GV1186" s="33"/>
      <c r="GW1186" s="33"/>
      <c r="GX1186" s="33"/>
    </row>
    <row r="1187" spans="178:206" x14ac:dyDescent="0.2">
      <c r="FV1187" s="29"/>
      <c r="FW1187" s="33"/>
      <c r="FX1187" s="33"/>
      <c r="FY1187" s="33"/>
      <c r="FZ1187" s="33"/>
      <c r="GA1187" s="33"/>
      <c r="GB1187" s="33"/>
      <c r="GC1187" s="33"/>
      <c r="GD1187" s="33"/>
      <c r="GE1187" s="33"/>
      <c r="GF1187" s="33"/>
      <c r="GG1187" s="33"/>
      <c r="GH1187" s="33"/>
      <c r="GI1187" s="33"/>
      <c r="GJ1187" s="33"/>
      <c r="GK1187" s="33"/>
      <c r="GL1187" s="33"/>
      <c r="GM1187" s="33"/>
      <c r="GN1187" s="33"/>
      <c r="GO1187" s="33"/>
      <c r="GP1187" s="33"/>
      <c r="GQ1187" s="33"/>
      <c r="GR1187" s="33"/>
      <c r="GS1187" s="33"/>
      <c r="GT1187" s="33"/>
      <c r="GU1187" s="33"/>
      <c r="GV1187" s="33"/>
      <c r="GW1187" s="33"/>
      <c r="GX1187" s="33"/>
    </row>
    <row r="1188" spans="178:206" x14ac:dyDescent="0.2">
      <c r="FV1188" s="29"/>
      <c r="FW1188" s="33"/>
      <c r="FX1188" s="33"/>
      <c r="FY1188" s="33"/>
      <c r="FZ1188" s="33"/>
      <c r="GA1188" s="33"/>
      <c r="GB1188" s="33"/>
      <c r="GC1188" s="33"/>
      <c r="GD1188" s="33"/>
      <c r="GE1188" s="33"/>
      <c r="GF1188" s="33"/>
      <c r="GG1188" s="33"/>
      <c r="GH1188" s="33"/>
      <c r="GI1188" s="33"/>
      <c r="GJ1188" s="33"/>
      <c r="GK1188" s="33"/>
      <c r="GL1188" s="33"/>
      <c r="GM1188" s="33"/>
      <c r="GN1188" s="33"/>
      <c r="GO1188" s="33"/>
      <c r="GP1188" s="33"/>
      <c r="GQ1188" s="33"/>
      <c r="GR1188" s="33"/>
      <c r="GS1188" s="33"/>
      <c r="GT1188" s="33"/>
      <c r="GU1188" s="33"/>
      <c r="GV1188" s="33"/>
      <c r="GW1188" s="33"/>
      <c r="GX1188" s="33"/>
    </row>
    <row r="1189" spans="178:206" x14ac:dyDescent="0.2">
      <c r="FV1189" s="29"/>
      <c r="FW1189" s="33"/>
      <c r="FX1189" s="33"/>
      <c r="FY1189" s="33"/>
      <c r="FZ1189" s="33"/>
      <c r="GA1189" s="33"/>
      <c r="GB1189" s="33"/>
      <c r="GC1189" s="33"/>
      <c r="GD1189" s="33"/>
      <c r="GE1189" s="33"/>
      <c r="GF1189" s="33"/>
      <c r="GG1189" s="33"/>
      <c r="GH1189" s="33"/>
      <c r="GI1189" s="33"/>
      <c r="GJ1189" s="33"/>
      <c r="GK1189" s="33"/>
      <c r="GL1189" s="33"/>
      <c r="GM1189" s="33"/>
      <c r="GN1189" s="33"/>
      <c r="GO1189" s="33"/>
      <c r="GP1189" s="33"/>
      <c r="GQ1189" s="33"/>
      <c r="GR1189" s="33"/>
      <c r="GS1189" s="33"/>
      <c r="GT1189" s="33"/>
      <c r="GU1189" s="33"/>
      <c r="GV1189" s="33"/>
      <c r="GW1189" s="33"/>
      <c r="GX1189" s="33"/>
    </row>
    <row r="1190" spans="178:206" x14ac:dyDescent="0.2">
      <c r="FV1190" s="29"/>
      <c r="FW1190" s="33"/>
      <c r="FX1190" s="33"/>
      <c r="FY1190" s="33"/>
      <c r="FZ1190" s="33"/>
      <c r="GA1190" s="33"/>
      <c r="GB1190" s="33"/>
      <c r="GC1190" s="33"/>
      <c r="GD1190" s="33"/>
      <c r="GE1190" s="33"/>
      <c r="GF1190" s="33"/>
      <c r="GG1190" s="33"/>
      <c r="GH1190" s="33"/>
      <c r="GI1190" s="33"/>
      <c r="GJ1190" s="33"/>
      <c r="GK1190" s="33"/>
      <c r="GL1190" s="33"/>
      <c r="GM1190" s="33"/>
      <c r="GN1190" s="33"/>
      <c r="GO1190" s="33"/>
      <c r="GP1190" s="33"/>
      <c r="GQ1190" s="33"/>
      <c r="GR1190" s="33"/>
      <c r="GS1190" s="33"/>
      <c r="GT1190" s="33"/>
      <c r="GU1190" s="33"/>
      <c r="GV1190" s="33"/>
      <c r="GW1190" s="33"/>
      <c r="GX1190" s="33"/>
    </row>
    <row r="1191" spans="178:206" x14ac:dyDescent="0.2">
      <c r="FV1191" s="29"/>
      <c r="FW1191" s="33"/>
      <c r="FX1191" s="33"/>
      <c r="FY1191" s="33"/>
      <c r="FZ1191" s="33"/>
      <c r="GA1191" s="33"/>
      <c r="GB1191" s="33"/>
      <c r="GC1191" s="33"/>
      <c r="GD1191" s="33"/>
      <c r="GE1191" s="33"/>
      <c r="GF1191" s="33"/>
      <c r="GG1191" s="33"/>
      <c r="GH1191" s="33"/>
      <c r="GI1191" s="33"/>
      <c r="GJ1191" s="33"/>
      <c r="GK1191" s="33"/>
      <c r="GL1191" s="33"/>
      <c r="GM1191" s="33"/>
      <c r="GN1191" s="33"/>
      <c r="GO1191" s="33"/>
      <c r="GP1191" s="33"/>
      <c r="GQ1191" s="33"/>
      <c r="GR1191" s="33"/>
      <c r="GS1191" s="33"/>
      <c r="GT1191" s="33"/>
      <c r="GU1191" s="33"/>
      <c r="GV1191" s="33"/>
      <c r="GW1191" s="33"/>
      <c r="GX1191" s="33"/>
    </row>
    <row r="1192" spans="178:206" x14ac:dyDescent="0.2">
      <c r="FV1192" s="29"/>
      <c r="FW1192" s="33"/>
      <c r="FX1192" s="33"/>
      <c r="FY1192" s="33"/>
      <c r="FZ1192" s="33"/>
      <c r="GA1192" s="33"/>
      <c r="GB1192" s="33"/>
      <c r="GC1192" s="33"/>
      <c r="GD1192" s="33"/>
      <c r="GE1192" s="33"/>
      <c r="GF1192" s="33"/>
      <c r="GG1192" s="33"/>
      <c r="GH1192" s="33"/>
      <c r="GI1192" s="33"/>
      <c r="GJ1192" s="33"/>
      <c r="GK1192" s="33"/>
      <c r="GL1192" s="33"/>
      <c r="GM1192" s="33"/>
      <c r="GN1192" s="33"/>
      <c r="GO1192" s="33"/>
      <c r="GP1192" s="33"/>
      <c r="GQ1192" s="33"/>
      <c r="GR1192" s="33"/>
      <c r="GS1192" s="33"/>
      <c r="GT1192" s="33"/>
      <c r="GU1192" s="33"/>
      <c r="GV1192" s="33"/>
      <c r="GW1192" s="33"/>
      <c r="GX1192" s="33"/>
    </row>
    <row r="1193" spans="178:206" x14ac:dyDescent="0.2">
      <c r="FV1193" s="29"/>
      <c r="FW1193" s="33"/>
      <c r="FX1193" s="33"/>
      <c r="FY1193" s="33"/>
      <c r="FZ1193" s="33"/>
      <c r="GA1193" s="33"/>
      <c r="GB1193" s="33"/>
      <c r="GC1193" s="33"/>
      <c r="GD1193" s="33"/>
      <c r="GE1193" s="33"/>
      <c r="GF1193" s="33"/>
      <c r="GG1193" s="33"/>
      <c r="GH1193" s="33"/>
      <c r="GI1193" s="33"/>
      <c r="GJ1193" s="33"/>
      <c r="GK1193" s="33"/>
      <c r="GL1193" s="33"/>
      <c r="GM1193" s="33"/>
      <c r="GN1193" s="33"/>
      <c r="GO1193" s="33"/>
      <c r="GP1193" s="33"/>
      <c r="GQ1193" s="33"/>
      <c r="GR1193" s="33"/>
      <c r="GS1193" s="33"/>
      <c r="GT1193" s="33"/>
      <c r="GU1193" s="33"/>
      <c r="GV1193" s="33"/>
      <c r="GW1193" s="33"/>
      <c r="GX1193" s="33"/>
    </row>
    <row r="1194" spans="178:206" x14ac:dyDescent="0.2">
      <c r="FV1194" s="29"/>
      <c r="FW1194" s="33"/>
      <c r="FX1194" s="33"/>
      <c r="FY1194" s="33"/>
      <c r="FZ1194" s="33"/>
      <c r="GA1194" s="33"/>
      <c r="GB1194" s="33"/>
      <c r="GC1194" s="33"/>
      <c r="GD1194" s="33"/>
      <c r="GE1194" s="33"/>
      <c r="GF1194" s="33"/>
      <c r="GG1194" s="33"/>
      <c r="GH1194" s="33"/>
      <c r="GI1194" s="33"/>
      <c r="GJ1194" s="33"/>
      <c r="GK1194" s="33"/>
      <c r="GL1194" s="33"/>
      <c r="GM1194" s="33"/>
      <c r="GN1194" s="33"/>
      <c r="GO1194" s="33"/>
      <c r="GP1194" s="33"/>
      <c r="GQ1194" s="33"/>
      <c r="GR1194" s="33"/>
      <c r="GS1194" s="33"/>
      <c r="GT1194" s="33"/>
      <c r="GU1194" s="33"/>
      <c r="GV1194" s="33"/>
      <c r="GW1194" s="33"/>
      <c r="GX1194" s="33"/>
    </row>
    <row r="1195" spans="178:206" x14ac:dyDescent="0.2">
      <c r="FV1195" s="29"/>
      <c r="FW1195" s="33"/>
      <c r="FX1195" s="33"/>
      <c r="FY1195" s="33"/>
      <c r="FZ1195" s="33"/>
      <c r="GA1195" s="33"/>
      <c r="GB1195" s="33"/>
      <c r="GC1195" s="33"/>
      <c r="GD1195" s="33"/>
      <c r="GE1195" s="33"/>
      <c r="GF1195" s="33"/>
      <c r="GG1195" s="33"/>
      <c r="GH1195" s="33"/>
      <c r="GI1195" s="33"/>
      <c r="GJ1195" s="33"/>
      <c r="GK1195" s="33"/>
      <c r="GL1195" s="33"/>
      <c r="GM1195" s="33"/>
      <c r="GN1195" s="33"/>
      <c r="GO1195" s="33"/>
      <c r="GP1195" s="33"/>
      <c r="GQ1195" s="33"/>
      <c r="GR1195" s="33"/>
      <c r="GS1195" s="33"/>
      <c r="GT1195" s="33"/>
      <c r="GU1195" s="33"/>
      <c r="GV1195" s="33"/>
      <c r="GW1195" s="33"/>
      <c r="GX1195" s="33"/>
    </row>
    <row r="1196" spans="178:206" x14ac:dyDescent="0.2">
      <c r="FV1196" s="29"/>
      <c r="FW1196" s="33"/>
      <c r="FX1196" s="33"/>
      <c r="FY1196" s="33"/>
      <c r="FZ1196" s="33"/>
      <c r="GA1196" s="33"/>
      <c r="GB1196" s="33"/>
      <c r="GC1196" s="33"/>
      <c r="GD1196" s="33"/>
      <c r="GE1196" s="33"/>
      <c r="GF1196" s="33"/>
      <c r="GG1196" s="33"/>
      <c r="GH1196" s="33"/>
      <c r="GI1196" s="33"/>
      <c r="GJ1196" s="33"/>
      <c r="GK1196" s="33"/>
      <c r="GL1196" s="33"/>
      <c r="GM1196" s="33"/>
      <c r="GN1196" s="33"/>
      <c r="GO1196" s="33"/>
      <c r="GP1196" s="33"/>
      <c r="GQ1196" s="33"/>
      <c r="GR1196" s="33"/>
      <c r="GS1196" s="33"/>
      <c r="GT1196" s="33"/>
      <c r="GU1196" s="33"/>
      <c r="GV1196" s="33"/>
      <c r="GW1196" s="33"/>
      <c r="GX1196" s="33"/>
    </row>
    <row r="1197" spans="178:206" x14ac:dyDescent="0.2">
      <c r="FV1197" s="29"/>
      <c r="FW1197" s="33"/>
      <c r="FX1197" s="33"/>
      <c r="FY1197" s="33"/>
      <c r="FZ1197" s="33"/>
      <c r="GA1197" s="33"/>
      <c r="GB1197" s="33"/>
      <c r="GC1197" s="33"/>
      <c r="GD1197" s="33"/>
      <c r="GE1197" s="33"/>
      <c r="GF1197" s="33"/>
      <c r="GG1197" s="33"/>
      <c r="GH1197" s="33"/>
      <c r="GI1197" s="33"/>
      <c r="GJ1197" s="33"/>
      <c r="GK1197" s="33"/>
      <c r="GL1197" s="33"/>
      <c r="GM1197" s="33"/>
      <c r="GN1197" s="33"/>
      <c r="GO1197" s="33"/>
      <c r="GP1197" s="33"/>
      <c r="GQ1197" s="33"/>
      <c r="GR1197" s="33"/>
      <c r="GS1197" s="33"/>
      <c r="GT1197" s="33"/>
      <c r="GU1197" s="33"/>
      <c r="GV1197" s="33"/>
      <c r="GW1197" s="33"/>
      <c r="GX1197" s="33"/>
    </row>
    <row r="1198" spans="178:206" x14ac:dyDescent="0.2">
      <c r="FV1198" s="29"/>
      <c r="FW1198" s="33"/>
      <c r="FX1198" s="33"/>
      <c r="FY1198" s="33"/>
      <c r="FZ1198" s="33"/>
      <c r="GA1198" s="33"/>
      <c r="GB1198" s="33"/>
      <c r="GC1198" s="33"/>
      <c r="GD1198" s="33"/>
      <c r="GE1198" s="33"/>
      <c r="GF1198" s="33"/>
      <c r="GG1198" s="33"/>
      <c r="GH1198" s="33"/>
      <c r="GI1198" s="33"/>
      <c r="GJ1198" s="33"/>
      <c r="GK1198" s="33"/>
      <c r="GL1198" s="33"/>
      <c r="GM1198" s="33"/>
      <c r="GN1198" s="33"/>
      <c r="GO1198" s="33"/>
      <c r="GP1198" s="33"/>
      <c r="GQ1198" s="33"/>
      <c r="GR1198" s="33"/>
      <c r="GS1198" s="33"/>
      <c r="GT1198" s="33"/>
      <c r="GU1198" s="33"/>
      <c r="GV1198" s="33"/>
      <c r="GW1198" s="33"/>
      <c r="GX1198" s="33"/>
    </row>
    <row r="1199" spans="178:206" x14ac:dyDescent="0.2">
      <c r="FV1199" s="29"/>
      <c r="FW1199" s="33"/>
      <c r="FX1199" s="33"/>
      <c r="FY1199" s="33"/>
      <c r="FZ1199" s="33"/>
      <c r="GA1199" s="33"/>
      <c r="GB1199" s="33"/>
      <c r="GC1199" s="33"/>
      <c r="GD1199" s="33"/>
      <c r="GE1199" s="33"/>
      <c r="GF1199" s="33"/>
      <c r="GG1199" s="33"/>
      <c r="GH1199" s="33"/>
      <c r="GI1199" s="33"/>
      <c r="GJ1199" s="33"/>
      <c r="GK1199" s="33"/>
      <c r="GL1199" s="33"/>
      <c r="GM1199" s="33"/>
      <c r="GN1199" s="33"/>
      <c r="GO1199" s="33"/>
      <c r="GP1199" s="33"/>
      <c r="GQ1199" s="33"/>
      <c r="GR1199" s="33"/>
      <c r="GS1199" s="33"/>
      <c r="GT1199" s="33"/>
      <c r="GU1199" s="33"/>
      <c r="GV1199" s="33"/>
      <c r="GW1199" s="33"/>
      <c r="GX1199" s="33"/>
    </row>
    <row r="1200" spans="178:206" x14ac:dyDescent="0.2">
      <c r="FV1200" s="29"/>
      <c r="FW1200" s="33"/>
      <c r="FX1200" s="33"/>
      <c r="FY1200" s="33"/>
      <c r="FZ1200" s="33"/>
      <c r="GA1200" s="33"/>
      <c r="GB1200" s="33"/>
      <c r="GC1200" s="33"/>
      <c r="GD1200" s="33"/>
      <c r="GE1200" s="33"/>
      <c r="GF1200" s="33"/>
      <c r="GG1200" s="33"/>
      <c r="GH1200" s="33"/>
      <c r="GI1200" s="33"/>
      <c r="GJ1200" s="33"/>
      <c r="GK1200" s="33"/>
      <c r="GL1200" s="33"/>
      <c r="GM1200" s="33"/>
      <c r="GN1200" s="33"/>
      <c r="GO1200" s="33"/>
      <c r="GP1200" s="33"/>
      <c r="GQ1200" s="33"/>
      <c r="GR1200" s="33"/>
      <c r="GS1200" s="33"/>
      <c r="GT1200" s="33"/>
      <c r="GU1200" s="33"/>
      <c r="GV1200" s="33"/>
      <c r="GW1200" s="33"/>
      <c r="GX1200" s="33"/>
    </row>
    <row r="1201" spans="178:206" x14ac:dyDescent="0.2">
      <c r="FV1201" s="29"/>
      <c r="FW1201" s="33"/>
      <c r="FX1201" s="33"/>
      <c r="FY1201" s="33"/>
      <c r="FZ1201" s="33"/>
      <c r="GA1201" s="33"/>
      <c r="GB1201" s="33"/>
      <c r="GC1201" s="33"/>
      <c r="GD1201" s="33"/>
      <c r="GE1201" s="33"/>
      <c r="GF1201" s="33"/>
      <c r="GG1201" s="33"/>
      <c r="GH1201" s="33"/>
      <c r="GI1201" s="33"/>
      <c r="GJ1201" s="33"/>
      <c r="GK1201" s="33"/>
      <c r="GL1201" s="33"/>
      <c r="GM1201" s="33"/>
      <c r="GN1201" s="33"/>
      <c r="GO1201" s="33"/>
      <c r="GP1201" s="33"/>
      <c r="GQ1201" s="33"/>
      <c r="GR1201" s="33"/>
      <c r="GS1201" s="33"/>
      <c r="GT1201" s="33"/>
      <c r="GU1201" s="33"/>
      <c r="GV1201" s="33"/>
      <c r="GW1201" s="33"/>
      <c r="GX1201" s="33"/>
    </row>
    <row r="1202" spans="178:206" x14ac:dyDescent="0.2">
      <c r="FV1202" s="29"/>
      <c r="FW1202" s="33"/>
      <c r="FX1202" s="33"/>
      <c r="FY1202" s="33"/>
      <c r="FZ1202" s="33"/>
      <c r="GA1202" s="33"/>
      <c r="GB1202" s="33"/>
      <c r="GC1202" s="33"/>
      <c r="GD1202" s="33"/>
      <c r="GE1202" s="33"/>
      <c r="GF1202" s="33"/>
      <c r="GG1202" s="33"/>
      <c r="GH1202" s="33"/>
      <c r="GI1202" s="33"/>
      <c r="GJ1202" s="33"/>
      <c r="GK1202" s="33"/>
      <c r="GL1202" s="33"/>
      <c r="GM1202" s="33"/>
      <c r="GN1202" s="33"/>
      <c r="GO1202" s="33"/>
      <c r="GP1202" s="33"/>
      <c r="GQ1202" s="33"/>
      <c r="GR1202" s="33"/>
      <c r="GS1202" s="33"/>
      <c r="GT1202" s="33"/>
      <c r="GU1202" s="33"/>
      <c r="GV1202" s="33"/>
      <c r="GW1202" s="33"/>
      <c r="GX1202" s="33"/>
    </row>
    <row r="1203" spans="178:206" x14ac:dyDescent="0.2">
      <c r="FV1203" s="29"/>
      <c r="FW1203" s="33"/>
      <c r="FX1203" s="33"/>
      <c r="FY1203" s="33"/>
      <c r="FZ1203" s="33"/>
      <c r="GA1203" s="33"/>
      <c r="GB1203" s="33"/>
      <c r="GC1203" s="33"/>
      <c r="GD1203" s="33"/>
      <c r="GE1203" s="33"/>
      <c r="GF1203" s="33"/>
      <c r="GG1203" s="33"/>
      <c r="GH1203" s="33"/>
      <c r="GI1203" s="33"/>
      <c r="GJ1203" s="33"/>
      <c r="GK1203" s="33"/>
      <c r="GL1203" s="33"/>
      <c r="GM1203" s="33"/>
      <c r="GN1203" s="33"/>
      <c r="GO1203" s="33"/>
      <c r="GP1203" s="33"/>
      <c r="GQ1203" s="33"/>
      <c r="GR1203" s="33"/>
      <c r="GS1203" s="33"/>
      <c r="GT1203" s="33"/>
      <c r="GU1203" s="33"/>
      <c r="GV1203" s="33"/>
      <c r="GW1203" s="33"/>
      <c r="GX1203" s="33"/>
    </row>
    <row r="1204" spans="178:206" x14ac:dyDescent="0.2">
      <c r="FV1204" s="29"/>
      <c r="FW1204" s="33"/>
      <c r="FX1204" s="33"/>
      <c r="FY1204" s="33"/>
      <c r="FZ1204" s="33"/>
      <c r="GA1204" s="33"/>
      <c r="GB1204" s="33"/>
      <c r="GC1204" s="33"/>
      <c r="GD1204" s="33"/>
      <c r="GE1204" s="33"/>
      <c r="GF1204" s="33"/>
      <c r="GG1204" s="33"/>
      <c r="GH1204" s="33"/>
      <c r="GI1204" s="33"/>
      <c r="GJ1204" s="33"/>
      <c r="GK1204" s="33"/>
      <c r="GL1204" s="33"/>
      <c r="GM1204" s="33"/>
      <c r="GN1204" s="33"/>
      <c r="GO1204" s="33"/>
      <c r="GP1204" s="33"/>
      <c r="GQ1204" s="33"/>
      <c r="GR1204" s="33"/>
      <c r="GS1204" s="33"/>
      <c r="GT1204" s="33"/>
      <c r="GU1204" s="33"/>
      <c r="GV1204" s="33"/>
      <c r="GW1204" s="33"/>
      <c r="GX1204" s="33"/>
    </row>
    <row r="1205" spans="178:206" x14ac:dyDescent="0.2">
      <c r="FV1205" s="29"/>
      <c r="FW1205" s="33"/>
      <c r="FX1205" s="33"/>
      <c r="FY1205" s="33"/>
      <c r="FZ1205" s="33"/>
      <c r="GA1205" s="33"/>
      <c r="GB1205" s="33"/>
      <c r="GC1205" s="33"/>
      <c r="GD1205" s="33"/>
      <c r="GE1205" s="33"/>
      <c r="GF1205" s="33"/>
      <c r="GG1205" s="33"/>
      <c r="GH1205" s="33"/>
      <c r="GI1205" s="33"/>
      <c r="GJ1205" s="33"/>
      <c r="GK1205" s="33"/>
      <c r="GL1205" s="33"/>
      <c r="GM1205" s="33"/>
      <c r="GN1205" s="33"/>
      <c r="GO1205" s="33"/>
      <c r="GP1205" s="33"/>
      <c r="GQ1205" s="33"/>
      <c r="GR1205" s="33"/>
      <c r="GS1205" s="33"/>
      <c r="GT1205" s="33"/>
      <c r="GU1205" s="33"/>
      <c r="GV1205" s="33"/>
      <c r="GW1205" s="33"/>
      <c r="GX1205" s="33"/>
    </row>
    <row r="1206" spans="178:206" x14ac:dyDescent="0.2">
      <c r="FV1206" s="29"/>
      <c r="FW1206" s="33"/>
      <c r="FX1206" s="33"/>
      <c r="FY1206" s="33"/>
      <c r="FZ1206" s="33"/>
      <c r="GA1206" s="33"/>
      <c r="GB1206" s="33"/>
      <c r="GC1206" s="33"/>
      <c r="GD1206" s="33"/>
      <c r="GE1206" s="33"/>
      <c r="GF1206" s="33"/>
      <c r="GG1206" s="33"/>
      <c r="GH1206" s="33"/>
      <c r="GI1206" s="33"/>
      <c r="GJ1206" s="33"/>
      <c r="GK1206" s="33"/>
      <c r="GL1206" s="33"/>
      <c r="GM1206" s="33"/>
      <c r="GN1206" s="33"/>
      <c r="GO1206" s="33"/>
      <c r="GP1206" s="33"/>
      <c r="GQ1206" s="33"/>
      <c r="GR1206" s="33"/>
      <c r="GS1206" s="33"/>
      <c r="GT1206" s="33"/>
      <c r="GU1206" s="33"/>
      <c r="GV1206" s="33"/>
      <c r="GW1206" s="33"/>
      <c r="GX1206" s="33"/>
    </row>
    <row r="1207" spans="178:206" x14ac:dyDescent="0.2">
      <c r="FV1207" s="29"/>
      <c r="FW1207" s="33"/>
      <c r="FX1207" s="33"/>
      <c r="FY1207" s="33"/>
      <c r="FZ1207" s="33"/>
      <c r="GA1207" s="33"/>
      <c r="GB1207" s="33"/>
      <c r="GC1207" s="33"/>
      <c r="GD1207" s="33"/>
      <c r="GE1207" s="33"/>
      <c r="GF1207" s="33"/>
      <c r="GG1207" s="33"/>
      <c r="GH1207" s="33"/>
      <c r="GI1207" s="33"/>
      <c r="GJ1207" s="33"/>
      <c r="GK1207" s="33"/>
      <c r="GL1207" s="33"/>
      <c r="GM1207" s="33"/>
      <c r="GN1207" s="33"/>
      <c r="GO1207" s="33"/>
      <c r="GP1207" s="33"/>
      <c r="GQ1207" s="33"/>
      <c r="GR1207" s="33"/>
      <c r="GS1207" s="33"/>
      <c r="GT1207" s="33"/>
      <c r="GU1207" s="33"/>
      <c r="GV1207" s="33"/>
      <c r="GW1207" s="33"/>
      <c r="GX1207" s="33"/>
    </row>
    <row r="1208" spans="178:206" x14ac:dyDescent="0.2">
      <c r="FV1208" s="29"/>
      <c r="FW1208" s="33"/>
      <c r="FX1208" s="33"/>
      <c r="FY1208" s="33"/>
      <c r="FZ1208" s="33"/>
      <c r="GA1208" s="33"/>
      <c r="GB1208" s="33"/>
      <c r="GC1208" s="33"/>
      <c r="GD1208" s="33"/>
      <c r="GE1208" s="33"/>
      <c r="GF1208" s="33"/>
      <c r="GG1208" s="33"/>
      <c r="GH1208" s="33"/>
      <c r="GI1208" s="33"/>
      <c r="GJ1208" s="33"/>
      <c r="GK1208" s="33"/>
      <c r="GL1208" s="33"/>
      <c r="GM1208" s="33"/>
      <c r="GN1208" s="33"/>
      <c r="GO1208" s="33"/>
      <c r="GP1208" s="33"/>
      <c r="GQ1208" s="33"/>
      <c r="GR1208" s="33"/>
      <c r="GS1208" s="33"/>
      <c r="GT1208" s="33"/>
      <c r="GU1208" s="33"/>
      <c r="GV1208" s="33"/>
      <c r="GW1208" s="33"/>
      <c r="GX1208" s="33"/>
    </row>
    <row r="1209" spans="178:206" x14ac:dyDescent="0.2">
      <c r="FV1209" s="29"/>
      <c r="FW1209" s="33"/>
      <c r="FX1209" s="33"/>
      <c r="FY1209" s="33"/>
      <c r="FZ1209" s="33"/>
      <c r="GA1209" s="33"/>
      <c r="GB1209" s="33"/>
      <c r="GC1209" s="33"/>
      <c r="GD1209" s="33"/>
      <c r="GE1209" s="33"/>
      <c r="GF1209" s="33"/>
      <c r="GG1209" s="33"/>
      <c r="GH1209" s="33"/>
      <c r="GI1209" s="33"/>
      <c r="GJ1209" s="33"/>
      <c r="GK1209" s="33"/>
      <c r="GL1209" s="33"/>
      <c r="GM1209" s="33"/>
      <c r="GN1209" s="33"/>
      <c r="GO1209" s="33"/>
      <c r="GP1209" s="33"/>
      <c r="GQ1209" s="33"/>
      <c r="GR1209" s="33"/>
      <c r="GS1209" s="33"/>
      <c r="GT1209" s="33"/>
      <c r="GU1209" s="33"/>
      <c r="GV1209" s="33"/>
      <c r="GW1209" s="33"/>
      <c r="GX1209" s="33"/>
    </row>
    <row r="1210" spans="178:206" x14ac:dyDescent="0.2">
      <c r="FV1210" s="29"/>
      <c r="FW1210" s="33"/>
      <c r="FX1210" s="33"/>
      <c r="FY1210" s="33"/>
      <c r="FZ1210" s="33"/>
      <c r="GA1210" s="33"/>
      <c r="GB1210" s="33"/>
      <c r="GC1210" s="33"/>
      <c r="GD1210" s="33"/>
      <c r="GE1210" s="33"/>
      <c r="GF1210" s="33"/>
      <c r="GG1210" s="33"/>
      <c r="GH1210" s="33"/>
      <c r="GI1210" s="33"/>
      <c r="GJ1210" s="33"/>
      <c r="GK1210" s="33"/>
      <c r="GL1210" s="33"/>
      <c r="GM1210" s="33"/>
      <c r="GN1210" s="33"/>
      <c r="GO1210" s="33"/>
      <c r="GP1210" s="33"/>
      <c r="GQ1210" s="33"/>
      <c r="GR1210" s="33"/>
      <c r="GS1210" s="33"/>
      <c r="GT1210" s="33"/>
      <c r="GU1210" s="33"/>
      <c r="GV1210" s="33"/>
      <c r="GW1210" s="33"/>
      <c r="GX1210" s="33"/>
    </row>
    <row r="1211" spans="178:206" x14ac:dyDescent="0.2">
      <c r="FV1211" s="29"/>
      <c r="FW1211" s="33"/>
      <c r="FX1211" s="33"/>
      <c r="FY1211" s="33"/>
      <c r="FZ1211" s="33"/>
      <c r="GA1211" s="33"/>
      <c r="GB1211" s="33"/>
      <c r="GC1211" s="33"/>
      <c r="GD1211" s="33"/>
      <c r="GE1211" s="33"/>
      <c r="GF1211" s="33"/>
      <c r="GG1211" s="33"/>
      <c r="GH1211" s="33"/>
      <c r="GI1211" s="33"/>
      <c r="GJ1211" s="33"/>
      <c r="GK1211" s="33"/>
      <c r="GL1211" s="33"/>
      <c r="GM1211" s="33"/>
      <c r="GN1211" s="33"/>
      <c r="GO1211" s="33"/>
      <c r="GP1211" s="33"/>
      <c r="GQ1211" s="33"/>
      <c r="GR1211" s="33"/>
      <c r="GS1211" s="33"/>
      <c r="GT1211" s="33"/>
      <c r="GU1211" s="33"/>
      <c r="GV1211" s="33"/>
      <c r="GW1211" s="33"/>
      <c r="GX1211" s="33"/>
    </row>
    <row r="1212" spans="178:206" x14ac:dyDescent="0.2">
      <c r="FV1212" s="29"/>
      <c r="FW1212" s="33"/>
      <c r="FX1212" s="33"/>
      <c r="FY1212" s="33"/>
      <c r="FZ1212" s="33"/>
      <c r="GA1212" s="33"/>
      <c r="GB1212" s="33"/>
      <c r="GC1212" s="33"/>
      <c r="GD1212" s="33"/>
      <c r="GE1212" s="33"/>
      <c r="GF1212" s="33"/>
      <c r="GG1212" s="33"/>
      <c r="GH1212" s="33"/>
      <c r="GI1212" s="33"/>
      <c r="GJ1212" s="33"/>
      <c r="GK1212" s="33"/>
      <c r="GL1212" s="33"/>
      <c r="GM1212" s="33"/>
      <c r="GN1212" s="33"/>
      <c r="GO1212" s="33"/>
      <c r="GP1212" s="33"/>
      <c r="GQ1212" s="33"/>
      <c r="GR1212" s="33"/>
      <c r="GS1212" s="33"/>
      <c r="GT1212" s="33"/>
      <c r="GU1212" s="33"/>
      <c r="GV1212" s="33"/>
      <c r="GW1212" s="33"/>
      <c r="GX1212" s="33"/>
    </row>
    <row r="1213" spans="178:206" x14ac:dyDescent="0.2">
      <c r="FV1213" s="29"/>
      <c r="FW1213" s="33"/>
      <c r="FX1213" s="33"/>
      <c r="FY1213" s="33"/>
      <c r="FZ1213" s="33"/>
      <c r="GA1213" s="33"/>
      <c r="GB1213" s="33"/>
      <c r="GC1213" s="33"/>
      <c r="GD1213" s="33"/>
      <c r="GE1213" s="33"/>
      <c r="GF1213" s="33"/>
      <c r="GG1213" s="33"/>
      <c r="GH1213" s="33"/>
      <c r="GI1213" s="33"/>
      <c r="GJ1213" s="33"/>
      <c r="GK1213" s="33"/>
      <c r="GL1213" s="33"/>
      <c r="GM1213" s="33"/>
      <c r="GN1213" s="33"/>
      <c r="GO1213" s="33"/>
      <c r="GP1213" s="33"/>
      <c r="GQ1213" s="33"/>
      <c r="GR1213" s="33"/>
      <c r="GS1213" s="33"/>
      <c r="GT1213" s="33"/>
      <c r="GU1213" s="33"/>
      <c r="GV1213" s="33"/>
      <c r="GW1213" s="33"/>
      <c r="GX1213" s="33"/>
    </row>
    <row r="1214" spans="178:206" x14ac:dyDescent="0.2">
      <c r="FV1214" s="29"/>
      <c r="FW1214" s="33"/>
      <c r="FX1214" s="33"/>
      <c r="FY1214" s="33"/>
      <c r="FZ1214" s="33"/>
      <c r="GA1214" s="33"/>
      <c r="GB1214" s="33"/>
      <c r="GC1214" s="33"/>
      <c r="GD1214" s="33"/>
      <c r="GE1214" s="33"/>
      <c r="GF1214" s="33"/>
      <c r="GG1214" s="33"/>
      <c r="GH1214" s="33"/>
      <c r="GI1214" s="33"/>
      <c r="GJ1214" s="33"/>
      <c r="GK1214" s="33"/>
      <c r="GL1214" s="33"/>
      <c r="GM1214" s="33"/>
      <c r="GN1214" s="33"/>
      <c r="GO1214" s="33"/>
      <c r="GP1214" s="33"/>
      <c r="GQ1214" s="33"/>
      <c r="GR1214" s="33"/>
      <c r="GS1214" s="33"/>
      <c r="GT1214" s="33"/>
      <c r="GU1214" s="33"/>
      <c r="GV1214" s="33"/>
      <c r="GW1214" s="33"/>
      <c r="GX1214" s="33"/>
    </row>
    <row r="1215" spans="178:206" x14ac:dyDescent="0.2">
      <c r="FV1215" s="29"/>
      <c r="FW1215" s="33"/>
      <c r="FX1215" s="33"/>
      <c r="FY1215" s="33"/>
      <c r="FZ1215" s="33"/>
      <c r="GA1215" s="33"/>
      <c r="GB1215" s="33"/>
      <c r="GC1215" s="33"/>
      <c r="GD1215" s="33"/>
      <c r="GE1215" s="33"/>
      <c r="GF1215" s="33"/>
      <c r="GG1215" s="33"/>
      <c r="GH1215" s="33"/>
      <c r="GI1215" s="33"/>
      <c r="GJ1215" s="33"/>
      <c r="GK1215" s="33"/>
      <c r="GL1215" s="33"/>
      <c r="GM1215" s="33"/>
      <c r="GN1215" s="33"/>
      <c r="GO1215" s="33"/>
      <c r="GP1215" s="33"/>
      <c r="GQ1215" s="33"/>
      <c r="GR1215" s="33"/>
      <c r="GS1215" s="33"/>
      <c r="GT1215" s="33"/>
      <c r="GU1215" s="33"/>
      <c r="GV1215" s="33"/>
      <c r="GW1215" s="33"/>
      <c r="GX1215" s="33"/>
    </row>
    <row r="1216" spans="178:206" x14ac:dyDescent="0.2">
      <c r="FV1216" s="29"/>
      <c r="FW1216" s="33"/>
      <c r="FX1216" s="33"/>
      <c r="FY1216" s="33"/>
      <c r="FZ1216" s="33"/>
      <c r="GA1216" s="33"/>
      <c r="GB1216" s="33"/>
      <c r="GC1216" s="33"/>
      <c r="GD1216" s="33"/>
      <c r="GE1216" s="33"/>
      <c r="GF1216" s="33"/>
      <c r="GG1216" s="33"/>
      <c r="GH1216" s="33"/>
      <c r="GI1216" s="33"/>
      <c r="GJ1216" s="33"/>
      <c r="GK1216" s="33"/>
      <c r="GL1216" s="33"/>
      <c r="GM1216" s="33"/>
      <c r="GN1216" s="33"/>
      <c r="GO1216" s="33"/>
      <c r="GP1216" s="33"/>
      <c r="GQ1216" s="33"/>
      <c r="GR1216" s="33"/>
      <c r="GS1216" s="33"/>
      <c r="GT1216" s="33"/>
      <c r="GU1216" s="33"/>
      <c r="GV1216" s="33"/>
      <c r="GW1216" s="33"/>
      <c r="GX1216" s="33"/>
    </row>
    <row r="1217" spans="178:206" x14ac:dyDescent="0.2">
      <c r="FV1217" s="29"/>
      <c r="FW1217" s="33"/>
      <c r="FX1217" s="33"/>
      <c r="FY1217" s="33"/>
      <c r="FZ1217" s="33"/>
      <c r="GA1217" s="33"/>
      <c r="GB1217" s="33"/>
      <c r="GC1217" s="33"/>
      <c r="GD1217" s="33"/>
      <c r="GE1217" s="33"/>
      <c r="GF1217" s="33"/>
      <c r="GG1217" s="33"/>
      <c r="GH1217" s="33"/>
      <c r="GI1217" s="33"/>
      <c r="GJ1217" s="33"/>
      <c r="GK1217" s="33"/>
      <c r="GL1217" s="33"/>
      <c r="GM1217" s="33"/>
      <c r="GN1217" s="33"/>
      <c r="GO1217" s="33"/>
      <c r="GP1217" s="33"/>
      <c r="GQ1217" s="33"/>
      <c r="GR1217" s="33"/>
      <c r="GS1217" s="33"/>
      <c r="GT1217" s="33"/>
      <c r="GU1217" s="33"/>
      <c r="GV1217" s="33"/>
      <c r="GW1217" s="33"/>
      <c r="GX1217" s="33"/>
    </row>
    <row r="1218" spans="178:206" x14ac:dyDescent="0.2">
      <c r="FV1218" s="29"/>
      <c r="FW1218" s="33"/>
      <c r="FX1218" s="33"/>
      <c r="FY1218" s="33"/>
      <c r="FZ1218" s="33"/>
      <c r="GA1218" s="33"/>
      <c r="GB1218" s="33"/>
      <c r="GC1218" s="33"/>
      <c r="GD1218" s="33"/>
      <c r="GE1218" s="33"/>
      <c r="GF1218" s="33"/>
      <c r="GG1218" s="33"/>
      <c r="GH1218" s="33"/>
      <c r="GI1218" s="33"/>
      <c r="GJ1218" s="33"/>
      <c r="GK1218" s="33"/>
      <c r="GL1218" s="33"/>
      <c r="GM1218" s="33"/>
      <c r="GN1218" s="33"/>
      <c r="GO1218" s="33"/>
      <c r="GP1218" s="33"/>
      <c r="GQ1218" s="33"/>
      <c r="GR1218" s="33"/>
      <c r="GS1218" s="33"/>
      <c r="GT1218" s="33"/>
      <c r="GU1218" s="33"/>
      <c r="GV1218" s="33"/>
      <c r="GW1218" s="33"/>
      <c r="GX1218" s="33"/>
    </row>
    <row r="1219" spans="178:206" x14ac:dyDescent="0.2">
      <c r="FV1219" s="29"/>
      <c r="FW1219" s="33"/>
      <c r="FX1219" s="33"/>
      <c r="FY1219" s="33"/>
      <c r="FZ1219" s="33"/>
      <c r="GA1219" s="33"/>
      <c r="GB1219" s="33"/>
      <c r="GC1219" s="33"/>
      <c r="GD1219" s="33"/>
      <c r="GE1219" s="33"/>
      <c r="GF1219" s="33"/>
      <c r="GG1219" s="33"/>
      <c r="GH1219" s="33"/>
      <c r="GI1219" s="33"/>
      <c r="GJ1219" s="33"/>
      <c r="GK1219" s="33"/>
      <c r="GL1219" s="33"/>
      <c r="GM1219" s="33"/>
      <c r="GN1219" s="33"/>
      <c r="GO1219" s="33"/>
      <c r="GP1219" s="33"/>
      <c r="GQ1219" s="33"/>
      <c r="GR1219" s="33"/>
      <c r="GS1219" s="33"/>
      <c r="GT1219" s="33"/>
      <c r="GU1219" s="33"/>
      <c r="GV1219" s="33"/>
      <c r="GW1219" s="33"/>
      <c r="GX1219" s="33"/>
    </row>
    <row r="1220" spans="178:206" x14ac:dyDescent="0.2">
      <c r="FV1220" s="29"/>
      <c r="FW1220" s="33"/>
      <c r="FX1220" s="33"/>
      <c r="FY1220" s="33"/>
      <c r="FZ1220" s="33"/>
      <c r="GA1220" s="33"/>
      <c r="GB1220" s="33"/>
      <c r="GC1220" s="33"/>
      <c r="GD1220" s="33"/>
      <c r="GE1220" s="33"/>
      <c r="GF1220" s="33"/>
      <c r="GG1220" s="33"/>
      <c r="GH1220" s="33"/>
      <c r="GI1220" s="33"/>
      <c r="GJ1220" s="33"/>
      <c r="GK1220" s="33"/>
      <c r="GL1220" s="33"/>
      <c r="GM1220" s="33"/>
      <c r="GN1220" s="33"/>
      <c r="GO1220" s="33"/>
      <c r="GP1220" s="33"/>
      <c r="GQ1220" s="33"/>
      <c r="GR1220" s="33"/>
      <c r="GS1220" s="33"/>
      <c r="GT1220" s="33"/>
      <c r="GU1220" s="33"/>
      <c r="GV1220" s="33"/>
      <c r="GW1220" s="33"/>
      <c r="GX1220" s="33"/>
    </row>
    <row r="1221" spans="178:206" x14ac:dyDescent="0.2">
      <c r="FV1221" s="29"/>
      <c r="FW1221" s="33"/>
      <c r="FX1221" s="33"/>
      <c r="FY1221" s="33"/>
      <c r="FZ1221" s="33"/>
      <c r="GA1221" s="33"/>
      <c r="GB1221" s="33"/>
      <c r="GC1221" s="33"/>
      <c r="GD1221" s="33"/>
      <c r="GE1221" s="33"/>
      <c r="GF1221" s="33"/>
      <c r="GG1221" s="33"/>
      <c r="GH1221" s="33"/>
      <c r="GI1221" s="33"/>
      <c r="GJ1221" s="33"/>
      <c r="GK1221" s="33"/>
      <c r="GL1221" s="33"/>
      <c r="GM1221" s="33"/>
      <c r="GN1221" s="33"/>
      <c r="GO1221" s="33"/>
      <c r="GP1221" s="33"/>
      <c r="GQ1221" s="33"/>
      <c r="GR1221" s="33"/>
      <c r="GS1221" s="33"/>
      <c r="GT1221" s="33"/>
      <c r="GU1221" s="33"/>
      <c r="GV1221" s="33"/>
      <c r="GW1221" s="33"/>
      <c r="GX1221" s="33"/>
    </row>
    <row r="1222" spans="178:206" x14ac:dyDescent="0.2">
      <c r="FV1222" s="29"/>
      <c r="FW1222" s="33"/>
      <c r="FX1222" s="33"/>
      <c r="FY1222" s="33"/>
      <c r="FZ1222" s="33"/>
      <c r="GA1222" s="33"/>
      <c r="GB1222" s="33"/>
      <c r="GC1222" s="33"/>
      <c r="GD1222" s="33"/>
      <c r="GE1222" s="33"/>
      <c r="GF1222" s="33"/>
      <c r="GG1222" s="33"/>
      <c r="GH1222" s="33"/>
      <c r="GI1222" s="33"/>
      <c r="GJ1222" s="33"/>
      <c r="GK1222" s="33"/>
      <c r="GL1222" s="33"/>
      <c r="GM1222" s="33"/>
      <c r="GN1222" s="33"/>
      <c r="GO1222" s="33"/>
      <c r="GP1222" s="33"/>
      <c r="GQ1222" s="33"/>
      <c r="GR1222" s="33"/>
      <c r="GS1222" s="33"/>
      <c r="GT1222" s="33"/>
      <c r="GU1222" s="33"/>
      <c r="GV1222" s="33"/>
      <c r="GW1222" s="33"/>
      <c r="GX1222" s="33"/>
    </row>
    <row r="1223" spans="178:206" x14ac:dyDescent="0.2">
      <c r="FV1223" s="29"/>
      <c r="FW1223" s="33"/>
      <c r="FX1223" s="33"/>
      <c r="FY1223" s="33"/>
      <c r="FZ1223" s="33"/>
      <c r="GA1223" s="33"/>
      <c r="GB1223" s="33"/>
      <c r="GC1223" s="33"/>
      <c r="GD1223" s="33"/>
      <c r="GE1223" s="33"/>
      <c r="GF1223" s="33"/>
      <c r="GG1223" s="33"/>
      <c r="GH1223" s="33"/>
      <c r="GI1223" s="33"/>
      <c r="GJ1223" s="33"/>
      <c r="GK1223" s="33"/>
      <c r="GL1223" s="33"/>
      <c r="GM1223" s="33"/>
      <c r="GN1223" s="33"/>
      <c r="GO1223" s="33"/>
      <c r="GP1223" s="33"/>
      <c r="GQ1223" s="33"/>
      <c r="GR1223" s="33"/>
      <c r="GS1223" s="33"/>
      <c r="GT1223" s="33"/>
      <c r="GU1223" s="33"/>
      <c r="GV1223" s="33"/>
      <c r="GW1223" s="33"/>
      <c r="GX1223" s="33"/>
    </row>
    <row r="1224" spans="178:206" x14ac:dyDescent="0.2">
      <c r="FV1224" s="29"/>
      <c r="FW1224" s="33"/>
      <c r="FX1224" s="33"/>
      <c r="FY1224" s="33"/>
      <c r="FZ1224" s="33"/>
      <c r="GA1224" s="33"/>
      <c r="GB1224" s="33"/>
      <c r="GC1224" s="33"/>
      <c r="GD1224" s="33"/>
      <c r="GE1224" s="33"/>
      <c r="GF1224" s="33"/>
      <c r="GG1224" s="33"/>
      <c r="GH1224" s="33"/>
      <c r="GI1224" s="33"/>
      <c r="GJ1224" s="33"/>
      <c r="GK1224" s="33"/>
      <c r="GL1224" s="33"/>
      <c r="GM1224" s="33"/>
      <c r="GN1224" s="33"/>
      <c r="GO1224" s="33"/>
      <c r="GP1224" s="33"/>
      <c r="GQ1224" s="33"/>
      <c r="GR1224" s="33"/>
      <c r="GS1224" s="33"/>
      <c r="GT1224" s="33"/>
      <c r="GU1224" s="33"/>
      <c r="GV1224" s="33"/>
      <c r="GW1224" s="33"/>
      <c r="GX1224" s="33"/>
    </row>
    <row r="1225" spans="178:206" x14ac:dyDescent="0.2">
      <c r="FV1225" s="29"/>
      <c r="FW1225" s="33"/>
      <c r="FX1225" s="33"/>
      <c r="FY1225" s="33"/>
      <c r="FZ1225" s="33"/>
      <c r="GA1225" s="33"/>
      <c r="GB1225" s="33"/>
      <c r="GC1225" s="33"/>
      <c r="GD1225" s="33"/>
      <c r="GE1225" s="33"/>
      <c r="GF1225" s="33"/>
      <c r="GG1225" s="33"/>
      <c r="GH1225" s="33"/>
      <c r="GI1225" s="33"/>
      <c r="GJ1225" s="33"/>
      <c r="GK1225" s="33"/>
      <c r="GL1225" s="33"/>
      <c r="GM1225" s="33"/>
      <c r="GN1225" s="33"/>
      <c r="GO1225" s="33"/>
      <c r="GP1225" s="33"/>
      <c r="GQ1225" s="33"/>
      <c r="GR1225" s="33"/>
      <c r="GS1225" s="33"/>
      <c r="GT1225" s="33"/>
      <c r="GU1225" s="33"/>
      <c r="GV1225" s="33"/>
      <c r="GW1225" s="33"/>
      <c r="GX1225" s="33"/>
    </row>
    <row r="1226" spans="178:206" x14ac:dyDescent="0.2">
      <c r="FV1226" s="29"/>
      <c r="FW1226" s="33"/>
      <c r="FX1226" s="33"/>
      <c r="FY1226" s="33"/>
      <c r="FZ1226" s="33"/>
      <c r="GA1226" s="33"/>
      <c r="GB1226" s="33"/>
      <c r="GC1226" s="33"/>
      <c r="GD1226" s="33"/>
      <c r="GE1226" s="33"/>
      <c r="GF1226" s="33"/>
      <c r="GG1226" s="33"/>
      <c r="GH1226" s="33"/>
      <c r="GI1226" s="33"/>
      <c r="GJ1226" s="33"/>
      <c r="GK1226" s="33"/>
      <c r="GL1226" s="33"/>
      <c r="GM1226" s="33"/>
      <c r="GN1226" s="33"/>
      <c r="GO1226" s="33"/>
      <c r="GP1226" s="33"/>
      <c r="GQ1226" s="33"/>
      <c r="GR1226" s="33"/>
      <c r="GS1226" s="33"/>
      <c r="GT1226" s="33"/>
      <c r="GU1226" s="33"/>
      <c r="GV1226" s="33"/>
      <c r="GW1226" s="33"/>
      <c r="GX1226" s="33"/>
    </row>
    <row r="1227" spans="178:206" x14ac:dyDescent="0.2">
      <c r="FV1227" s="29"/>
      <c r="FW1227" s="33"/>
      <c r="FX1227" s="33"/>
      <c r="FY1227" s="33"/>
      <c r="FZ1227" s="33"/>
      <c r="GA1227" s="33"/>
      <c r="GB1227" s="33"/>
      <c r="GC1227" s="33"/>
      <c r="GD1227" s="33"/>
      <c r="GE1227" s="33"/>
      <c r="GF1227" s="33"/>
      <c r="GG1227" s="33"/>
      <c r="GH1227" s="33"/>
      <c r="GI1227" s="33"/>
      <c r="GJ1227" s="33"/>
      <c r="GK1227" s="33"/>
      <c r="GL1227" s="33"/>
      <c r="GM1227" s="33"/>
      <c r="GN1227" s="33"/>
      <c r="GO1227" s="33"/>
      <c r="GP1227" s="33"/>
      <c r="GQ1227" s="33"/>
      <c r="GR1227" s="33"/>
      <c r="GS1227" s="33"/>
      <c r="GT1227" s="33"/>
      <c r="GU1227" s="33"/>
      <c r="GV1227" s="33"/>
      <c r="GW1227" s="33"/>
      <c r="GX1227" s="33"/>
    </row>
    <row r="1228" spans="178:206" x14ac:dyDescent="0.2">
      <c r="FV1228" s="29"/>
      <c r="FW1228" s="33"/>
      <c r="FX1228" s="33"/>
      <c r="FY1228" s="33"/>
      <c r="FZ1228" s="33"/>
      <c r="GA1228" s="33"/>
      <c r="GB1228" s="33"/>
      <c r="GC1228" s="33"/>
      <c r="GD1228" s="33"/>
      <c r="GE1228" s="33"/>
      <c r="GF1228" s="33"/>
      <c r="GG1228" s="33"/>
      <c r="GH1228" s="33"/>
      <c r="GI1228" s="33"/>
      <c r="GJ1228" s="33"/>
      <c r="GK1228" s="33"/>
      <c r="GL1228" s="33"/>
      <c r="GM1228" s="33"/>
      <c r="GN1228" s="33"/>
      <c r="GO1228" s="33"/>
      <c r="GP1228" s="33"/>
      <c r="GQ1228" s="33"/>
      <c r="GR1228" s="33"/>
      <c r="GS1228" s="33"/>
      <c r="GT1228" s="33"/>
      <c r="GU1228" s="33"/>
      <c r="GV1228" s="33"/>
      <c r="GW1228" s="33"/>
      <c r="GX1228" s="33"/>
    </row>
    <row r="1229" spans="178:206" x14ac:dyDescent="0.2">
      <c r="FV1229" s="29"/>
      <c r="FW1229" s="33"/>
      <c r="FX1229" s="33"/>
      <c r="FY1229" s="33"/>
      <c r="FZ1229" s="33"/>
      <c r="GA1229" s="33"/>
      <c r="GB1229" s="33"/>
      <c r="GC1229" s="33"/>
      <c r="GD1229" s="33"/>
      <c r="GE1229" s="33"/>
      <c r="GF1229" s="33"/>
      <c r="GG1229" s="33"/>
      <c r="GH1229" s="33"/>
      <c r="GI1229" s="33"/>
      <c r="GJ1229" s="33"/>
      <c r="GK1229" s="33"/>
      <c r="GL1229" s="33"/>
      <c r="GM1229" s="33"/>
      <c r="GN1229" s="33"/>
      <c r="GO1229" s="33"/>
      <c r="GP1229" s="33"/>
      <c r="GQ1229" s="33"/>
      <c r="GR1229" s="33"/>
      <c r="GS1229" s="33"/>
      <c r="GT1229" s="33"/>
      <c r="GU1229" s="33"/>
      <c r="GV1229" s="33"/>
      <c r="GW1229" s="33"/>
      <c r="GX1229" s="33"/>
    </row>
    <row r="1230" spans="178:206" x14ac:dyDescent="0.2">
      <c r="FV1230" s="29"/>
      <c r="FW1230" s="33"/>
      <c r="FX1230" s="33"/>
      <c r="FY1230" s="33"/>
      <c r="FZ1230" s="33"/>
      <c r="GA1230" s="33"/>
      <c r="GB1230" s="33"/>
      <c r="GC1230" s="33"/>
      <c r="GD1230" s="33"/>
      <c r="GE1230" s="33"/>
      <c r="GF1230" s="33"/>
      <c r="GG1230" s="33"/>
      <c r="GH1230" s="33"/>
      <c r="GI1230" s="33"/>
      <c r="GJ1230" s="33"/>
      <c r="GK1230" s="33"/>
      <c r="GL1230" s="33"/>
      <c r="GM1230" s="33"/>
      <c r="GN1230" s="33"/>
      <c r="GO1230" s="33"/>
      <c r="GP1230" s="33"/>
      <c r="GQ1230" s="33"/>
      <c r="GR1230" s="33"/>
      <c r="GS1230" s="33"/>
      <c r="GT1230" s="33"/>
      <c r="GU1230" s="33"/>
      <c r="GV1230" s="33"/>
      <c r="GW1230" s="33"/>
      <c r="GX1230" s="33"/>
    </row>
    <row r="1231" spans="178:206" x14ac:dyDescent="0.2">
      <c r="FV1231" s="29"/>
      <c r="FW1231" s="33"/>
      <c r="FX1231" s="33"/>
      <c r="FY1231" s="33"/>
      <c r="FZ1231" s="33"/>
      <c r="GA1231" s="33"/>
      <c r="GB1231" s="33"/>
      <c r="GC1231" s="33"/>
      <c r="GD1231" s="33"/>
      <c r="GE1231" s="33"/>
      <c r="GF1231" s="33"/>
      <c r="GG1231" s="33"/>
      <c r="GH1231" s="33"/>
      <c r="GI1231" s="33"/>
      <c r="GJ1231" s="33"/>
      <c r="GK1231" s="33"/>
      <c r="GL1231" s="33"/>
      <c r="GM1231" s="33"/>
      <c r="GN1231" s="33"/>
      <c r="GO1231" s="33"/>
      <c r="GP1231" s="33"/>
      <c r="GQ1231" s="33"/>
      <c r="GR1231" s="33"/>
      <c r="GS1231" s="33"/>
      <c r="GT1231" s="33"/>
      <c r="GU1231" s="33"/>
      <c r="GV1231" s="33"/>
      <c r="GW1231" s="33"/>
      <c r="GX1231" s="33"/>
    </row>
    <row r="1232" spans="178:206" x14ac:dyDescent="0.2">
      <c r="FV1232" s="29"/>
      <c r="FW1232" s="33"/>
      <c r="FX1232" s="33"/>
      <c r="FY1232" s="33"/>
      <c r="FZ1232" s="33"/>
      <c r="GA1232" s="33"/>
      <c r="GB1232" s="33"/>
      <c r="GC1232" s="33"/>
      <c r="GD1232" s="33"/>
      <c r="GE1232" s="33"/>
      <c r="GF1232" s="33"/>
      <c r="GG1232" s="33"/>
      <c r="GH1232" s="33"/>
      <c r="GI1232" s="33"/>
      <c r="GJ1232" s="33"/>
      <c r="GK1232" s="33"/>
      <c r="GL1232" s="33"/>
      <c r="GM1232" s="33"/>
      <c r="GN1232" s="33"/>
      <c r="GO1232" s="33"/>
      <c r="GP1232" s="33"/>
      <c r="GQ1232" s="33"/>
      <c r="GR1232" s="33"/>
      <c r="GS1232" s="33"/>
      <c r="GT1232" s="33"/>
      <c r="GU1232" s="33"/>
      <c r="GV1232" s="33"/>
      <c r="GW1232" s="33"/>
      <c r="GX1232" s="33"/>
    </row>
    <row r="1233" spans="178:206" x14ac:dyDescent="0.2">
      <c r="FV1233" s="29"/>
      <c r="FW1233" s="33"/>
      <c r="FX1233" s="33"/>
      <c r="FY1233" s="33"/>
      <c r="FZ1233" s="33"/>
      <c r="GA1233" s="33"/>
      <c r="GB1233" s="33"/>
      <c r="GC1233" s="33"/>
      <c r="GD1233" s="33"/>
      <c r="GE1233" s="33"/>
      <c r="GF1233" s="33"/>
      <c r="GG1233" s="33"/>
      <c r="GH1233" s="33"/>
      <c r="GI1233" s="33"/>
      <c r="GJ1233" s="33"/>
      <c r="GK1233" s="33"/>
      <c r="GL1233" s="33"/>
      <c r="GM1233" s="33"/>
      <c r="GN1233" s="33"/>
      <c r="GO1233" s="33"/>
      <c r="GP1233" s="33"/>
      <c r="GQ1233" s="33"/>
      <c r="GR1233" s="33"/>
      <c r="GS1233" s="33"/>
      <c r="GT1233" s="33"/>
      <c r="GU1233" s="33"/>
      <c r="GV1233" s="33"/>
      <c r="GW1233" s="33"/>
      <c r="GX1233" s="33"/>
    </row>
    <row r="1234" spans="178:206" x14ac:dyDescent="0.2">
      <c r="FV1234" s="29"/>
      <c r="FW1234" s="33"/>
      <c r="FX1234" s="33"/>
      <c r="FY1234" s="33"/>
      <c r="FZ1234" s="33"/>
      <c r="GA1234" s="33"/>
      <c r="GB1234" s="33"/>
      <c r="GC1234" s="33"/>
      <c r="GD1234" s="33"/>
      <c r="GE1234" s="33"/>
      <c r="GF1234" s="33"/>
      <c r="GG1234" s="33"/>
      <c r="GH1234" s="33"/>
      <c r="GI1234" s="33"/>
      <c r="GJ1234" s="33"/>
      <c r="GK1234" s="33"/>
      <c r="GL1234" s="33"/>
      <c r="GM1234" s="33"/>
      <c r="GN1234" s="33"/>
      <c r="GO1234" s="33"/>
      <c r="GP1234" s="33"/>
      <c r="GQ1234" s="33"/>
      <c r="GR1234" s="33"/>
      <c r="GS1234" s="33"/>
      <c r="GT1234" s="33"/>
      <c r="GU1234" s="33"/>
      <c r="GV1234" s="33"/>
      <c r="GW1234" s="33"/>
      <c r="GX1234" s="33"/>
    </row>
    <row r="1235" spans="178:206" x14ac:dyDescent="0.2">
      <c r="FV1235" s="29"/>
      <c r="FW1235" s="33"/>
      <c r="FX1235" s="33"/>
      <c r="FY1235" s="33"/>
      <c r="FZ1235" s="33"/>
      <c r="GA1235" s="33"/>
      <c r="GB1235" s="33"/>
      <c r="GC1235" s="33"/>
      <c r="GD1235" s="33"/>
      <c r="GE1235" s="33"/>
      <c r="GF1235" s="33"/>
      <c r="GG1235" s="33"/>
      <c r="GH1235" s="33"/>
      <c r="GI1235" s="33"/>
      <c r="GJ1235" s="33"/>
      <c r="GK1235" s="33"/>
      <c r="GL1235" s="33"/>
      <c r="GM1235" s="33"/>
      <c r="GN1235" s="33"/>
      <c r="GO1235" s="33"/>
      <c r="GP1235" s="33"/>
      <c r="GQ1235" s="33"/>
      <c r="GR1235" s="33"/>
      <c r="GS1235" s="33"/>
      <c r="GT1235" s="33"/>
      <c r="GU1235" s="33"/>
      <c r="GV1235" s="33"/>
      <c r="GW1235" s="33"/>
      <c r="GX1235" s="33"/>
    </row>
    <row r="1236" spans="178:206" x14ac:dyDescent="0.2">
      <c r="FV1236" s="29"/>
      <c r="FW1236" s="33"/>
      <c r="FX1236" s="33"/>
      <c r="FY1236" s="33"/>
      <c r="FZ1236" s="33"/>
      <c r="GA1236" s="33"/>
      <c r="GB1236" s="33"/>
      <c r="GC1236" s="33"/>
      <c r="GD1236" s="33"/>
      <c r="GE1236" s="33"/>
      <c r="GF1236" s="33"/>
      <c r="GG1236" s="33"/>
      <c r="GH1236" s="33"/>
      <c r="GI1236" s="33"/>
      <c r="GJ1236" s="33"/>
      <c r="GK1236" s="33"/>
      <c r="GL1236" s="33"/>
      <c r="GM1236" s="33"/>
      <c r="GN1236" s="33"/>
      <c r="GO1236" s="33"/>
      <c r="GP1236" s="33"/>
      <c r="GQ1236" s="33"/>
      <c r="GR1236" s="33"/>
      <c r="GS1236" s="33"/>
      <c r="GT1236" s="33"/>
      <c r="GU1236" s="33"/>
      <c r="GV1236" s="33"/>
      <c r="GW1236" s="33"/>
      <c r="GX1236" s="33"/>
    </row>
    <row r="1237" spans="178:206" x14ac:dyDescent="0.2">
      <c r="FV1237" s="29"/>
      <c r="FW1237" s="33"/>
      <c r="FX1237" s="33"/>
      <c r="FY1237" s="33"/>
      <c r="FZ1237" s="33"/>
      <c r="GA1237" s="33"/>
      <c r="GB1237" s="33"/>
      <c r="GC1237" s="33"/>
      <c r="GD1237" s="33"/>
      <c r="GE1237" s="33"/>
      <c r="GF1237" s="33"/>
      <c r="GG1237" s="33"/>
      <c r="GH1237" s="33"/>
      <c r="GI1237" s="33"/>
      <c r="GJ1237" s="33"/>
      <c r="GK1237" s="33"/>
      <c r="GL1237" s="33"/>
      <c r="GM1237" s="33"/>
      <c r="GN1237" s="33"/>
      <c r="GO1237" s="33"/>
      <c r="GP1237" s="33"/>
      <c r="GQ1237" s="33"/>
      <c r="GR1237" s="33"/>
      <c r="GS1237" s="33"/>
      <c r="GT1237" s="33"/>
      <c r="GU1237" s="33"/>
      <c r="GV1237" s="33"/>
      <c r="GW1237" s="33"/>
      <c r="GX1237" s="33"/>
    </row>
    <row r="1238" spans="178:206" x14ac:dyDescent="0.2">
      <c r="FV1238" s="29"/>
      <c r="FW1238" s="33"/>
      <c r="FX1238" s="33"/>
      <c r="FY1238" s="33"/>
      <c r="FZ1238" s="33"/>
      <c r="GA1238" s="33"/>
      <c r="GB1238" s="33"/>
      <c r="GC1238" s="33"/>
      <c r="GD1238" s="33"/>
      <c r="GE1238" s="33"/>
      <c r="GF1238" s="33"/>
      <c r="GG1238" s="33"/>
      <c r="GH1238" s="33"/>
      <c r="GI1238" s="33"/>
      <c r="GJ1238" s="33"/>
      <c r="GK1238" s="33"/>
      <c r="GL1238" s="33"/>
      <c r="GM1238" s="33"/>
      <c r="GN1238" s="33"/>
      <c r="GO1238" s="33"/>
      <c r="GP1238" s="33"/>
      <c r="GQ1238" s="33"/>
      <c r="GR1238" s="33"/>
      <c r="GS1238" s="33"/>
      <c r="GT1238" s="33"/>
      <c r="GU1238" s="33"/>
      <c r="GV1238" s="33"/>
      <c r="GW1238" s="33"/>
      <c r="GX1238" s="33"/>
    </row>
    <row r="1239" spans="178:206" x14ac:dyDescent="0.2">
      <c r="FV1239" s="29"/>
      <c r="FW1239" s="33"/>
      <c r="FX1239" s="33"/>
      <c r="FY1239" s="33"/>
      <c r="FZ1239" s="33"/>
      <c r="GA1239" s="33"/>
      <c r="GB1239" s="33"/>
      <c r="GC1239" s="33"/>
      <c r="GD1239" s="33"/>
      <c r="GE1239" s="33"/>
      <c r="GF1239" s="33"/>
      <c r="GG1239" s="33"/>
      <c r="GH1239" s="33"/>
      <c r="GI1239" s="33"/>
      <c r="GJ1239" s="33"/>
      <c r="GK1239" s="33"/>
      <c r="GL1239" s="33"/>
      <c r="GM1239" s="33"/>
      <c r="GN1239" s="33"/>
      <c r="GO1239" s="33"/>
      <c r="GP1239" s="33"/>
      <c r="GQ1239" s="33"/>
      <c r="GR1239" s="33"/>
      <c r="GS1239" s="33"/>
      <c r="GT1239" s="33"/>
      <c r="GU1239" s="33"/>
      <c r="GV1239" s="33"/>
      <c r="GW1239" s="33"/>
      <c r="GX1239" s="33"/>
    </row>
    <row r="1240" spans="178:206" x14ac:dyDescent="0.2">
      <c r="FV1240" s="29"/>
      <c r="FW1240" s="33"/>
      <c r="FX1240" s="33"/>
      <c r="FY1240" s="33"/>
      <c r="FZ1240" s="33"/>
      <c r="GA1240" s="33"/>
      <c r="GB1240" s="33"/>
      <c r="GC1240" s="33"/>
      <c r="GD1240" s="33"/>
      <c r="GE1240" s="33"/>
      <c r="GF1240" s="33"/>
      <c r="GG1240" s="33"/>
      <c r="GH1240" s="33"/>
      <c r="GI1240" s="33"/>
      <c r="GJ1240" s="33"/>
      <c r="GK1240" s="33"/>
      <c r="GL1240" s="33"/>
      <c r="GM1240" s="33"/>
      <c r="GN1240" s="33"/>
      <c r="GO1240" s="33"/>
      <c r="GP1240" s="33"/>
      <c r="GQ1240" s="33"/>
      <c r="GR1240" s="33"/>
      <c r="GS1240" s="33"/>
      <c r="GT1240" s="33"/>
      <c r="GU1240" s="33"/>
      <c r="GV1240" s="33"/>
      <c r="GW1240" s="33"/>
      <c r="GX1240" s="33"/>
    </row>
    <row r="1241" spans="178:206" x14ac:dyDescent="0.2">
      <c r="FV1241" s="29"/>
      <c r="FW1241" s="33"/>
      <c r="FX1241" s="33"/>
      <c r="FY1241" s="33"/>
      <c r="FZ1241" s="33"/>
      <c r="GA1241" s="33"/>
      <c r="GB1241" s="33"/>
      <c r="GC1241" s="33"/>
      <c r="GD1241" s="33"/>
      <c r="GE1241" s="33"/>
      <c r="GF1241" s="33"/>
      <c r="GG1241" s="33"/>
      <c r="GH1241" s="33"/>
      <c r="GI1241" s="33"/>
      <c r="GJ1241" s="33"/>
      <c r="GK1241" s="33"/>
      <c r="GL1241" s="33"/>
      <c r="GM1241" s="33"/>
      <c r="GN1241" s="33"/>
      <c r="GO1241" s="33"/>
      <c r="GP1241" s="33"/>
      <c r="GQ1241" s="33"/>
      <c r="GR1241" s="33"/>
      <c r="GS1241" s="33"/>
      <c r="GT1241" s="33"/>
      <c r="GU1241" s="33"/>
      <c r="GV1241" s="33"/>
      <c r="GW1241" s="33"/>
      <c r="GX1241" s="33"/>
    </row>
    <row r="1242" spans="178:206" x14ac:dyDescent="0.2">
      <c r="FV1242" s="29"/>
      <c r="FW1242" s="33"/>
      <c r="FX1242" s="33"/>
      <c r="FY1242" s="33"/>
      <c r="FZ1242" s="33"/>
      <c r="GA1242" s="33"/>
      <c r="GB1242" s="33"/>
      <c r="GC1242" s="33"/>
      <c r="GD1242" s="33"/>
      <c r="GE1242" s="33"/>
      <c r="GF1242" s="33"/>
      <c r="GG1242" s="33"/>
      <c r="GH1242" s="33"/>
      <c r="GI1242" s="33"/>
      <c r="GJ1242" s="33"/>
      <c r="GK1242" s="33"/>
      <c r="GL1242" s="33"/>
      <c r="GM1242" s="33"/>
      <c r="GN1242" s="33"/>
      <c r="GO1242" s="33"/>
      <c r="GP1242" s="33"/>
      <c r="GQ1242" s="33"/>
      <c r="GR1242" s="33"/>
      <c r="GS1242" s="33"/>
      <c r="GT1242" s="33"/>
      <c r="GU1242" s="33"/>
      <c r="GV1242" s="33"/>
      <c r="GW1242" s="33"/>
      <c r="GX1242" s="33"/>
    </row>
    <row r="1243" spans="178:206" x14ac:dyDescent="0.2">
      <c r="FV1243" s="29"/>
      <c r="FW1243" s="33"/>
      <c r="FX1243" s="33"/>
      <c r="FY1243" s="33"/>
      <c r="FZ1243" s="33"/>
      <c r="GA1243" s="33"/>
      <c r="GB1243" s="33"/>
      <c r="GC1243" s="33"/>
      <c r="GD1243" s="33"/>
      <c r="GE1243" s="33"/>
      <c r="GF1243" s="33"/>
      <c r="GG1243" s="33"/>
      <c r="GH1243" s="33"/>
      <c r="GI1243" s="33"/>
      <c r="GJ1243" s="33"/>
      <c r="GK1243" s="33"/>
      <c r="GL1243" s="33"/>
      <c r="GM1243" s="33"/>
      <c r="GN1243" s="33"/>
      <c r="GO1243" s="33"/>
      <c r="GP1243" s="33"/>
      <c r="GQ1243" s="33"/>
      <c r="GR1243" s="33"/>
      <c r="GS1243" s="33"/>
      <c r="GT1243" s="33"/>
      <c r="GU1243" s="33"/>
      <c r="GV1243" s="33"/>
      <c r="GW1243" s="33"/>
      <c r="GX1243" s="33"/>
    </row>
    <row r="1244" spans="178:206" x14ac:dyDescent="0.2">
      <c r="FV1244" s="29"/>
      <c r="FW1244" s="33"/>
      <c r="FX1244" s="33"/>
      <c r="FY1244" s="33"/>
      <c r="FZ1244" s="33"/>
      <c r="GA1244" s="33"/>
      <c r="GB1244" s="33"/>
      <c r="GC1244" s="33"/>
      <c r="GD1244" s="33"/>
      <c r="GE1244" s="33"/>
      <c r="GF1244" s="33"/>
      <c r="GG1244" s="33"/>
      <c r="GH1244" s="33"/>
      <c r="GI1244" s="33"/>
      <c r="GJ1244" s="33"/>
      <c r="GK1244" s="33"/>
      <c r="GL1244" s="33"/>
      <c r="GM1244" s="33"/>
      <c r="GN1244" s="33"/>
      <c r="GO1244" s="33"/>
      <c r="GP1244" s="33"/>
      <c r="GQ1244" s="33"/>
      <c r="GR1244" s="33"/>
      <c r="GS1244" s="33"/>
      <c r="GT1244" s="33"/>
      <c r="GU1244" s="33"/>
      <c r="GV1244" s="33"/>
      <c r="GW1244" s="33"/>
      <c r="GX1244" s="33"/>
    </row>
    <row r="1245" spans="178:206" x14ac:dyDescent="0.2">
      <c r="FV1245" s="29"/>
      <c r="FW1245" s="33"/>
      <c r="FX1245" s="33"/>
      <c r="FY1245" s="33"/>
      <c r="FZ1245" s="33"/>
      <c r="GA1245" s="33"/>
      <c r="GB1245" s="33"/>
      <c r="GC1245" s="33"/>
      <c r="GD1245" s="33"/>
      <c r="GE1245" s="33"/>
      <c r="GF1245" s="33"/>
      <c r="GG1245" s="33"/>
      <c r="GH1245" s="33"/>
      <c r="GI1245" s="33"/>
      <c r="GJ1245" s="33"/>
      <c r="GK1245" s="33"/>
      <c r="GL1245" s="33"/>
      <c r="GM1245" s="33"/>
      <c r="GN1245" s="33"/>
      <c r="GO1245" s="33"/>
      <c r="GP1245" s="33"/>
      <c r="GQ1245" s="33"/>
      <c r="GR1245" s="33"/>
      <c r="GS1245" s="33"/>
      <c r="GT1245" s="33"/>
      <c r="GU1245" s="33"/>
      <c r="GV1245" s="33"/>
      <c r="GW1245" s="33"/>
      <c r="GX1245" s="33"/>
    </row>
    <row r="1246" spans="178:206" x14ac:dyDescent="0.2">
      <c r="FV1246" s="29"/>
      <c r="FW1246" s="33"/>
      <c r="FX1246" s="33"/>
      <c r="FY1246" s="33"/>
      <c r="FZ1246" s="33"/>
      <c r="GA1246" s="33"/>
      <c r="GB1246" s="33"/>
      <c r="GC1246" s="33"/>
      <c r="GD1246" s="33"/>
      <c r="GE1246" s="33"/>
      <c r="GF1246" s="33"/>
      <c r="GG1246" s="33"/>
      <c r="GH1246" s="33"/>
      <c r="GI1246" s="33"/>
      <c r="GJ1246" s="33"/>
      <c r="GK1246" s="33"/>
      <c r="GL1246" s="33"/>
      <c r="GM1246" s="33"/>
      <c r="GN1246" s="33"/>
      <c r="GO1246" s="33"/>
      <c r="GP1246" s="33"/>
      <c r="GQ1246" s="33"/>
      <c r="GR1246" s="33"/>
      <c r="GS1246" s="33"/>
      <c r="GT1246" s="33"/>
      <c r="GU1246" s="33"/>
      <c r="GV1246" s="33"/>
      <c r="GW1246" s="33"/>
      <c r="GX1246" s="33"/>
    </row>
    <row r="1247" spans="178:206" x14ac:dyDescent="0.2">
      <c r="FV1247" s="29"/>
      <c r="FW1247" s="33"/>
      <c r="FX1247" s="33"/>
      <c r="FY1247" s="33"/>
      <c r="FZ1247" s="33"/>
      <c r="GA1247" s="33"/>
      <c r="GB1247" s="33"/>
      <c r="GC1247" s="33"/>
      <c r="GD1247" s="33"/>
      <c r="GE1247" s="33"/>
      <c r="GF1247" s="33"/>
      <c r="GG1247" s="33"/>
      <c r="GH1247" s="33"/>
      <c r="GI1247" s="33"/>
      <c r="GJ1247" s="33"/>
      <c r="GK1247" s="33"/>
      <c r="GL1247" s="33"/>
      <c r="GM1247" s="33"/>
      <c r="GN1247" s="33"/>
      <c r="GO1247" s="33"/>
      <c r="GP1247" s="33"/>
      <c r="GQ1247" s="33"/>
      <c r="GR1247" s="33"/>
      <c r="GS1247" s="33"/>
      <c r="GT1247" s="33"/>
      <c r="GU1247" s="33"/>
      <c r="GV1247" s="33"/>
      <c r="GW1247" s="33"/>
      <c r="GX1247" s="33"/>
    </row>
    <row r="1248" spans="178:206" x14ac:dyDescent="0.2">
      <c r="FV1248" s="29"/>
      <c r="FW1248" s="33"/>
      <c r="FX1248" s="33"/>
      <c r="FY1248" s="33"/>
      <c r="FZ1248" s="33"/>
      <c r="GA1248" s="33"/>
      <c r="GB1248" s="33"/>
      <c r="GC1248" s="33"/>
      <c r="GD1248" s="33"/>
      <c r="GE1248" s="33"/>
      <c r="GF1248" s="33"/>
      <c r="GG1248" s="33"/>
      <c r="GH1248" s="33"/>
      <c r="GI1248" s="33"/>
      <c r="GJ1248" s="33"/>
      <c r="GK1248" s="33"/>
      <c r="GL1248" s="33"/>
      <c r="GM1248" s="33"/>
      <c r="GN1248" s="33"/>
      <c r="GO1248" s="33"/>
      <c r="GP1248" s="33"/>
      <c r="GQ1248" s="33"/>
      <c r="GR1248" s="33"/>
      <c r="GS1248" s="33"/>
      <c r="GT1248" s="33"/>
      <c r="GU1248" s="33"/>
      <c r="GV1248" s="33"/>
      <c r="GW1248" s="33"/>
      <c r="GX1248" s="33"/>
    </row>
    <row r="1249" spans="178:206" x14ac:dyDescent="0.2">
      <c r="FV1249" s="29"/>
      <c r="FW1249" s="33"/>
      <c r="FX1249" s="33"/>
      <c r="FY1249" s="33"/>
      <c r="FZ1249" s="33"/>
      <c r="GA1249" s="33"/>
      <c r="GB1249" s="33"/>
      <c r="GC1249" s="33"/>
      <c r="GD1249" s="33"/>
      <c r="GE1249" s="33"/>
      <c r="GF1249" s="33"/>
      <c r="GG1249" s="33"/>
      <c r="GH1249" s="33"/>
      <c r="GI1249" s="33"/>
      <c r="GJ1249" s="33"/>
      <c r="GK1249" s="33"/>
      <c r="GL1249" s="33"/>
      <c r="GM1249" s="33"/>
      <c r="GN1249" s="33"/>
      <c r="GO1249" s="33"/>
      <c r="GP1249" s="33"/>
      <c r="GQ1249" s="33"/>
      <c r="GR1249" s="33"/>
      <c r="GS1249" s="33"/>
      <c r="GT1249" s="33"/>
      <c r="GU1249" s="33"/>
      <c r="GV1249" s="33"/>
      <c r="GW1249" s="33"/>
      <c r="GX1249" s="33"/>
    </row>
    <row r="1250" spans="178:206" x14ac:dyDescent="0.2">
      <c r="FV1250" s="29"/>
      <c r="FW1250" s="33"/>
      <c r="FX1250" s="33"/>
      <c r="FY1250" s="33"/>
      <c r="FZ1250" s="33"/>
      <c r="GA1250" s="33"/>
      <c r="GB1250" s="33"/>
      <c r="GC1250" s="33"/>
      <c r="GD1250" s="33"/>
      <c r="GE1250" s="33"/>
      <c r="GF1250" s="33"/>
      <c r="GG1250" s="33"/>
      <c r="GH1250" s="33"/>
      <c r="GI1250" s="33"/>
      <c r="GJ1250" s="33"/>
      <c r="GK1250" s="33"/>
      <c r="GL1250" s="33"/>
      <c r="GM1250" s="33"/>
      <c r="GN1250" s="33"/>
      <c r="GO1250" s="33"/>
      <c r="GP1250" s="33"/>
      <c r="GQ1250" s="33"/>
      <c r="GR1250" s="33"/>
      <c r="GS1250" s="33"/>
      <c r="GT1250" s="33"/>
      <c r="GU1250" s="33"/>
      <c r="GV1250" s="33"/>
      <c r="GW1250" s="33"/>
      <c r="GX1250" s="33"/>
    </row>
    <row r="1251" spans="178:206" x14ac:dyDescent="0.2">
      <c r="FV1251" s="29"/>
      <c r="FW1251" s="33"/>
      <c r="FX1251" s="33"/>
      <c r="FY1251" s="33"/>
      <c r="FZ1251" s="33"/>
      <c r="GA1251" s="33"/>
      <c r="GB1251" s="33"/>
      <c r="GC1251" s="33"/>
      <c r="GD1251" s="33"/>
      <c r="GE1251" s="33"/>
      <c r="GF1251" s="33"/>
      <c r="GG1251" s="33"/>
      <c r="GH1251" s="33"/>
      <c r="GI1251" s="33"/>
      <c r="GJ1251" s="33"/>
      <c r="GK1251" s="33"/>
      <c r="GL1251" s="33"/>
      <c r="GM1251" s="33"/>
      <c r="GN1251" s="33"/>
      <c r="GO1251" s="33"/>
      <c r="GP1251" s="33"/>
      <c r="GQ1251" s="33"/>
      <c r="GR1251" s="33"/>
      <c r="GS1251" s="33"/>
      <c r="GT1251" s="33"/>
      <c r="GU1251" s="33"/>
      <c r="GV1251" s="33"/>
      <c r="GW1251" s="33"/>
      <c r="GX1251" s="33"/>
    </row>
    <row r="1252" spans="178:206" x14ac:dyDescent="0.2">
      <c r="FV1252" s="29"/>
      <c r="FW1252" s="33"/>
      <c r="FX1252" s="33"/>
      <c r="FY1252" s="33"/>
      <c r="FZ1252" s="33"/>
      <c r="GA1252" s="33"/>
      <c r="GB1252" s="33"/>
      <c r="GC1252" s="33"/>
      <c r="GD1252" s="33"/>
      <c r="GE1252" s="33"/>
      <c r="GF1252" s="33"/>
      <c r="GG1252" s="33"/>
      <c r="GH1252" s="33"/>
      <c r="GI1252" s="33"/>
      <c r="GJ1252" s="33"/>
      <c r="GK1252" s="33"/>
      <c r="GL1252" s="33"/>
      <c r="GM1252" s="33"/>
      <c r="GN1252" s="33"/>
      <c r="GO1252" s="33"/>
      <c r="GP1252" s="33"/>
      <c r="GQ1252" s="33"/>
      <c r="GR1252" s="33"/>
      <c r="GS1252" s="33"/>
      <c r="GT1252" s="33"/>
      <c r="GU1252" s="33"/>
      <c r="GV1252" s="33"/>
      <c r="GW1252" s="33"/>
      <c r="GX1252" s="33"/>
    </row>
    <row r="1253" spans="178:206" x14ac:dyDescent="0.2">
      <c r="FV1253" s="29"/>
      <c r="FW1253" s="33"/>
      <c r="FX1253" s="33"/>
      <c r="FY1253" s="33"/>
      <c r="FZ1253" s="33"/>
      <c r="GA1253" s="33"/>
      <c r="GB1253" s="33"/>
      <c r="GC1253" s="33"/>
      <c r="GD1253" s="33"/>
      <c r="GE1253" s="33"/>
      <c r="GF1253" s="33"/>
      <c r="GG1253" s="33"/>
      <c r="GH1253" s="33"/>
      <c r="GI1253" s="33"/>
      <c r="GJ1253" s="33"/>
      <c r="GK1253" s="33"/>
      <c r="GL1253" s="33"/>
      <c r="GM1253" s="33"/>
      <c r="GN1253" s="33"/>
      <c r="GO1253" s="33"/>
      <c r="GP1253" s="33"/>
      <c r="GQ1253" s="33"/>
      <c r="GR1253" s="33"/>
      <c r="GS1253" s="33"/>
      <c r="GT1253" s="33"/>
      <c r="GU1253" s="33"/>
      <c r="GV1253" s="33"/>
      <c r="GW1253" s="33"/>
      <c r="GX1253" s="33"/>
    </row>
    <row r="1254" spans="178:206" x14ac:dyDescent="0.2">
      <c r="FV1254" s="29"/>
      <c r="FW1254" s="33"/>
      <c r="FX1254" s="33"/>
      <c r="FY1254" s="33"/>
      <c r="FZ1254" s="33"/>
      <c r="GA1254" s="33"/>
      <c r="GB1254" s="33"/>
      <c r="GC1254" s="33"/>
      <c r="GD1254" s="33"/>
      <c r="GE1254" s="33"/>
      <c r="GF1254" s="33"/>
      <c r="GG1254" s="33"/>
      <c r="GH1254" s="33"/>
      <c r="GI1254" s="33"/>
      <c r="GJ1254" s="33"/>
      <c r="GK1254" s="33"/>
      <c r="GL1254" s="33"/>
      <c r="GM1254" s="33"/>
      <c r="GN1254" s="33"/>
      <c r="GO1254" s="33"/>
      <c r="GP1254" s="33"/>
      <c r="GQ1254" s="33"/>
      <c r="GR1254" s="33"/>
      <c r="GS1254" s="33"/>
      <c r="GT1254" s="33"/>
      <c r="GU1254" s="33"/>
      <c r="GV1254" s="33"/>
      <c r="GW1254" s="33"/>
      <c r="GX1254" s="33"/>
    </row>
    <row r="1255" spans="178:206" x14ac:dyDescent="0.2">
      <c r="FV1255" s="29"/>
      <c r="FW1255" s="33"/>
      <c r="FX1255" s="33"/>
      <c r="FY1255" s="33"/>
      <c r="FZ1255" s="33"/>
      <c r="GA1255" s="33"/>
      <c r="GB1255" s="33"/>
      <c r="GC1255" s="33"/>
      <c r="GD1255" s="33"/>
      <c r="GE1255" s="33"/>
      <c r="GF1255" s="33"/>
      <c r="GG1255" s="33"/>
      <c r="GH1255" s="33"/>
      <c r="GI1255" s="33"/>
      <c r="GJ1255" s="33"/>
      <c r="GK1255" s="33"/>
      <c r="GL1255" s="33"/>
      <c r="GM1255" s="33"/>
      <c r="GN1255" s="33"/>
      <c r="GO1255" s="33"/>
      <c r="GP1255" s="33"/>
      <c r="GQ1255" s="33"/>
      <c r="GR1255" s="33"/>
      <c r="GS1255" s="33"/>
      <c r="GT1255" s="33"/>
      <c r="GU1255" s="33"/>
      <c r="GV1255" s="33"/>
      <c r="GW1255" s="33"/>
      <c r="GX1255" s="33"/>
    </row>
    <row r="1256" spans="178:206" x14ac:dyDescent="0.2">
      <c r="FV1256" s="29"/>
      <c r="FW1256" s="33"/>
      <c r="FX1256" s="33"/>
      <c r="FY1256" s="33"/>
      <c r="FZ1256" s="33"/>
      <c r="GA1256" s="33"/>
      <c r="GB1256" s="33"/>
      <c r="GC1256" s="33"/>
      <c r="GD1256" s="33"/>
      <c r="GE1256" s="33"/>
      <c r="GF1256" s="33"/>
      <c r="GG1256" s="33"/>
      <c r="GH1256" s="33"/>
      <c r="GI1256" s="33"/>
      <c r="GJ1256" s="33"/>
      <c r="GK1256" s="33"/>
      <c r="GL1256" s="33"/>
      <c r="GM1256" s="33"/>
      <c r="GN1256" s="33"/>
      <c r="GO1256" s="33"/>
      <c r="GP1256" s="33"/>
      <c r="GQ1256" s="33"/>
      <c r="GR1256" s="33"/>
      <c r="GS1256" s="33"/>
      <c r="GT1256" s="33"/>
      <c r="GU1256" s="33"/>
      <c r="GV1256" s="33"/>
      <c r="GW1256" s="33"/>
      <c r="GX1256" s="33"/>
    </row>
    <row r="1257" spans="178:206" x14ac:dyDescent="0.2">
      <c r="FV1257" s="29"/>
      <c r="FW1257" s="33"/>
      <c r="FX1257" s="33"/>
      <c r="FY1257" s="33"/>
      <c r="FZ1257" s="33"/>
      <c r="GA1257" s="33"/>
      <c r="GB1257" s="33"/>
      <c r="GC1257" s="33"/>
      <c r="GD1257" s="33"/>
      <c r="GE1257" s="33"/>
      <c r="GF1257" s="33"/>
      <c r="GG1257" s="33"/>
      <c r="GH1257" s="33"/>
      <c r="GI1257" s="33"/>
      <c r="GJ1257" s="33"/>
      <c r="GK1257" s="33"/>
      <c r="GL1257" s="33"/>
      <c r="GM1257" s="33"/>
      <c r="GN1257" s="33"/>
      <c r="GO1257" s="33"/>
      <c r="GP1257" s="33"/>
      <c r="GQ1257" s="33"/>
      <c r="GR1257" s="33"/>
      <c r="GS1257" s="33"/>
      <c r="GT1257" s="33"/>
      <c r="GU1257" s="33"/>
      <c r="GV1257" s="33"/>
      <c r="GW1257" s="33"/>
      <c r="GX1257" s="33"/>
    </row>
    <row r="1258" spans="178:206" x14ac:dyDescent="0.2">
      <c r="FV1258" s="29"/>
      <c r="FW1258" s="33"/>
      <c r="FX1258" s="33"/>
      <c r="FY1258" s="33"/>
      <c r="FZ1258" s="33"/>
      <c r="GA1258" s="33"/>
      <c r="GB1258" s="33"/>
      <c r="GC1258" s="33"/>
      <c r="GD1258" s="33"/>
      <c r="GE1258" s="33"/>
      <c r="GF1258" s="33"/>
      <c r="GG1258" s="33"/>
      <c r="GH1258" s="33"/>
      <c r="GI1258" s="33"/>
      <c r="GJ1258" s="33"/>
      <c r="GK1258" s="33"/>
      <c r="GL1258" s="33"/>
      <c r="GM1258" s="33"/>
      <c r="GN1258" s="33"/>
      <c r="GO1258" s="33"/>
      <c r="GP1258" s="33"/>
      <c r="GQ1258" s="33"/>
      <c r="GR1258" s="33"/>
      <c r="GS1258" s="33"/>
      <c r="GT1258" s="33"/>
      <c r="GU1258" s="33"/>
      <c r="GV1258" s="33"/>
      <c r="GW1258" s="33"/>
      <c r="GX1258" s="33"/>
    </row>
    <row r="1259" spans="178:206" x14ac:dyDescent="0.2">
      <c r="FV1259" s="29"/>
      <c r="FW1259" s="33"/>
      <c r="FX1259" s="33"/>
      <c r="FY1259" s="33"/>
      <c r="FZ1259" s="33"/>
      <c r="GA1259" s="33"/>
      <c r="GB1259" s="33"/>
      <c r="GC1259" s="33"/>
      <c r="GD1259" s="33"/>
      <c r="GE1259" s="33"/>
      <c r="GF1259" s="33"/>
      <c r="GG1259" s="33"/>
      <c r="GH1259" s="33"/>
      <c r="GI1259" s="33"/>
      <c r="GJ1259" s="33"/>
      <c r="GK1259" s="33"/>
      <c r="GL1259" s="33"/>
      <c r="GM1259" s="33"/>
      <c r="GN1259" s="33"/>
      <c r="GO1259" s="33"/>
      <c r="GP1259" s="33"/>
      <c r="GQ1259" s="33"/>
      <c r="GR1259" s="33"/>
      <c r="GS1259" s="33"/>
      <c r="GT1259" s="33"/>
      <c r="GU1259" s="33"/>
      <c r="GV1259" s="33"/>
      <c r="GW1259" s="33"/>
      <c r="GX1259" s="33"/>
    </row>
    <row r="1260" spans="178:206" x14ac:dyDescent="0.2">
      <c r="FV1260" s="29"/>
      <c r="FW1260" s="33"/>
      <c r="FX1260" s="33"/>
      <c r="FY1260" s="33"/>
      <c r="FZ1260" s="33"/>
      <c r="GA1260" s="33"/>
      <c r="GB1260" s="33"/>
      <c r="GC1260" s="33"/>
      <c r="GD1260" s="33"/>
      <c r="GE1260" s="33"/>
      <c r="GF1260" s="33"/>
      <c r="GG1260" s="33"/>
      <c r="GH1260" s="33"/>
      <c r="GI1260" s="33"/>
      <c r="GJ1260" s="33"/>
      <c r="GK1260" s="33"/>
      <c r="GL1260" s="33"/>
      <c r="GM1260" s="33"/>
      <c r="GN1260" s="33"/>
      <c r="GO1260" s="33"/>
      <c r="GP1260" s="33"/>
      <c r="GQ1260" s="33"/>
      <c r="GR1260" s="33"/>
      <c r="GS1260" s="33"/>
      <c r="GT1260" s="33"/>
      <c r="GU1260" s="33"/>
      <c r="GV1260" s="33"/>
      <c r="GW1260" s="33"/>
      <c r="GX1260" s="33"/>
    </row>
    <row r="1261" spans="178:206" x14ac:dyDescent="0.2">
      <c r="FV1261" s="29"/>
      <c r="FW1261" s="33"/>
      <c r="FX1261" s="33"/>
      <c r="FY1261" s="33"/>
      <c r="FZ1261" s="33"/>
      <c r="GA1261" s="33"/>
      <c r="GB1261" s="33"/>
      <c r="GC1261" s="33"/>
      <c r="GD1261" s="33"/>
      <c r="GE1261" s="33"/>
      <c r="GF1261" s="33"/>
      <c r="GG1261" s="33"/>
      <c r="GH1261" s="33"/>
      <c r="GI1261" s="33"/>
      <c r="GJ1261" s="33"/>
      <c r="GK1261" s="33"/>
      <c r="GL1261" s="33"/>
      <c r="GM1261" s="33"/>
      <c r="GN1261" s="33"/>
      <c r="GO1261" s="33"/>
      <c r="GP1261" s="33"/>
      <c r="GQ1261" s="33"/>
      <c r="GR1261" s="33"/>
      <c r="GS1261" s="33"/>
      <c r="GT1261" s="33"/>
      <c r="GU1261" s="33"/>
      <c r="GV1261" s="33"/>
      <c r="GW1261" s="33"/>
      <c r="GX1261" s="33"/>
    </row>
    <row r="1262" spans="178:206" x14ac:dyDescent="0.2">
      <c r="FV1262" s="29"/>
      <c r="FW1262" s="33"/>
      <c r="FX1262" s="33"/>
      <c r="FY1262" s="33"/>
      <c r="FZ1262" s="33"/>
      <c r="GA1262" s="33"/>
      <c r="GB1262" s="33"/>
      <c r="GC1262" s="33"/>
      <c r="GD1262" s="33"/>
      <c r="GE1262" s="33"/>
      <c r="GF1262" s="33"/>
      <c r="GG1262" s="33"/>
      <c r="GH1262" s="33"/>
      <c r="GI1262" s="33"/>
      <c r="GJ1262" s="33"/>
      <c r="GK1262" s="33"/>
      <c r="GL1262" s="33"/>
      <c r="GM1262" s="33"/>
      <c r="GN1262" s="33"/>
      <c r="GO1262" s="33"/>
      <c r="GP1262" s="33"/>
      <c r="GQ1262" s="33"/>
      <c r="GR1262" s="33"/>
      <c r="GS1262" s="33"/>
      <c r="GT1262" s="33"/>
      <c r="GU1262" s="33"/>
      <c r="GV1262" s="33"/>
      <c r="GW1262" s="33"/>
      <c r="GX1262" s="33"/>
    </row>
    <row r="1263" spans="178:206" x14ac:dyDescent="0.2">
      <c r="FV1263" s="29"/>
      <c r="FW1263" s="33"/>
      <c r="FX1263" s="33"/>
      <c r="FY1263" s="33"/>
      <c r="FZ1263" s="33"/>
      <c r="GA1263" s="33"/>
      <c r="GB1263" s="33"/>
      <c r="GC1263" s="33"/>
      <c r="GD1263" s="33"/>
      <c r="GE1263" s="33"/>
      <c r="GF1263" s="33"/>
      <c r="GG1263" s="33"/>
      <c r="GH1263" s="33"/>
      <c r="GI1263" s="33"/>
      <c r="GJ1263" s="33"/>
      <c r="GK1263" s="33"/>
      <c r="GL1263" s="33"/>
      <c r="GM1263" s="33"/>
      <c r="GN1263" s="33"/>
      <c r="GO1263" s="33"/>
      <c r="GP1263" s="33"/>
      <c r="GQ1263" s="33"/>
      <c r="GR1263" s="33"/>
      <c r="GS1263" s="33"/>
      <c r="GT1263" s="33"/>
      <c r="GU1263" s="33"/>
      <c r="GV1263" s="33"/>
      <c r="GW1263" s="33"/>
      <c r="GX1263" s="33"/>
    </row>
    <row r="1264" spans="178:206" x14ac:dyDescent="0.2">
      <c r="FV1264" s="29"/>
      <c r="FW1264" s="33"/>
      <c r="FX1264" s="33"/>
      <c r="FY1264" s="33"/>
      <c r="FZ1264" s="33"/>
      <c r="GA1264" s="33"/>
      <c r="GB1264" s="33"/>
      <c r="GC1264" s="33"/>
      <c r="GD1264" s="33"/>
      <c r="GE1264" s="33"/>
      <c r="GF1264" s="33"/>
      <c r="GG1264" s="33"/>
      <c r="GH1264" s="33"/>
      <c r="GI1264" s="33"/>
      <c r="GJ1264" s="33"/>
      <c r="GK1264" s="33"/>
      <c r="GL1264" s="33"/>
      <c r="GM1264" s="33"/>
      <c r="GN1264" s="33"/>
      <c r="GO1264" s="33"/>
      <c r="GP1264" s="33"/>
      <c r="GQ1264" s="33"/>
      <c r="GR1264" s="33"/>
      <c r="GS1264" s="33"/>
      <c r="GT1264" s="33"/>
      <c r="GU1264" s="33"/>
      <c r="GV1264" s="33"/>
      <c r="GW1264" s="33"/>
      <c r="GX1264" s="33"/>
    </row>
    <row r="1265" spans="178:206" x14ac:dyDescent="0.2">
      <c r="FV1265" s="29"/>
      <c r="FW1265" s="33"/>
      <c r="FX1265" s="33"/>
      <c r="FY1265" s="33"/>
      <c r="FZ1265" s="33"/>
      <c r="GA1265" s="33"/>
      <c r="GB1265" s="33"/>
      <c r="GC1265" s="33"/>
      <c r="GD1265" s="33"/>
      <c r="GE1265" s="33"/>
      <c r="GF1265" s="33"/>
      <c r="GG1265" s="33"/>
      <c r="GH1265" s="33"/>
      <c r="GI1265" s="33"/>
      <c r="GJ1265" s="33"/>
      <c r="GK1265" s="33"/>
      <c r="GL1265" s="33"/>
      <c r="GM1265" s="33"/>
      <c r="GN1265" s="33"/>
      <c r="GO1265" s="33"/>
      <c r="GP1265" s="33"/>
      <c r="GQ1265" s="33"/>
      <c r="GR1265" s="33"/>
      <c r="GS1265" s="33"/>
      <c r="GT1265" s="33"/>
      <c r="GU1265" s="33"/>
      <c r="GV1265" s="33"/>
      <c r="GW1265" s="33"/>
      <c r="GX1265" s="33"/>
    </row>
    <row r="1266" spans="178:206" x14ac:dyDescent="0.2">
      <c r="FV1266" s="29"/>
      <c r="FW1266" s="33"/>
      <c r="FX1266" s="33"/>
      <c r="FY1266" s="33"/>
      <c r="FZ1266" s="33"/>
      <c r="GA1266" s="33"/>
      <c r="GB1266" s="33"/>
      <c r="GC1266" s="33"/>
      <c r="GD1266" s="33"/>
      <c r="GE1266" s="33"/>
      <c r="GF1266" s="33"/>
      <c r="GG1266" s="33"/>
      <c r="GH1266" s="33"/>
      <c r="GI1266" s="33"/>
      <c r="GJ1266" s="33"/>
      <c r="GK1266" s="33"/>
      <c r="GL1266" s="33"/>
      <c r="GM1266" s="33"/>
      <c r="GN1266" s="33"/>
      <c r="GO1266" s="33"/>
      <c r="GP1266" s="33"/>
      <c r="GQ1266" s="33"/>
      <c r="GR1266" s="33"/>
      <c r="GS1266" s="33"/>
      <c r="GT1266" s="33"/>
      <c r="GU1266" s="33"/>
      <c r="GV1266" s="33"/>
      <c r="GW1266" s="33"/>
      <c r="GX1266" s="33"/>
    </row>
    <row r="1267" spans="178:206" x14ac:dyDescent="0.2">
      <c r="FV1267" s="29"/>
      <c r="FW1267" s="33"/>
      <c r="FX1267" s="33"/>
      <c r="FY1267" s="33"/>
      <c r="FZ1267" s="33"/>
      <c r="GA1267" s="33"/>
      <c r="GB1267" s="33"/>
      <c r="GC1267" s="33"/>
      <c r="GD1267" s="33"/>
      <c r="GE1267" s="33"/>
      <c r="GF1267" s="33"/>
      <c r="GG1267" s="33"/>
      <c r="GH1267" s="33"/>
      <c r="GI1267" s="33"/>
      <c r="GJ1267" s="33"/>
      <c r="GK1267" s="33"/>
      <c r="GL1267" s="33"/>
      <c r="GM1267" s="33"/>
      <c r="GN1267" s="33"/>
      <c r="GO1267" s="33"/>
      <c r="GP1267" s="33"/>
      <c r="GQ1267" s="33"/>
      <c r="GR1267" s="33"/>
      <c r="GS1267" s="33"/>
      <c r="GT1267" s="33"/>
      <c r="GU1267" s="33"/>
      <c r="GV1267" s="33"/>
      <c r="GW1267" s="33"/>
      <c r="GX1267" s="33"/>
    </row>
    <row r="1268" spans="178:206" x14ac:dyDescent="0.2">
      <c r="FV1268" s="29"/>
      <c r="FW1268" s="33"/>
      <c r="FX1268" s="33"/>
      <c r="FY1268" s="33"/>
      <c r="FZ1268" s="33"/>
      <c r="GA1268" s="33"/>
      <c r="GB1268" s="33"/>
      <c r="GC1268" s="33"/>
      <c r="GD1268" s="33"/>
      <c r="GE1268" s="33"/>
      <c r="GF1268" s="33"/>
      <c r="GG1268" s="33"/>
      <c r="GH1268" s="33"/>
      <c r="GI1268" s="33"/>
      <c r="GJ1268" s="33"/>
      <c r="GK1268" s="33"/>
      <c r="GL1268" s="33"/>
      <c r="GM1268" s="33"/>
      <c r="GN1268" s="33"/>
      <c r="GO1268" s="33"/>
      <c r="GP1268" s="33"/>
      <c r="GQ1268" s="33"/>
      <c r="GR1268" s="33"/>
      <c r="GS1268" s="33"/>
      <c r="GT1268" s="33"/>
      <c r="GU1268" s="33"/>
      <c r="GV1268" s="33"/>
      <c r="GW1268" s="33"/>
      <c r="GX1268" s="33"/>
    </row>
    <row r="1269" spans="178:206" x14ac:dyDescent="0.2">
      <c r="FV1269" s="29"/>
      <c r="FW1269" s="33"/>
      <c r="FX1269" s="33"/>
      <c r="FY1269" s="33"/>
      <c r="FZ1269" s="33"/>
      <c r="GA1269" s="33"/>
      <c r="GB1269" s="33"/>
      <c r="GC1269" s="33"/>
      <c r="GD1269" s="33"/>
      <c r="GE1269" s="33"/>
      <c r="GF1269" s="33"/>
      <c r="GG1269" s="33"/>
      <c r="GH1269" s="33"/>
      <c r="GI1269" s="33"/>
      <c r="GJ1269" s="33"/>
      <c r="GK1269" s="33"/>
      <c r="GL1269" s="33"/>
      <c r="GM1269" s="33"/>
      <c r="GN1269" s="33"/>
      <c r="GO1269" s="33"/>
      <c r="GP1269" s="33"/>
      <c r="GQ1269" s="33"/>
      <c r="GR1269" s="33"/>
      <c r="GS1269" s="33"/>
      <c r="GT1269" s="33"/>
      <c r="GU1269" s="33"/>
      <c r="GV1269" s="33"/>
      <c r="GW1269" s="33"/>
      <c r="GX1269" s="33"/>
    </row>
    <row r="1270" spans="178:206" x14ac:dyDescent="0.2">
      <c r="FV1270" s="29"/>
      <c r="FW1270" s="33"/>
      <c r="FX1270" s="33"/>
      <c r="FY1270" s="33"/>
      <c r="FZ1270" s="33"/>
      <c r="GA1270" s="33"/>
      <c r="GB1270" s="33"/>
      <c r="GC1270" s="33"/>
      <c r="GD1270" s="33"/>
      <c r="GE1270" s="33"/>
      <c r="GF1270" s="33"/>
      <c r="GG1270" s="33"/>
      <c r="GH1270" s="33"/>
      <c r="GI1270" s="33"/>
      <c r="GJ1270" s="33"/>
      <c r="GK1270" s="33"/>
      <c r="GL1270" s="33"/>
      <c r="GM1270" s="33"/>
      <c r="GN1270" s="33"/>
      <c r="GO1270" s="33"/>
      <c r="GP1270" s="33"/>
      <c r="GQ1270" s="33"/>
      <c r="GR1270" s="33"/>
      <c r="GS1270" s="33"/>
      <c r="GT1270" s="33"/>
      <c r="GU1270" s="33"/>
      <c r="GV1270" s="33"/>
      <c r="GW1270" s="33"/>
      <c r="GX1270" s="33"/>
    </row>
    <row r="1271" spans="178:206" x14ac:dyDescent="0.2">
      <c r="FV1271" s="29"/>
      <c r="FW1271" s="33"/>
      <c r="FX1271" s="33"/>
      <c r="FY1271" s="33"/>
      <c r="FZ1271" s="33"/>
      <c r="GA1271" s="33"/>
      <c r="GB1271" s="33"/>
      <c r="GC1271" s="33"/>
      <c r="GD1271" s="33"/>
      <c r="GE1271" s="33"/>
      <c r="GF1271" s="33"/>
      <c r="GG1271" s="33"/>
      <c r="GH1271" s="33"/>
      <c r="GI1271" s="33"/>
      <c r="GJ1271" s="33"/>
      <c r="GK1271" s="33"/>
      <c r="GL1271" s="33"/>
      <c r="GM1271" s="33"/>
      <c r="GN1271" s="33"/>
      <c r="GO1271" s="33"/>
      <c r="GP1271" s="33"/>
      <c r="GQ1271" s="33"/>
      <c r="GR1271" s="33"/>
      <c r="GS1271" s="33"/>
      <c r="GT1271" s="33"/>
      <c r="GU1271" s="33"/>
      <c r="GV1271" s="33"/>
      <c r="GW1271" s="33"/>
      <c r="GX1271" s="33"/>
    </row>
    <row r="1272" spans="178:206" x14ac:dyDescent="0.2">
      <c r="FV1272" s="29"/>
      <c r="FW1272" s="33"/>
      <c r="FX1272" s="33"/>
      <c r="FY1272" s="33"/>
      <c r="FZ1272" s="33"/>
      <c r="GA1272" s="33"/>
      <c r="GB1272" s="33"/>
      <c r="GC1272" s="33"/>
      <c r="GD1272" s="33"/>
      <c r="GE1272" s="33"/>
      <c r="GF1272" s="33"/>
      <c r="GG1272" s="33"/>
      <c r="GH1272" s="33"/>
      <c r="GI1272" s="33"/>
      <c r="GJ1272" s="33"/>
      <c r="GK1272" s="33"/>
      <c r="GL1272" s="33"/>
      <c r="GM1272" s="33"/>
      <c r="GN1272" s="33"/>
      <c r="GO1272" s="33"/>
      <c r="GP1272" s="33"/>
      <c r="GQ1272" s="33"/>
      <c r="GR1272" s="33"/>
      <c r="GS1272" s="33"/>
      <c r="GT1272" s="33"/>
      <c r="GU1272" s="33"/>
      <c r="GV1272" s="33"/>
      <c r="GW1272" s="33"/>
      <c r="GX1272" s="33"/>
    </row>
    <row r="1273" spans="178:206" x14ac:dyDescent="0.2">
      <c r="FV1273" s="29"/>
      <c r="FW1273" s="33"/>
      <c r="FX1273" s="33"/>
      <c r="FY1273" s="33"/>
      <c r="FZ1273" s="33"/>
      <c r="GA1273" s="33"/>
      <c r="GB1273" s="33"/>
      <c r="GC1273" s="33"/>
      <c r="GD1273" s="33"/>
      <c r="GE1273" s="33"/>
      <c r="GF1273" s="33"/>
      <c r="GG1273" s="33"/>
      <c r="GH1273" s="33"/>
      <c r="GI1273" s="33"/>
      <c r="GJ1273" s="33"/>
      <c r="GK1273" s="33"/>
      <c r="GL1273" s="33"/>
      <c r="GM1273" s="33"/>
      <c r="GN1273" s="33"/>
      <c r="GO1273" s="33"/>
      <c r="GP1273" s="33"/>
      <c r="GQ1273" s="33"/>
      <c r="GR1273" s="33"/>
      <c r="GS1273" s="33"/>
      <c r="GT1273" s="33"/>
      <c r="GU1273" s="33"/>
      <c r="GV1273" s="33"/>
      <c r="GW1273" s="33"/>
      <c r="GX1273" s="33"/>
    </row>
    <row r="1274" spans="178:206" x14ac:dyDescent="0.2">
      <c r="FV1274" s="29"/>
      <c r="FW1274" s="33"/>
      <c r="FX1274" s="33"/>
      <c r="FY1274" s="33"/>
      <c r="FZ1274" s="33"/>
      <c r="GA1274" s="33"/>
      <c r="GB1274" s="33"/>
      <c r="GC1274" s="33"/>
      <c r="GD1274" s="33"/>
      <c r="GE1274" s="33"/>
      <c r="GF1274" s="33"/>
      <c r="GG1274" s="33"/>
      <c r="GH1274" s="33"/>
      <c r="GI1274" s="33"/>
      <c r="GJ1274" s="33"/>
      <c r="GK1274" s="33"/>
      <c r="GL1274" s="33"/>
      <c r="GM1274" s="33"/>
      <c r="GN1274" s="33"/>
      <c r="GO1274" s="33"/>
      <c r="GP1274" s="33"/>
      <c r="GQ1274" s="33"/>
      <c r="GR1274" s="33"/>
      <c r="GS1274" s="33"/>
      <c r="GT1274" s="33"/>
      <c r="GU1274" s="33"/>
      <c r="GV1274" s="33"/>
      <c r="GW1274" s="33"/>
      <c r="GX1274" s="33"/>
    </row>
    <row r="1275" spans="178:206" x14ac:dyDescent="0.2">
      <c r="FV1275" s="29"/>
      <c r="FW1275" s="33"/>
      <c r="FX1275" s="33"/>
      <c r="FY1275" s="33"/>
      <c r="FZ1275" s="33"/>
      <c r="GA1275" s="33"/>
      <c r="GB1275" s="33"/>
      <c r="GC1275" s="33"/>
      <c r="GD1275" s="33"/>
      <c r="GE1275" s="33"/>
      <c r="GF1275" s="33"/>
      <c r="GG1275" s="33"/>
      <c r="GH1275" s="33"/>
      <c r="GI1275" s="33"/>
      <c r="GJ1275" s="33"/>
      <c r="GK1275" s="33"/>
      <c r="GL1275" s="33"/>
      <c r="GM1275" s="33"/>
      <c r="GN1275" s="33"/>
      <c r="GO1275" s="33"/>
      <c r="GP1275" s="33"/>
      <c r="GQ1275" s="33"/>
      <c r="GR1275" s="33"/>
      <c r="GS1275" s="33"/>
      <c r="GT1275" s="33"/>
      <c r="GU1275" s="33"/>
      <c r="GV1275" s="33"/>
      <c r="GW1275" s="33"/>
      <c r="GX1275" s="33"/>
    </row>
    <row r="1276" spans="178:206" x14ac:dyDescent="0.2">
      <c r="FV1276" s="29"/>
      <c r="FW1276" s="33"/>
      <c r="FX1276" s="33"/>
      <c r="FY1276" s="33"/>
      <c r="FZ1276" s="33"/>
      <c r="GA1276" s="33"/>
      <c r="GB1276" s="33"/>
      <c r="GC1276" s="33"/>
      <c r="GD1276" s="33"/>
      <c r="GE1276" s="33"/>
      <c r="GF1276" s="33"/>
      <c r="GG1276" s="33"/>
      <c r="GH1276" s="33"/>
      <c r="GI1276" s="33"/>
      <c r="GJ1276" s="33"/>
      <c r="GK1276" s="33"/>
      <c r="GL1276" s="33"/>
      <c r="GM1276" s="33"/>
      <c r="GN1276" s="33"/>
      <c r="GO1276" s="33"/>
      <c r="GP1276" s="33"/>
      <c r="GQ1276" s="33"/>
      <c r="GR1276" s="33"/>
      <c r="GS1276" s="33"/>
      <c r="GT1276" s="33"/>
      <c r="GU1276" s="33"/>
      <c r="GV1276" s="33"/>
      <c r="GW1276" s="33"/>
      <c r="GX1276" s="33"/>
    </row>
    <row r="1277" spans="178:206" x14ac:dyDescent="0.2">
      <c r="FV1277" s="29"/>
      <c r="FW1277" s="33"/>
      <c r="FX1277" s="33"/>
      <c r="FY1277" s="33"/>
      <c r="FZ1277" s="33"/>
      <c r="GA1277" s="33"/>
      <c r="GB1277" s="33"/>
      <c r="GC1277" s="33"/>
      <c r="GD1277" s="33"/>
      <c r="GE1277" s="33"/>
      <c r="GF1277" s="33"/>
      <c r="GG1277" s="33"/>
      <c r="GH1277" s="33"/>
      <c r="GI1277" s="33"/>
      <c r="GJ1277" s="33"/>
      <c r="GK1277" s="33"/>
      <c r="GL1277" s="33"/>
      <c r="GM1277" s="33"/>
      <c r="GN1277" s="33"/>
      <c r="GO1277" s="33"/>
      <c r="GP1277" s="33"/>
      <c r="GQ1277" s="33"/>
      <c r="GR1277" s="33"/>
      <c r="GS1277" s="33"/>
      <c r="GT1277" s="33"/>
      <c r="GU1277" s="33"/>
      <c r="GV1277" s="33"/>
      <c r="GW1277" s="33"/>
      <c r="GX1277" s="33"/>
    </row>
    <row r="1278" spans="178:206" x14ac:dyDescent="0.2">
      <c r="FV1278" s="29"/>
      <c r="FW1278" s="33"/>
      <c r="FX1278" s="33"/>
      <c r="FY1278" s="33"/>
      <c r="FZ1278" s="33"/>
      <c r="GA1278" s="33"/>
      <c r="GB1278" s="33"/>
      <c r="GC1278" s="33"/>
      <c r="GD1278" s="33"/>
      <c r="GE1278" s="33"/>
      <c r="GF1278" s="33"/>
      <c r="GG1278" s="33"/>
      <c r="GH1278" s="33"/>
      <c r="GI1278" s="33"/>
      <c r="GJ1278" s="33"/>
      <c r="GK1278" s="33"/>
      <c r="GL1278" s="33"/>
      <c r="GM1278" s="33"/>
      <c r="GN1278" s="33"/>
      <c r="GO1278" s="33"/>
      <c r="GP1278" s="33"/>
      <c r="GQ1278" s="33"/>
      <c r="GR1278" s="33"/>
      <c r="GS1278" s="33"/>
      <c r="GT1278" s="33"/>
      <c r="GU1278" s="33"/>
      <c r="GV1278" s="33"/>
      <c r="GW1278" s="33"/>
      <c r="GX1278" s="33"/>
    </row>
    <row r="1279" spans="178:206" x14ac:dyDescent="0.2">
      <c r="FV1279" s="29"/>
      <c r="FW1279" s="33"/>
      <c r="FX1279" s="33"/>
      <c r="FY1279" s="33"/>
      <c r="FZ1279" s="33"/>
      <c r="GA1279" s="33"/>
      <c r="GB1279" s="33"/>
      <c r="GC1279" s="33"/>
      <c r="GD1279" s="33"/>
      <c r="GE1279" s="33"/>
      <c r="GF1279" s="33"/>
      <c r="GG1279" s="33"/>
      <c r="GH1279" s="33"/>
      <c r="GI1279" s="33"/>
      <c r="GJ1279" s="33"/>
      <c r="GK1279" s="33"/>
      <c r="GL1279" s="33"/>
      <c r="GM1279" s="33"/>
      <c r="GN1279" s="33"/>
      <c r="GO1279" s="33"/>
      <c r="GP1279" s="33"/>
      <c r="GQ1279" s="33"/>
      <c r="GR1279" s="33"/>
      <c r="GS1279" s="33"/>
      <c r="GT1279" s="33"/>
      <c r="GU1279" s="33"/>
      <c r="GV1279" s="33"/>
      <c r="GW1279" s="33"/>
      <c r="GX1279" s="33"/>
    </row>
    <row r="1280" spans="178:206" x14ac:dyDescent="0.2">
      <c r="FV1280" s="29"/>
      <c r="FW1280" s="33"/>
      <c r="FX1280" s="33"/>
      <c r="FY1280" s="33"/>
      <c r="FZ1280" s="33"/>
      <c r="GA1280" s="33"/>
      <c r="GB1280" s="33"/>
      <c r="GC1280" s="33"/>
      <c r="GD1280" s="33"/>
      <c r="GE1280" s="33"/>
      <c r="GF1280" s="33"/>
      <c r="GG1280" s="33"/>
      <c r="GH1280" s="33"/>
      <c r="GI1280" s="33"/>
      <c r="GJ1280" s="33"/>
      <c r="GK1280" s="33"/>
      <c r="GL1280" s="33"/>
      <c r="GM1280" s="33"/>
      <c r="GN1280" s="33"/>
      <c r="GO1280" s="33"/>
      <c r="GP1280" s="33"/>
      <c r="GQ1280" s="33"/>
      <c r="GR1280" s="33"/>
      <c r="GS1280" s="33"/>
      <c r="GT1280" s="33"/>
      <c r="GU1280" s="33"/>
      <c r="GV1280" s="33"/>
      <c r="GW1280" s="33"/>
      <c r="GX1280" s="33"/>
    </row>
    <row r="1281" spans="178:206" x14ac:dyDescent="0.2">
      <c r="FV1281" s="29"/>
      <c r="FW1281" s="33"/>
      <c r="FX1281" s="33"/>
      <c r="FY1281" s="33"/>
      <c r="FZ1281" s="33"/>
      <c r="GA1281" s="33"/>
      <c r="GB1281" s="33"/>
      <c r="GC1281" s="33"/>
      <c r="GD1281" s="33"/>
      <c r="GE1281" s="33"/>
      <c r="GF1281" s="33"/>
      <c r="GG1281" s="33"/>
      <c r="GH1281" s="33"/>
      <c r="GI1281" s="33"/>
      <c r="GJ1281" s="33"/>
      <c r="GK1281" s="33"/>
      <c r="GL1281" s="33"/>
      <c r="GM1281" s="33"/>
      <c r="GN1281" s="33"/>
      <c r="GO1281" s="33"/>
      <c r="GP1281" s="33"/>
      <c r="GQ1281" s="33"/>
      <c r="GR1281" s="33"/>
      <c r="GS1281" s="33"/>
      <c r="GT1281" s="33"/>
      <c r="GU1281" s="33"/>
      <c r="GV1281" s="33"/>
      <c r="GW1281" s="33"/>
      <c r="GX1281" s="33"/>
    </row>
    <row r="1282" spans="178:206" x14ac:dyDescent="0.2">
      <c r="FV1282" s="29"/>
      <c r="FW1282" s="33"/>
      <c r="FX1282" s="33"/>
      <c r="FY1282" s="33"/>
      <c r="FZ1282" s="33"/>
      <c r="GA1282" s="33"/>
      <c r="GB1282" s="33"/>
      <c r="GC1282" s="33"/>
      <c r="GD1282" s="33"/>
      <c r="GE1282" s="33"/>
      <c r="GF1282" s="33"/>
      <c r="GG1282" s="33"/>
      <c r="GH1282" s="33"/>
      <c r="GI1282" s="33"/>
      <c r="GJ1282" s="33"/>
      <c r="GK1282" s="33"/>
      <c r="GL1282" s="33"/>
      <c r="GM1282" s="33"/>
      <c r="GN1282" s="33"/>
      <c r="GO1282" s="33"/>
      <c r="GP1282" s="33"/>
      <c r="GQ1282" s="33"/>
      <c r="GR1282" s="33"/>
      <c r="GS1282" s="33"/>
      <c r="GT1282" s="33"/>
      <c r="GU1282" s="33"/>
      <c r="GV1282" s="33"/>
      <c r="GW1282" s="33"/>
      <c r="GX1282" s="33"/>
    </row>
    <row r="1283" spans="178:206" x14ac:dyDescent="0.2">
      <c r="FV1283" s="29"/>
      <c r="FW1283" s="33"/>
      <c r="FX1283" s="33"/>
      <c r="FY1283" s="33"/>
      <c r="FZ1283" s="33"/>
      <c r="GA1283" s="33"/>
      <c r="GB1283" s="33"/>
      <c r="GC1283" s="33"/>
      <c r="GD1283" s="33"/>
      <c r="GE1283" s="33"/>
      <c r="GF1283" s="33"/>
      <c r="GG1283" s="33"/>
      <c r="GH1283" s="33"/>
      <c r="GI1283" s="33"/>
      <c r="GJ1283" s="33"/>
      <c r="GK1283" s="33"/>
      <c r="GL1283" s="33"/>
      <c r="GM1283" s="33"/>
      <c r="GN1283" s="33"/>
      <c r="GO1283" s="33"/>
      <c r="GP1283" s="33"/>
      <c r="GQ1283" s="33"/>
      <c r="GR1283" s="33"/>
      <c r="GS1283" s="33"/>
      <c r="GT1283" s="33"/>
      <c r="GU1283" s="33"/>
      <c r="GV1283" s="33"/>
      <c r="GW1283" s="33"/>
      <c r="GX1283" s="33"/>
    </row>
    <row r="1284" spans="178:206" x14ac:dyDescent="0.2">
      <c r="FV1284" s="29"/>
      <c r="FW1284" s="33"/>
      <c r="FX1284" s="33"/>
      <c r="FY1284" s="33"/>
      <c r="FZ1284" s="33"/>
      <c r="GA1284" s="33"/>
      <c r="GB1284" s="33"/>
      <c r="GC1284" s="33"/>
      <c r="GD1284" s="33"/>
      <c r="GE1284" s="33"/>
      <c r="GF1284" s="33"/>
      <c r="GG1284" s="33"/>
      <c r="GH1284" s="33"/>
      <c r="GI1284" s="33"/>
      <c r="GJ1284" s="33"/>
      <c r="GK1284" s="33"/>
      <c r="GL1284" s="33"/>
      <c r="GM1284" s="33"/>
      <c r="GN1284" s="33"/>
      <c r="GO1284" s="33"/>
      <c r="GP1284" s="33"/>
      <c r="GQ1284" s="33"/>
      <c r="GR1284" s="33"/>
      <c r="GS1284" s="33"/>
      <c r="GT1284" s="33"/>
      <c r="GU1284" s="33"/>
      <c r="GV1284" s="33"/>
      <c r="GW1284" s="33"/>
      <c r="GX1284" s="33"/>
    </row>
    <row r="1285" spans="178:206" x14ac:dyDescent="0.2">
      <c r="FV1285" s="29"/>
      <c r="FW1285" s="33"/>
      <c r="FX1285" s="33"/>
      <c r="FY1285" s="33"/>
      <c r="FZ1285" s="33"/>
      <c r="GA1285" s="33"/>
      <c r="GB1285" s="33"/>
      <c r="GC1285" s="33"/>
      <c r="GD1285" s="33"/>
      <c r="GE1285" s="33"/>
      <c r="GF1285" s="33"/>
      <c r="GG1285" s="33"/>
      <c r="GH1285" s="33"/>
      <c r="GI1285" s="33"/>
      <c r="GJ1285" s="33"/>
      <c r="GK1285" s="33"/>
      <c r="GL1285" s="33"/>
      <c r="GM1285" s="33"/>
      <c r="GN1285" s="33"/>
      <c r="GO1285" s="33"/>
      <c r="GP1285" s="33"/>
      <c r="GQ1285" s="33"/>
      <c r="GR1285" s="33"/>
      <c r="GS1285" s="33"/>
      <c r="GT1285" s="33"/>
      <c r="GU1285" s="33"/>
      <c r="GV1285" s="33"/>
      <c r="GW1285" s="33"/>
      <c r="GX1285" s="33"/>
    </row>
    <row r="1286" spans="178:206" x14ac:dyDescent="0.2">
      <c r="FV1286" s="29"/>
      <c r="FW1286" s="33"/>
      <c r="FX1286" s="33"/>
      <c r="FY1286" s="33"/>
      <c r="FZ1286" s="33"/>
      <c r="GA1286" s="33"/>
      <c r="GB1286" s="33"/>
      <c r="GC1286" s="33"/>
      <c r="GD1286" s="33"/>
      <c r="GE1286" s="33"/>
      <c r="GF1286" s="33"/>
      <c r="GG1286" s="33"/>
      <c r="GH1286" s="33"/>
      <c r="GI1286" s="33"/>
      <c r="GJ1286" s="33"/>
      <c r="GK1286" s="33"/>
      <c r="GL1286" s="33"/>
      <c r="GM1286" s="33"/>
      <c r="GN1286" s="33"/>
      <c r="GO1286" s="33"/>
      <c r="GP1286" s="33"/>
      <c r="GQ1286" s="33"/>
      <c r="GR1286" s="33"/>
      <c r="GS1286" s="33"/>
      <c r="GT1286" s="33"/>
      <c r="GU1286" s="33"/>
      <c r="GV1286" s="33"/>
      <c r="GW1286" s="33"/>
      <c r="GX1286" s="33"/>
    </row>
    <row r="1287" spans="178:206" x14ac:dyDescent="0.2">
      <c r="FV1287" s="29"/>
      <c r="FW1287" s="33"/>
      <c r="FX1287" s="33"/>
      <c r="FY1287" s="33"/>
      <c r="FZ1287" s="33"/>
      <c r="GA1287" s="33"/>
      <c r="GB1287" s="33"/>
      <c r="GC1287" s="33"/>
      <c r="GD1287" s="33"/>
      <c r="GE1287" s="33"/>
      <c r="GF1287" s="33"/>
      <c r="GG1287" s="33"/>
      <c r="GH1287" s="33"/>
      <c r="GI1287" s="33"/>
      <c r="GJ1287" s="33"/>
      <c r="GK1287" s="33"/>
      <c r="GL1287" s="33"/>
      <c r="GM1287" s="33"/>
      <c r="GN1287" s="33"/>
      <c r="GO1287" s="33"/>
      <c r="GP1287" s="33"/>
      <c r="GQ1287" s="33"/>
      <c r="GR1287" s="33"/>
      <c r="GS1287" s="33"/>
      <c r="GT1287" s="33"/>
      <c r="GU1287" s="33"/>
      <c r="GV1287" s="33"/>
      <c r="GW1287" s="33"/>
      <c r="GX1287" s="33"/>
    </row>
    <row r="1288" spans="178:206" x14ac:dyDescent="0.2">
      <c r="FV1288" s="29"/>
      <c r="FW1288" s="33"/>
      <c r="FX1288" s="33"/>
      <c r="FY1288" s="33"/>
      <c r="FZ1288" s="33"/>
      <c r="GA1288" s="33"/>
      <c r="GB1288" s="33"/>
      <c r="GC1288" s="33"/>
      <c r="GD1288" s="33"/>
      <c r="GE1288" s="33"/>
      <c r="GF1288" s="33"/>
      <c r="GG1288" s="33"/>
      <c r="GH1288" s="33"/>
      <c r="GI1288" s="33"/>
      <c r="GJ1288" s="33"/>
      <c r="GK1288" s="33"/>
      <c r="GL1288" s="33"/>
      <c r="GM1288" s="33"/>
      <c r="GN1288" s="33"/>
      <c r="GO1288" s="33"/>
      <c r="GP1288" s="33"/>
      <c r="GQ1288" s="33"/>
      <c r="GR1288" s="33"/>
      <c r="GS1288" s="33"/>
      <c r="GT1288" s="33"/>
      <c r="GU1288" s="33"/>
      <c r="GV1288" s="33"/>
      <c r="GW1288" s="33"/>
      <c r="GX1288" s="33"/>
    </row>
    <row r="1289" spans="178:206" x14ac:dyDescent="0.2">
      <c r="FV1289" s="29"/>
      <c r="FW1289" s="33"/>
      <c r="FX1289" s="33"/>
      <c r="FY1289" s="33"/>
      <c r="FZ1289" s="33"/>
      <c r="GA1289" s="33"/>
      <c r="GB1289" s="33"/>
      <c r="GC1289" s="33"/>
      <c r="GD1289" s="33"/>
      <c r="GE1289" s="33"/>
      <c r="GF1289" s="33"/>
      <c r="GG1289" s="33"/>
      <c r="GH1289" s="33"/>
      <c r="GI1289" s="33"/>
      <c r="GJ1289" s="33"/>
      <c r="GK1289" s="33"/>
      <c r="GL1289" s="33"/>
      <c r="GM1289" s="33"/>
      <c r="GN1289" s="33"/>
      <c r="GO1289" s="33"/>
      <c r="GP1289" s="33"/>
      <c r="GQ1289" s="33"/>
      <c r="GR1289" s="33"/>
      <c r="GS1289" s="33"/>
      <c r="GT1289" s="33"/>
      <c r="GU1289" s="33"/>
      <c r="GV1289" s="33"/>
      <c r="GW1289" s="33"/>
      <c r="GX1289" s="33"/>
    </row>
    <row r="1290" spans="178:206" x14ac:dyDescent="0.2">
      <c r="FV1290" s="29"/>
      <c r="FW1290" s="33"/>
      <c r="FX1290" s="33"/>
      <c r="FY1290" s="33"/>
      <c r="FZ1290" s="33"/>
      <c r="GA1290" s="33"/>
      <c r="GB1290" s="33"/>
      <c r="GC1290" s="33"/>
      <c r="GD1290" s="33"/>
      <c r="GE1290" s="33"/>
      <c r="GF1290" s="33"/>
      <c r="GG1290" s="33"/>
      <c r="GH1290" s="33"/>
      <c r="GI1290" s="33"/>
      <c r="GJ1290" s="33"/>
      <c r="GK1290" s="33"/>
      <c r="GL1290" s="33"/>
      <c r="GM1290" s="33"/>
      <c r="GN1290" s="33"/>
      <c r="GO1290" s="33"/>
      <c r="GP1290" s="33"/>
      <c r="GQ1290" s="33"/>
      <c r="GR1290" s="33"/>
      <c r="GS1290" s="33"/>
      <c r="GT1290" s="33"/>
      <c r="GU1290" s="33"/>
      <c r="GV1290" s="33"/>
      <c r="GW1290" s="33"/>
      <c r="GX1290" s="33"/>
    </row>
    <row r="1291" spans="178:206" x14ac:dyDescent="0.2">
      <c r="FV1291" s="29"/>
      <c r="FW1291" s="33"/>
      <c r="FX1291" s="33"/>
      <c r="FY1291" s="33"/>
      <c r="FZ1291" s="33"/>
      <c r="GA1291" s="33"/>
      <c r="GB1291" s="33"/>
      <c r="GC1291" s="33"/>
      <c r="GD1291" s="33"/>
      <c r="GE1291" s="33"/>
      <c r="GF1291" s="33"/>
      <c r="GG1291" s="33"/>
      <c r="GH1291" s="33"/>
      <c r="GI1291" s="33"/>
      <c r="GJ1291" s="33"/>
      <c r="GK1291" s="33"/>
      <c r="GL1291" s="33"/>
      <c r="GM1291" s="33"/>
      <c r="GN1291" s="33"/>
      <c r="GO1291" s="33"/>
      <c r="GP1291" s="33"/>
      <c r="GQ1291" s="33"/>
      <c r="GR1291" s="33"/>
      <c r="GS1291" s="33"/>
      <c r="GT1291" s="33"/>
      <c r="GU1291" s="33"/>
      <c r="GV1291" s="33"/>
      <c r="GW1291" s="33"/>
      <c r="GX1291" s="33"/>
    </row>
    <row r="1292" spans="178:206" x14ac:dyDescent="0.2">
      <c r="FV1292" s="29"/>
      <c r="FW1292" s="33"/>
      <c r="FX1292" s="33"/>
      <c r="FY1292" s="33"/>
      <c r="FZ1292" s="33"/>
      <c r="GA1292" s="33"/>
      <c r="GB1292" s="33"/>
      <c r="GC1292" s="33"/>
      <c r="GD1292" s="33"/>
      <c r="GE1292" s="33"/>
      <c r="GF1292" s="33"/>
      <c r="GG1292" s="33"/>
      <c r="GH1292" s="33"/>
      <c r="GI1292" s="33"/>
      <c r="GJ1292" s="33"/>
      <c r="GK1292" s="33"/>
      <c r="GL1292" s="33"/>
      <c r="GM1292" s="33"/>
      <c r="GN1292" s="33"/>
      <c r="GO1292" s="33"/>
      <c r="GP1292" s="33"/>
      <c r="GQ1292" s="33"/>
      <c r="GR1292" s="33"/>
      <c r="GS1292" s="33"/>
      <c r="GT1292" s="33"/>
      <c r="GU1292" s="33"/>
      <c r="GV1292" s="33"/>
      <c r="GW1292" s="33"/>
      <c r="GX1292" s="33"/>
    </row>
    <row r="1293" spans="178:206" x14ac:dyDescent="0.2">
      <c r="FV1293" s="29"/>
      <c r="FW1293" s="33"/>
      <c r="FX1293" s="33"/>
      <c r="FY1293" s="33"/>
      <c r="FZ1293" s="33"/>
      <c r="GA1293" s="33"/>
      <c r="GB1293" s="33"/>
      <c r="GC1293" s="33"/>
      <c r="GD1293" s="33"/>
      <c r="GE1293" s="33"/>
      <c r="GF1293" s="33"/>
      <c r="GG1293" s="33"/>
      <c r="GH1293" s="33"/>
      <c r="GI1293" s="33"/>
      <c r="GJ1293" s="33"/>
      <c r="GK1293" s="33"/>
      <c r="GL1293" s="33"/>
      <c r="GM1293" s="33"/>
      <c r="GN1293" s="33"/>
      <c r="GO1293" s="33"/>
      <c r="GP1293" s="33"/>
      <c r="GQ1293" s="33"/>
      <c r="GR1293" s="33"/>
      <c r="GS1293" s="33"/>
      <c r="GT1293" s="33"/>
      <c r="GU1293" s="33"/>
      <c r="GV1293" s="33"/>
      <c r="GW1293" s="33"/>
      <c r="GX1293" s="33"/>
    </row>
    <row r="1294" spans="178:206" x14ac:dyDescent="0.2">
      <c r="FV1294" s="29"/>
      <c r="FW1294" s="33"/>
      <c r="FX1294" s="33"/>
      <c r="FY1294" s="33"/>
      <c r="FZ1294" s="33"/>
      <c r="GA1294" s="33"/>
      <c r="GB1294" s="33"/>
      <c r="GC1294" s="33"/>
      <c r="GD1294" s="33"/>
      <c r="GE1294" s="33"/>
      <c r="GF1294" s="33"/>
      <c r="GG1294" s="33"/>
      <c r="GH1294" s="33"/>
      <c r="GI1294" s="33"/>
      <c r="GJ1294" s="33"/>
      <c r="GK1294" s="33"/>
      <c r="GL1294" s="33"/>
      <c r="GM1294" s="33"/>
      <c r="GN1294" s="33"/>
      <c r="GO1294" s="33"/>
      <c r="GP1294" s="33"/>
      <c r="GQ1294" s="33"/>
      <c r="GR1294" s="33"/>
      <c r="GS1294" s="33"/>
      <c r="GT1294" s="33"/>
      <c r="GU1294" s="33"/>
      <c r="GV1294" s="33"/>
      <c r="GW1294" s="33"/>
      <c r="GX1294" s="33"/>
    </row>
    <row r="1295" spans="178:206" x14ac:dyDescent="0.2">
      <c r="FV1295" s="29"/>
      <c r="FW1295" s="33"/>
      <c r="FX1295" s="33"/>
      <c r="FY1295" s="33"/>
      <c r="FZ1295" s="33"/>
      <c r="GA1295" s="33"/>
      <c r="GB1295" s="33"/>
      <c r="GC1295" s="33"/>
      <c r="GD1295" s="33"/>
      <c r="GE1295" s="33"/>
      <c r="GF1295" s="33"/>
      <c r="GG1295" s="33"/>
      <c r="GH1295" s="33"/>
      <c r="GI1295" s="33"/>
      <c r="GJ1295" s="33"/>
      <c r="GK1295" s="33"/>
      <c r="GL1295" s="33"/>
      <c r="GM1295" s="33"/>
      <c r="GN1295" s="33"/>
      <c r="GO1295" s="33"/>
      <c r="GP1295" s="33"/>
      <c r="GQ1295" s="33"/>
      <c r="GR1295" s="33"/>
      <c r="GS1295" s="33"/>
      <c r="GT1295" s="33"/>
      <c r="GU1295" s="33"/>
      <c r="GV1295" s="33"/>
      <c r="GW1295" s="33"/>
      <c r="GX1295" s="33"/>
    </row>
    <row r="1296" spans="178:206" x14ac:dyDescent="0.2">
      <c r="FV1296" s="29"/>
      <c r="FW1296" s="33"/>
      <c r="FX1296" s="33"/>
      <c r="FY1296" s="33"/>
      <c r="FZ1296" s="33"/>
      <c r="GA1296" s="33"/>
      <c r="GB1296" s="33"/>
      <c r="GC1296" s="33"/>
      <c r="GD1296" s="33"/>
      <c r="GE1296" s="33"/>
      <c r="GF1296" s="33"/>
      <c r="GG1296" s="33"/>
      <c r="GH1296" s="33"/>
      <c r="GI1296" s="33"/>
      <c r="GJ1296" s="33"/>
      <c r="GK1296" s="33"/>
      <c r="GL1296" s="33"/>
      <c r="GM1296" s="33"/>
      <c r="GN1296" s="33"/>
      <c r="GO1296" s="33"/>
      <c r="GP1296" s="33"/>
      <c r="GQ1296" s="33"/>
      <c r="GR1296" s="33"/>
      <c r="GS1296" s="33"/>
      <c r="GT1296" s="33"/>
      <c r="GU1296" s="33"/>
      <c r="GV1296" s="33"/>
      <c r="GW1296" s="33"/>
      <c r="GX1296" s="33"/>
    </row>
    <row r="1297" spans="178:206" x14ac:dyDescent="0.2">
      <c r="FV1297" s="29"/>
      <c r="FW1297" s="33"/>
      <c r="FX1297" s="33"/>
      <c r="FY1297" s="33"/>
      <c r="FZ1297" s="33"/>
      <c r="GA1297" s="33"/>
      <c r="GB1297" s="33"/>
      <c r="GC1297" s="33"/>
      <c r="GD1297" s="33"/>
      <c r="GE1297" s="33"/>
      <c r="GF1297" s="33"/>
      <c r="GG1297" s="33"/>
      <c r="GH1297" s="33"/>
      <c r="GI1297" s="33"/>
      <c r="GJ1297" s="33"/>
      <c r="GK1297" s="33"/>
      <c r="GL1297" s="33"/>
      <c r="GM1297" s="33"/>
      <c r="GN1297" s="33"/>
      <c r="GO1297" s="33"/>
      <c r="GP1297" s="33"/>
      <c r="GQ1297" s="33"/>
      <c r="GR1297" s="33"/>
      <c r="GS1297" s="33"/>
      <c r="GT1297" s="33"/>
      <c r="GU1297" s="33"/>
      <c r="GV1297" s="33"/>
      <c r="GW1297" s="33"/>
      <c r="GX1297" s="33"/>
    </row>
    <row r="1298" spans="178:206" x14ac:dyDescent="0.2">
      <c r="FV1298" s="29"/>
      <c r="FW1298" s="33"/>
      <c r="FX1298" s="33"/>
      <c r="FY1298" s="33"/>
      <c r="FZ1298" s="33"/>
      <c r="GA1298" s="33"/>
      <c r="GB1298" s="33"/>
      <c r="GC1298" s="33"/>
      <c r="GD1298" s="33"/>
      <c r="GE1298" s="33"/>
      <c r="GF1298" s="33"/>
      <c r="GG1298" s="33"/>
      <c r="GH1298" s="33"/>
      <c r="GI1298" s="33"/>
      <c r="GJ1298" s="33"/>
      <c r="GK1298" s="33"/>
      <c r="GL1298" s="33"/>
      <c r="GM1298" s="33"/>
      <c r="GN1298" s="33"/>
      <c r="GO1298" s="33"/>
      <c r="GP1298" s="33"/>
      <c r="GQ1298" s="33"/>
      <c r="GR1298" s="33"/>
      <c r="GS1298" s="33"/>
      <c r="GT1298" s="33"/>
      <c r="GU1298" s="33"/>
      <c r="GV1298" s="33"/>
      <c r="GW1298" s="33"/>
      <c r="GX1298" s="33"/>
    </row>
    <row r="1299" spans="178:206" x14ac:dyDescent="0.2">
      <c r="FV1299" s="29"/>
      <c r="FW1299" s="33"/>
      <c r="FX1299" s="33"/>
      <c r="FY1299" s="33"/>
      <c r="FZ1299" s="33"/>
      <c r="GA1299" s="33"/>
      <c r="GB1299" s="33"/>
      <c r="GC1299" s="33"/>
      <c r="GD1299" s="33"/>
      <c r="GE1299" s="33"/>
      <c r="GF1299" s="33"/>
      <c r="GG1299" s="33"/>
      <c r="GH1299" s="33"/>
      <c r="GI1299" s="33"/>
      <c r="GJ1299" s="33"/>
      <c r="GK1299" s="33"/>
      <c r="GL1299" s="33"/>
      <c r="GM1299" s="33"/>
      <c r="GN1299" s="33"/>
      <c r="GO1299" s="33"/>
      <c r="GP1299" s="33"/>
      <c r="GQ1299" s="33"/>
      <c r="GR1299" s="33"/>
      <c r="GS1299" s="33"/>
      <c r="GT1299" s="33"/>
      <c r="GU1299" s="33"/>
      <c r="GV1299" s="33"/>
      <c r="GW1299" s="33"/>
      <c r="GX1299" s="33"/>
    </row>
    <row r="1300" spans="178:206" x14ac:dyDescent="0.2">
      <c r="FV1300" s="29"/>
      <c r="FW1300" s="33"/>
      <c r="FX1300" s="33"/>
      <c r="FY1300" s="33"/>
      <c r="FZ1300" s="33"/>
      <c r="GA1300" s="33"/>
      <c r="GB1300" s="33"/>
      <c r="GC1300" s="33"/>
      <c r="GD1300" s="33"/>
      <c r="GE1300" s="33"/>
      <c r="GF1300" s="33"/>
      <c r="GG1300" s="33"/>
      <c r="GH1300" s="33"/>
      <c r="GI1300" s="33"/>
      <c r="GJ1300" s="33"/>
      <c r="GK1300" s="33"/>
      <c r="GL1300" s="33"/>
      <c r="GM1300" s="33"/>
      <c r="GN1300" s="33"/>
      <c r="GO1300" s="33"/>
      <c r="GP1300" s="33"/>
      <c r="GQ1300" s="33"/>
      <c r="GR1300" s="33"/>
      <c r="GS1300" s="33"/>
      <c r="GT1300" s="33"/>
      <c r="GU1300" s="33"/>
      <c r="GV1300" s="33"/>
      <c r="GW1300" s="33"/>
      <c r="GX1300" s="33"/>
    </row>
    <row r="1301" spans="178:206" x14ac:dyDescent="0.2">
      <c r="FV1301" s="29"/>
      <c r="FW1301" s="33"/>
      <c r="FX1301" s="33"/>
      <c r="FY1301" s="33"/>
      <c r="FZ1301" s="33"/>
      <c r="GA1301" s="33"/>
      <c r="GB1301" s="33"/>
      <c r="GC1301" s="33"/>
      <c r="GD1301" s="33"/>
      <c r="GE1301" s="33"/>
      <c r="GF1301" s="33"/>
      <c r="GG1301" s="33"/>
      <c r="GH1301" s="33"/>
      <c r="GI1301" s="33"/>
      <c r="GJ1301" s="33"/>
      <c r="GK1301" s="33"/>
      <c r="GL1301" s="33"/>
      <c r="GM1301" s="33"/>
      <c r="GN1301" s="33"/>
      <c r="GO1301" s="33"/>
      <c r="GP1301" s="33"/>
      <c r="GQ1301" s="33"/>
      <c r="GR1301" s="33"/>
      <c r="GS1301" s="33"/>
      <c r="GT1301" s="33"/>
      <c r="GU1301" s="33"/>
      <c r="GV1301" s="33"/>
      <c r="GW1301" s="33"/>
      <c r="GX1301" s="33"/>
    </row>
    <row r="1302" spans="178:206" x14ac:dyDescent="0.2">
      <c r="FV1302" s="29"/>
      <c r="FW1302" s="33"/>
      <c r="FX1302" s="33"/>
      <c r="FY1302" s="33"/>
      <c r="FZ1302" s="33"/>
      <c r="GA1302" s="33"/>
      <c r="GB1302" s="33"/>
      <c r="GC1302" s="33"/>
      <c r="GD1302" s="33"/>
      <c r="GE1302" s="33"/>
      <c r="GF1302" s="33"/>
      <c r="GG1302" s="33"/>
      <c r="GH1302" s="33"/>
      <c r="GI1302" s="33"/>
      <c r="GJ1302" s="33"/>
      <c r="GK1302" s="33"/>
      <c r="GL1302" s="33"/>
      <c r="GM1302" s="33"/>
      <c r="GN1302" s="33"/>
      <c r="GO1302" s="33"/>
      <c r="GP1302" s="33"/>
      <c r="GQ1302" s="33"/>
      <c r="GR1302" s="33"/>
      <c r="GS1302" s="33"/>
      <c r="GT1302" s="33"/>
      <c r="GU1302" s="33"/>
      <c r="GV1302" s="33"/>
      <c r="GW1302" s="33"/>
      <c r="GX1302" s="33"/>
    </row>
    <row r="1303" spans="178:206" x14ac:dyDescent="0.2">
      <c r="FV1303" s="29"/>
      <c r="FW1303" s="33"/>
      <c r="FX1303" s="33"/>
      <c r="FY1303" s="33"/>
      <c r="FZ1303" s="33"/>
      <c r="GA1303" s="33"/>
      <c r="GB1303" s="33"/>
      <c r="GC1303" s="33"/>
      <c r="GD1303" s="33"/>
      <c r="GE1303" s="33"/>
      <c r="GF1303" s="33"/>
      <c r="GG1303" s="33"/>
      <c r="GH1303" s="33"/>
      <c r="GI1303" s="33"/>
      <c r="GJ1303" s="33"/>
      <c r="GK1303" s="33"/>
      <c r="GL1303" s="33"/>
      <c r="GM1303" s="33"/>
      <c r="GN1303" s="33"/>
      <c r="GO1303" s="33"/>
      <c r="GP1303" s="33"/>
      <c r="GQ1303" s="33"/>
      <c r="GR1303" s="33"/>
      <c r="GS1303" s="33"/>
      <c r="GT1303" s="33"/>
      <c r="GU1303" s="33"/>
      <c r="GV1303" s="33"/>
      <c r="GW1303" s="33"/>
      <c r="GX1303" s="33"/>
    </row>
    <row r="1304" spans="178:206" x14ac:dyDescent="0.2">
      <c r="FV1304" s="29"/>
      <c r="FW1304" s="33"/>
      <c r="FX1304" s="33"/>
      <c r="FY1304" s="33"/>
      <c r="FZ1304" s="33"/>
      <c r="GA1304" s="33"/>
      <c r="GB1304" s="33"/>
      <c r="GC1304" s="33"/>
      <c r="GD1304" s="33"/>
      <c r="GE1304" s="33"/>
      <c r="GF1304" s="33"/>
      <c r="GG1304" s="33"/>
      <c r="GH1304" s="33"/>
      <c r="GI1304" s="33"/>
      <c r="GJ1304" s="33"/>
      <c r="GK1304" s="33"/>
      <c r="GL1304" s="33"/>
      <c r="GM1304" s="33"/>
      <c r="GN1304" s="33"/>
      <c r="GO1304" s="33"/>
      <c r="GP1304" s="33"/>
      <c r="GQ1304" s="33"/>
      <c r="GR1304" s="33"/>
      <c r="GS1304" s="33"/>
      <c r="GT1304" s="33"/>
      <c r="GU1304" s="33"/>
      <c r="GV1304" s="33"/>
      <c r="GW1304" s="33"/>
      <c r="GX1304" s="33"/>
    </row>
    <row r="1305" spans="178:206" x14ac:dyDescent="0.2">
      <c r="FV1305" s="29"/>
      <c r="FW1305" s="33"/>
      <c r="FX1305" s="33"/>
      <c r="FY1305" s="33"/>
      <c r="FZ1305" s="33"/>
      <c r="GA1305" s="33"/>
      <c r="GB1305" s="33"/>
      <c r="GC1305" s="33"/>
      <c r="GD1305" s="33"/>
      <c r="GE1305" s="33"/>
      <c r="GF1305" s="33"/>
      <c r="GG1305" s="33"/>
      <c r="GH1305" s="33"/>
      <c r="GI1305" s="33"/>
      <c r="GJ1305" s="33"/>
      <c r="GK1305" s="33"/>
      <c r="GL1305" s="33"/>
      <c r="GM1305" s="33"/>
      <c r="GN1305" s="33"/>
      <c r="GO1305" s="33"/>
      <c r="GP1305" s="33"/>
      <c r="GQ1305" s="33"/>
      <c r="GR1305" s="33"/>
      <c r="GS1305" s="33"/>
      <c r="GT1305" s="33"/>
      <c r="GU1305" s="33"/>
      <c r="GV1305" s="33"/>
      <c r="GW1305" s="33"/>
      <c r="GX1305" s="33"/>
    </row>
    <row r="1306" spans="178:206" x14ac:dyDescent="0.2">
      <c r="FV1306" s="29"/>
      <c r="FW1306" s="33"/>
      <c r="FX1306" s="33"/>
      <c r="FY1306" s="33"/>
      <c r="FZ1306" s="33"/>
      <c r="GA1306" s="33"/>
      <c r="GB1306" s="33"/>
      <c r="GC1306" s="33"/>
      <c r="GD1306" s="33"/>
      <c r="GE1306" s="33"/>
      <c r="GF1306" s="33"/>
      <c r="GG1306" s="33"/>
      <c r="GH1306" s="33"/>
      <c r="GI1306" s="33"/>
      <c r="GJ1306" s="33"/>
      <c r="GK1306" s="33"/>
      <c r="GL1306" s="33"/>
      <c r="GM1306" s="33"/>
      <c r="GN1306" s="33"/>
      <c r="GO1306" s="33"/>
      <c r="GP1306" s="33"/>
      <c r="GQ1306" s="33"/>
      <c r="GR1306" s="33"/>
      <c r="GS1306" s="33"/>
      <c r="GT1306" s="33"/>
      <c r="GU1306" s="33"/>
      <c r="GV1306" s="33"/>
      <c r="GW1306" s="33"/>
      <c r="GX1306" s="33"/>
    </row>
    <row r="1307" spans="178:206" x14ac:dyDescent="0.2">
      <c r="FV1307" s="29"/>
      <c r="FW1307" s="33"/>
      <c r="FX1307" s="33"/>
      <c r="FY1307" s="33"/>
      <c r="FZ1307" s="33"/>
      <c r="GA1307" s="33"/>
      <c r="GB1307" s="33"/>
      <c r="GC1307" s="33"/>
      <c r="GD1307" s="33"/>
      <c r="GE1307" s="33"/>
      <c r="GF1307" s="33"/>
      <c r="GG1307" s="33"/>
      <c r="GH1307" s="33"/>
      <c r="GI1307" s="33"/>
      <c r="GJ1307" s="33"/>
      <c r="GK1307" s="33"/>
      <c r="GL1307" s="33"/>
      <c r="GM1307" s="33"/>
      <c r="GN1307" s="33"/>
      <c r="GO1307" s="33"/>
      <c r="GP1307" s="33"/>
      <c r="GQ1307" s="33"/>
      <c r="GR1307" s="33"/>
      <c r="GS1307" s="33"/>
      <c r="GT1307" s="33"/>
      <c r="GU1307" s="33"/>
      <c r="GV1307" s="33"/>
      <c r="GW1307" s="33"/>
      <c r="GX1307" s="33"/>
    </row>
    <row r="1308" spans="178:206" x14ac:dyDescent="0.2">
      <c r="FV1308" s="29"/>
      <c r="FW1308" s="33"/>
      <c r="FX1308" s="33"/>
      <c r="FY1308" s="33"/>
      <c r="FZ1308" s="33"/>
      <c r="GA1308" s="33"/>
      <c r="GB1308" s="33"/>
      <c r="GC1308" s="33"/>
      <c r="GD1308" s="33"/>
      <c r="GE1308" s="33"/>
      <c r="GF1308" s="33"/>
      <c r="GG1308" s="33"/>
      <c r="GH1308" s="33"/>
      <c r="GI1308" s="33"/>
      <c r="GJ1308" s="33"/>
      <c r="GK1308" s="33"/>
      <c r="GL1308" s="33"/>
      <c r="GM1308" s="33"/>
      <c r="GN1308" s="33"/>
      <c r="GO1308" s="33"/>
      <c r="GP1308" s="33"/>
      <c r="GQ1308" s="33"/>
      <c r="GR1308" s="33"/>
      <c r="GS1308" s="33"/>
      <c r="GT1308" s="33"/>
      <c r="GU1308" s="33"/>
      <c r="GV1308" s="33"/>
      <c r="GW1308" s="33"/>
      <c r="GX1308" s="33"/>
    </row>
    <row r="1309" spans="178:206" x14ac:dyDescent="0.2">
      <c r="FV1309" s="29"/>
      <c r="FW1309" s="33"/>
      <c r="FX1309" s="33"/>
      <c r="FY1309" s="33"/>
      <c r="FZ1309" s="33"/>
      <c r="GA1309" s="33"/>
      <c r="GB1309" s="33"/>
      <c r="GC1309" s="33"/>
      <c r="GD1309" s="33"/>
      <c r="GE1309" s="33"/>
      <c r="GF1309" s="33"/>
      <c r="GG1309" s="33"/>
      <c r="GH1309" s="33"/>
      <c r="GI1309" s="33"/>
      <c r="GJ1309" s="33"/>
      <c r="GK1309" s="33"/>
      <c r="GL1309" s="33"/>
      <c r="GM1309" s="33"/>
      <c r="GN1309" s="33"/>
      <c r="GO1309" s="33"/>
      <c r="GP1309" s="33"/>
      <c r="GQ1309" s="33"/>
      <c r="GR1309" s="33"/>
      <c r="GS1309" s="33"/>
      <c r="GT1309" s="33"/>
      <c r="GU1309" s="33"/>
      <c r="GV1309" s="33"/>
      <c r="GW1309" s="33"/>
      <c r="GX1309" s="33"/>
    </row>
    <row r="1310" spans="178:206" x14ac:dyDescent="0.2">
      <c r="FV1310" s="29"/>
      <c r="FW1310" s="33"/>
      <c r="FX1310" s="33"/>
      <c r="FY1310" s="33"/>
      <c r="FZ1310" s="33"/>
      <c r="GA1310" s="33"/>
      <c r="GB1310" s="33"/>
      <c r="GC1310" s="33"/>
      <c r="GD1310" s="33"/>
      <c r="GE1310" s="33"/>
      <c r="GF1310" s="33"/>
      <c r="GG1310" s="33"/>
      <c r="GH1310" s="33"/>
      <c r="GI1310" s="33"/>
      <c r="GJ1310" s="33"/>
      <c r="GK1310" s="33"/>
      <c r="GL1310" s="33"/>
      <c r="GM1310" s="33"/>
      <c r="GN1310" s="33"/>
      <c r="GO1310" s="33"/>
      <c r="GP1310" s="33"/>
      <c r="GQ1310" s="33"/>
      <c r="GR1310" s="33"/>
      <c r="GS1310" s="33"/>
      <c r="GT1310" s="33"/>
      <c r="GU1310" s="33"/>
      <c r="GV1310" s="33"/>
      <c r="GW1310" s="33"/>
      <c r="GX1310" s="33"/>
    </row>
    <row r="1311" spans="178:206" x14ac:dyDescent="0.2">
      <c r="FV1311" s="29"/>
      <c r="FW1311" s="33"/>
      <c r="FX1311" s="33"/>
      <c r="FY1311" s="33"/>
      <c r="FZ1311" s="33"/>
      <c r="GA1311" s="33"/>
      <c r="GB1311" s="33"/>
      <c r="GC1311" s="33"/>
      <c r="GD1311" s="33"/>
      <c r="GE1311" s="33"/>
      <c r="GF1311" s="33"/>
      <c r="GG1311" s="33"/>
      <c r="GH1311" s="33"/>
      <c r="GI1311" s="33"/>
      <c r="GJ1311" s="33"/>
      <c r="GK1311" s="33"/>
      <c r="GL1311" s="33"/>
      <c r="GM1311" s="33"/>
      <c r="GN1311" s="33"/>
      <c r="GO1311" s="33"/>
      <c r="GP1311" s="33"/>
      <c r="GQ1311" s="33"/>
      <c r="GR1311" s="33"/>
      <c r="GS1311" s="33"/>
      <c r="GT1311" s="33"/>
      <c r="GU1311" s="33"/>
      <c r="GV1311" s="33"/>
      <c r="GW1311" s="33"/>
      <c r="GX1311" s="33"/>
    </row>
    <row r="1312" spans="178:206" x14ac:dyDescent="0.2">
      <c r="FV1312" s="29"/>
      <c r="FW1312" s="33"/>
      <c r="FX1312" s="33"/>
      <c r="FY1312" s="33"/>
      <c r="FZ1312" s="33"/>
      <c r="GA1312" s="33"/>
      <c r="GB1312" s="33"/>
      <c r="GC1312" s="33"/>
      <c r="GD1312" s="33"/>
      <c r="GE1312" s="33"/>
      <c r="GF1312" s="33"/>
      <c r="GG1312" s="33"/>
      <c r="GH1312" s="33"/>
      <c r="GI1312" s="33"/>
      <c r="GJ1312" s="33"/>
      <c r="GK1312" s="33"/>
      <c r="GL1312" s="33"/>
      <c r="GM1312" s="33"/>
      <c r="GN1312" s="33"/>
      <c r="GO1312" s="33"/>
      <c r="GP1312" s="33"/>
      <c r="GQ1312" s="33"/>
      <c r="GR1312" s="33"/>
      <c r="GS1312" s="33"/>
      <c r="GT1312" s="33"/>
      <c r="GU1312" s="33"/>
      <c r="GV1312" s="33"/>
      <c r="GW1312" s="33"/>
      <c r="GX1312" s="33"/>
    </row>
    <row r="1313" spans="178:206" x14ac:dyDescent="0.2">
      <c r="FV1313" s="29"/>
      <c r="FW1313" s="33"/>
      <c r="FX1313" s="33"/>
      <c r="FY1313" s="33"/>
      <c r="FZ1313" s="33"/>
      <c r="GA1313" s="33"/>
      <c r="GB1313" s="33"/>
      <c r="GC1313" s="33"/>
      <c r="GD1313" s="33"/>
      <c r="GE1313" s="33"/>
      <c r="GF1313" s="33"/>
      <c r="GG1313" s="33"/>
      <c r="GH1313" s="33"/>
      <c r="GI1313" s="33"/>
      <c r="GJ1313" s="33"/>
      <c r="GK1313" s="33"/>
      <c r="GL1313" s="33"/>
      <c r="GM1313" s="33"/>
      <c r="GN1313" s="33"/>
      <c r="GO1313" s="33"/>
      <c r="GP1313" s="33"/>
      <c r="GQ1313" s="33"/>
      <c r="GR1313" s="33"/>
      <c r="GS1313" s="33"/>
      <c r="GT1313" s="33"/>
      <c r="GU1313" s="33"/>
      <c r="GV1313" s="33"/>
      <c r="GW1313" s="33"/>
      <c r="GX1313" s="33"/>
    </row>
    <row r="1314" spans="178:206" x14ac:dyDescent="0.2">
      <c r="FV1314" s="29"/>
      <c r="FW1314" s="33"/>
      <c r="FX1314" s="33"/>
      <c r="FY1314" s="33"/>
      <c r="FZ1314" s="33"/>
      <c r="GA1314" s="33"/>
      <c r="GB1314" s="33"/>
      <c r="GC1314" s="33"/>
      <c r="GD1314" s="33"/>
      <c r="GE1314" s="33"/>
      <c r="GF1314" s="33"/>
      <c r="GG1314" s="33"/>
      <c r="GH1314" s="33"/>
      <c r="GI1314" s="33"/>
      <c r="GJ1314" s="33"/>
      <c r="GK1314" s="33"/>
      <c r="GL1314" s="33"/>
      <c r="GM1314" s="33"/>
      <c r="GN1314" s="33"/>
      <c r="GO1314" s="33"/>
      <c r="GP1314" s="33"/>
      <c r="GQ1314" s="33"/>
      <c r="GR1314" s="33"/>
      <c r="GS1314" s="33"/>
      <c r="GT1314" s="33"/>
      <c r="GU1314" s="33"/>
      <c r="GV1314" s="33"/>
      <c r="GW1314" s="33"/>
      <c r="GX1314" s="33"/>
    </row>
    <row r="1315" spans="178:206" x14ac:dyDescent="0.2">
      <c r="FV1315" s="29"/>
      <c r="FW1315" s="33"/>
      <c r="FX1315" s="33"/>
      <c r="FY1315" s="33"/>
      <c r="FZ1315" s="33"/>
      <c r="GA1315" s="33"/>
      <c r="GB1315" s="33"/>
      <c r="GC1315" s="33"/>
      <c r="GD1315" s="33"/>
      <c r="GE1315" s="33"/>
      <c r="GF1315" s="33"/>
      <c r="GG1315" s="33"/>
      <c r="GH1315" s="33"/>
      <c r="GI1315" s="33"/>
      <c r="GJ1315" s="33"/>
      <c r="GK1315" s="33"/>
      <c r="GL1315" s="33"/>
      <c r="GM1315" s="33"/>
      <c r="GN1315" s="33"/>
      <c r="GO1315" s="33"/>
      <c r="GP1315" s="33"/>
      <c r="GQ1315" s="33"/>
      <c r="GR1315" s="33"/>
      <c r="GS1315" s="33"/>
      <c r="GT1315" s="33"/>
      <c r="GU1315" s="33"/>
      <c r="GV1315" s="33"/>
      <c r="GW1315" s="33"/>
      <c r="GX1315" s="33"/>
    </row>
    <row r="1316" spans="178:206" x14ac:dyDescent="0.2">
      <c r="FV1316" s="29"/>
      <c r="FW1316" s="33"/>
      <c r="FX1316" s="33"/>
      <c r="FY1316" s="33"/>
      <c r="FZ1316" s="33"/>
      <c r="GA1316" s="33"/>
      <c r="GB1316" s="33"/>
      <c r="GC1316" s="33"/>
      <c r="GD1316" s="33"/>
      <c r="GE1316" s="33"/>
      <c r="GF1316" s="33"/>
      <c r="GG1316" s="33"/>
      <c r="GH1316" s="33"/>
      <c r="GI1316" s="33"/>
      <c r="GJ1316" s="33"/>
      <c r="GK1316" s="33"/>
      <c r="GL1316" s="33"/>
      <c r="GM1316" s="33"/>
      <c r="GN1316" s="33"/>
      <c r="GO1316" s="33"/>
      <c r="GP1316" s="33"/>
      <c r="GQ1316" s="33"/>
      <c r="GR1316" s="33"/>
      <c r="GS1316" s="33"/>
      <c r="GT1316" s="33"/>
      <c r="GU1316" s="33"/>
      <c r="GV1316" s="33"/>
      <c r="GW1316" s="33"/>
      <c r="GX1316" s="33"/>
    </row>
    <row r="1317" spans="178:206" x14ac:dyDescent="0.2">
      <c r="FV1317" s="29"/>
      <c r="FW1317" s="33"/>
      <c r="FX1317" s="33"/>
      <c r="FY1317" s="33"/>
      <c r="FZ1317" s="33"/>
      <c r="GA1317" s="33"/>
      <c r="GB1317" s="33"/>
      <c r="GC1317" s="33"/>
      <c r="GD1317" s="33"/>
      <c r="GE1317" s="33"/>
      <c r="GF1317" s="33"/>
      <c r="GG1317" s="33"/>
      <c r="GH1317" s="33"/>
      <c r="GI1317" s="33"/>
      <c r="GJ1317" s="33"/>
      <c r="GK1317" s="33"/>
      <c r="GL1317" s="33"/>
      <c r="GM1317" s="33"/>
      <c r="GN1317" s="33"/>
      <c r="GO1317" s="33"/>
      <c r="GP1317" s="33"/>
      <c r="GQ1317" s="33"/>
      <c r="GR1317" s="33"/>
      <c r="GS1317" s="33"/>
      <c r="GT1317" s="33"/>
      <c r="GU1317" s="33"/>
      <c r="GV1317" s="33"/>
      <c r="GW1317" s="33"/>
      <c r="GX1317" s="33"/>
    </row>
    <row r="1318" spans="178:206" x14ac:dyDescent="0.2">
      <c r="FV1318" s="29"/>
      <c r="FW1318" s="33"/>
      <c r="FX1318" s="33"/>
      <c r="FY1318" s="33"/>
      <c r="FZ1318" s="33"/>
      <c r="GA1318" s="33"/>
      <c r="GB1318" s="33"/>
      <c r="GC1318" s="33"/>
      <c r="GD1318" s="33"/>
      <c r="GE1318" s="33"/>
      <c r="GF1318" s="33"/>
      <c r="GG1318" s="33"/>
      <c r="GH1318" s="33"/>
      <c r="GI1318" s="33"/>
      <c r="GJ1318" s="33"/>
      <c r="GK1318" s="33"/>
      <c r="GL1318" s="33"/>
      <c r="GM1318" s="33"/>
      <c r="GN1318" s="33"/>
      <c r="GO1318" s="33"/>
      <c r="GP1318" s="33"/>
      <c r="GQ1318" s="33"/>
      <c r="GR1318" s="33"/>
      <c r="GS1318" s="33"/>
      <c r="GT1318" s="33"/>
      <c r="GU1318" s="33"/>
      <c r="GV1318" s="33"/>
      <c r="GW1318" s="33"/>
      <c r="GX1318" s="33"/>
    </row>
    <row r="1319" spans="178:206" x14ac:dyDescent="0.2">
      <c r="FV1319" s="29"/>
      <c r="FW1319" s="33"/>
      <c r="FX1319" s="33"/>
      <c r="FY1319" s="33"/>
      <c r="FZ1319" s="33"/>
      <c r="GA1319" s="33"/>
      <c r="GB1319" s="33"/>
      <c r="GC1319" s="33"/>
      <c r="GD1319" s="33"/>
      <c r="GE1319" s="33"/>
      <c r="GF1319" s="33"/>
      <c r="GG1319" s="33"/>
      <c r="GH1319" s="33"/>
      <c r="GI1319" s="33"/>
      <c r="GJ1319" s="33"/>
      <c r="GK1319" s="33"/>
      <c r="GL1319" s="33"/>
      <c r="GM1319" s="33"/>
      <c r="GN1319" s="33"/>
      <c r="GO1319" s="33"/>
      <c r="GP1319" s="33"/>
      <c r="GQ1319" s="33"/>
      <c r="GR1319" s="33"/>
      <c r="GS1319" s="33"/>
      <c r="GT1319" s="33"/>
      <c r="GU1319" s="33"/>
      <c r="GV1319" s="33"/>
      <c r="GW1319" s="33"/>
      <c r="GX1319" s="33"/>
    </row>
    <row r="1320" spans="178:206" x14ac:dyDescent="0.2">
      <c r="FV1320" s="29"/>
      <c r="FW1320" s="33"/>
      <c r="FX1320" s="33"/>
      <c r="FY1320" s="33"/>
      <c r="FZ1320" s="33"/>
      <c r="GA1320" s="33"/>
      <c r="GB1320" s="33"/>
      <c r="GC1320" s="33"/>
      <c r="GD1320" s="33"/>
      <c r="GE1320" s="33"/>
      <c r="GF1320" s="33"/>
      <c r="GG1320" s="33"/>
      <c r="GH1320" s="33"/>
      <c r="GI1320" s="33"/>
      <c r="GJ1320" s="33"/>
      <c r="GK1320" s="33"/>
      <c r="GL1320" s="33"/>
      <c r="GM1320" s="33"/>
      <c r="GN1320" s="33"/>
      <c r="GO1320" s="33"/>
      <c r="GP1320" s="33"/>
      <c r="GQ1320" s="33"/>
      <c r="GR1320" s="33"/>
      <c r="GS1320" s="33"/>
      <c r="GT1320" s="33"/>
      <c r="GU1320" s="33"/>
      <c r="GV1320" s="33"/>
      <c r="GW1320" s="33"/>
      <c r="GX1320" s="33"/>
    </row>
    <row r="1321" spans="178:206" x14ac:dyDescent="0.2">
      <c r="FV1321" s="29"/>
      <c r="FW1321" s="33"/>
      <c r="FX1321" s="33"/>
      <c r="FY1321" s="33"/>
      <c r="FZ1321" s="33"/>
      <c r="GA1321" s="33"/>
      <c r="GB1321" s="33"/>
      <c r="GC1321" s="33"/>
      <c r="GD1321" s="33"/>
      <c r="GE1321" s="33"/>
      <c r="GF1321" s="33"/>
      <c r="GG1321" s="33"/>
      <c r="GH1321" s="33"/>
      <c r="GI1321" s="33"/>
      <c r="GJ1321" s="33"/>
      <c r="GK1321" s="33"/>
      <c r="GL1321" s="33"/>
      <c r="GM1321" s="33"/>
      <c r="GN1321" s="33"/>
      <c r="GO1321" s="33"/>
      <c r="GP1321" s="33"/>
      <c r="GQ1321" s="33"/>
      <c r="GR1321" s="33"/>
      <c r="GS1321" s="33"/>
      <c r="GT1321" s="33"/>
      <c r="GU1321" s="33"/>
      <c r="GV1321" s="33"/>
      <c r="GW1321" s="33"/>
      <c r="GX1321" s="33"/>
    </row>
    <row r="1322" spans="178:206" x14ac:dyDescent="0.2">
      <c r="FV1322" s="29"/>
      <c r="FW1322" s="33"/>
      <c r="FX1322" s="33"/>
      <c r="FY1322" s="33"/>
      <c r="FZ1322" s="33"/>
      <c r="GA1322" s="33"/>
      <c r="GB1322" s="33"/>
      <c r="GC1322" s="33"/>
      <c r="GD1322" s="33"/>
      <c r="GE1322" s="33"/>
      <c r="GF1322" s="33"/>
      <c r="GG1322" s="33"/>
      <c r="GH1322" s="33"/>
      <c r="GI1322" s="33"/>
      <c r="GJ1322" s="33"/>
      <c r="GK1322" s="33"/>
      <c r="GL1322" s="33"/>
      <c r="GM1322" s="33"/>
      <c r="GN1322" s="33"/>
      <c r="GO1322" s="33"/>
      <c r="GP1322" s="33"/>
      <c r="GQ1322" s="33"/>
      <c r="GR1322" s="33"/>
      <c r="GS1322" s="33"/>
      <c r="GT1322" s="33"/>
      <c r="GU1322" s="33"/>
      <c r="GV1322" s="33"/>
      <c r="GW1322" s="33"/>
      <c r="GX1322" s="33"/>
    </row>
    <row r="1323" spans="178:206" x14ac:dyDescent="0.2">
      <c r="FV1323" s="29"/>
      <c r="FW1323" s="33"/>
      <c r="FX1323" s="33"/>
      <c r="FY1323" s="33"/>
      <c r="FZ1323" s="33"/>
      <c r="GA1323" s="33"/>
      <c r="GB1323" s="33"/>
      <c r="GC1323" s="33"/>
      <c r="GD1323" s="33"/>
      <c r="GE1323" s="33"/>
      <c r="GF1323" s="33"/>
      <c r="GG1323" s="33"/>
      <c r="GH1323" s="33"/>
      <c r="GI1323" s="33"/>
      <c r="GJ1323" s="33"/>
      <c r="GK1323" s="33"/>
      <c r="GL1323" s="33"/>
      <c r="GM1323" s="33"/>
      <c r="GN1323" s="33"/>
      <c r="GO1323" s="33"/>
      <c r="GP1323" s="33"/>
      <c r="GQ1323" s="33"/>
      <c r="GR1323" s="33"/>
      <c r="GS1323" s="33"/>
      <c r="GT1323" s="33"/>
      <c r="GU1323" s="33"/>
      <c r="GV1323" s="33"/>
      <c r="GW1323" s="33"/>
      <c r="GX1323" s="33"/>
    </row>
    <row r="1324" spans="178:206" x14ac:dyDescent="0.2">
      <c r="FV1324" s="29"/>
      <c r="FW1324" s="33"/>
      <c r="FX1324" s="33"/>
      <c r="FY1324" s="33"/>
      <c r="FZ1324" s="33"/>
      <c r="GA1324" s="33"/>
      <c r="GB1324" s="33"/>
      <c r="GC1324" s="33"/>
      <c r="GD1324" s="33"/>
      <c r="GE1324" s="33"/>
      <c r="GF1324" s="33"/>
      <c r="GG1324" s="33"/>
      <c r="GH1324" s="33"/>
      <c r="GI1324" s="33"/>
      <c r="GJ1324" s="33"/>
      <c r="GK1324" s="33"/>
      <c r="GL1324" s="33"/>
      <c r="GM1324" s="33"/>
      <c r="GN1324" s="33"/>
      <c r="GO1324" s="33"/>
      <c r="GP1324" s="33"/>
      <c r="GQ1324" s="33"/>
      <c r="GR1324" s="33"/>
      <c r="GS1324" s="33"/>
      <c r="GT1324" s="33"/>
      <c r="GU1324" s="33"/>
      <c r="GV1324" s="33"/>
      <c r="GW1324" s="33"/>
      <c r="GX1324" s="33"/>
    </row>
    <row r="1325" spans="178:206" x14ac:dyDescent="0.2">
      <c r="FV1325" s="29"/>
      <c r="FW1325" s="33"/>
      <c r="FX1325" s="33"/>
      <c r="FY1325" s="33"/>
      <c r="FZ1325" s="33"/>
      <c r="GA1325" s="33"/>
      <c r="GB1325" s="33"/>
      <c r="GC1325" s="33"/>
      <c r="GD1325" s="33"/>
      <c r="GE1325" s="33"/>
      <c r="GF1325" s="33"/>
      <c r="GG1325" s="33"/>
      <c r="GH1325" s="33"/>
      <c r="GI1325" s="33"/>
      <c r="GJ1325" s="33"/>
      <c r="GK1325" s="33"/>
      <c r="GL1325" s="33"/>
      <c r="GM1325" s="33"/>
      <c r="GN1325" s="33"/>
      <c r="GO1325" s="33"/>
      <c r="GP1325" s="33"/>
      <c r="GQ1325" s="33"/>
      <c r="GR1325" s="33"/>
      <c r="GS1325" s="33"/>
      <c r="GT1325" s="33"/>
      <c r="GU1325" s="33"/>
      <c r="GV1325" s="33"/>
      <c r="GW1325" s="33"/>
      <c r="GX1325" s="33"/>
    </row>
    <row r="1326" spans="178:206" x14ac:dyDescent="0.2">
      <c r="FV1326" s="29"/>
      <c r="FW1326" s="33"/>
      <c r="FX1326" s="33"/>
      <c r="FY1326" s="33"/>
      <c r="FZ1326" s="33"/>
      <c r="GA1326" s="33"/>
      <c r="GB1326" s="33"/>
      <c r="GC1326" s="33"/>
      <c r="GD1326" s="33"/>
      <c r="GE1326" s="33"/>
      <c r="GF1326" s="33"/>
      <c r="GG1326" s="33"/>
      <c r="GH1326" s="33"/>
      <c r="GI1326" s="33"/>
      <c r="GJ1326" s="33"/>
      <c r="GK1326" s="33"/>
      <c r="GL1326" s="33"/>
      <c r="GM1326" s="33"/>
      <c r="GN1326" s="33"/>
      <c r="GO1326" s="33"/>
      <c r="GP1326" s="33"/>
      <c r="GQ1326" s="33"/>
      <c r="GR1326" s="33"/>
      <c r="GS1326" s="33"/>
      <c r="GT1326" s="33"/>
      <c r="GU1326" s="33"/>
      <c r="GV1326" s="33"/>
      <c r="GW1326" s="33"/>
      <c r="GX1326" s="33"/>
    </row>
    <row r="1327" spans="178:206" x14ac:dyDescent="0.2">
      <c r="FV1327" s="29"/>
      <c r="FW1327" s="33"/>
      <c r="FX1327" s="33"/>
      <c r="FY1327" s="33"/>
      <c r="FZ1327" s="33"/>
      <c r="GA1327" s="33"/>
      <c r="GB1327" s="33"/>
      <c r="GC1327" s="33"/>
      <c r="GD1327" s="33"/>
      <c r="GE1327" s="33"/>
      <c r="GF1327" s="33"/>
      <c r="GG1327" s="33"/>
      <c r="GH1327" s="33"/>
      <c r="GI1327" s="33"/>
      <c r="GJ1327" s="33"/>
      <c r="GK1327" s="33"/>
      <c r="GL1327" s="33"/>
      <c r="GM1327" s="33"/>
      <c r="GN1327" s="33"/>
      <c r="GO1327" s="33"/>
      <c r="GP1327" s="33"/>
      <c r="GQ1327" s="33"/>
      <c r="GR1327" s="33"/>
      <c r="GS1327" s="33"/>
      <c r="GT1327" s="33"/>
      <c r="GU1327" s="33"/>
      <c r="GV1327" s="33"/>
      <c r="GW1327" s="33"/>
      <c r="GX1327" s="33"/>
    </row>
    <row r="1328" spans="178:206" x14ac:dyDescent="0.2">
      <c r="FV1328" s="29"/>
      <c r="FW1328" s="33"/>
      <c r="FX1328" s="33"/>
      <c r="FY1328" s="33"/>
      <c r="FZ1328" s="33"/>
      <c r="GA1328" s="33"/>
      <c r="GB1328" s="33"/>
      <c r="GC1328" s="33"/>
      <c r="GD1328" s="33"/>
      <c r="GE1328" s="33"/>
      <c r="GF1328" s="33"/>
      <c r="GG1328" s="33"/>
      <c r="GH1328" s="33"/>
      <c r="GI1328" s="33"/>
      <c r="GJ1328" s="33"/>
      <c r="GK1328" s="33"/>
      <c r="GL1328" s="33"/>
      <c r="GM1328" s="33"/>
      <c r="GN1328" s="33"/>
      <c r="GO1328" s="33"/>
      <c r="GP1328" s="33"/>
      <c r="GQ1328" s="33"/>
      <c r="GR1328" s="33"/>
      <c r="GS1328" s="33"/>
      <c r="GT1328" s="33"/>
      <c r="GU1328" s="33"/>
      <c r="GV1328" s="33"/>
      <c r="GW1328" s="33"/>
      <c r="GX1328" s="33"/>
    </row>
    <row r="1329" spans="178:206" x14ac:dyDescent="0.2">
      <c r="FV1329" s="29"/>
      <c r="FW1329" s="33"/>
      <c r="FX1329" s="33"/>
      <c r="FY1329" s="33"/>
      <c r="FZ1329" s="33"/>
      <c r="GA1329" s="33"/>
      <c r="GB1329" s="33"/>
      <c r="GC1329" s="33"/>
      <c r="GD1329" s="33"/>
      <c r="GE1329" s="33"/>
      <c r="GF1329" s="33"/>
      <c r="GG1329" s="33"/>
      <c r="GH1329" s="33"/>
      <c r="GI1329" s="33"/>
      <c r="GJ1329" s="33"/>
      <c r="GK1329" s="33"/>
      <c r="GL1329" s="33"/>
      <c r="GM1329" s="33"/>
      <c r="GN1329" s="33"/>
      <c r="GO1329" s="33"/>
      <c r="GP1329" s="33"/>
      <c r="GQ1329" s="33"/>
      <c r="GR1329" s="33"/>
      <c r="GS1329" s="33"/>
      <c r="GT1329" s="33"/>
      <c r="GU1329" s="33"/>
      <c r="GV1329" s="33"/>
      <c r="GW1329" s="33"/>
      <c r="GX1329" s="33"/>
    </row>
    <row r="1330" spans="178:206" x14ac:dyDescent="0.2">
      <c r="FV1330" s="29"/>
      <c r="FW1330" s="33"/>
      <c r="FX1330" s="33"/>
      <c r="FY1330" s="33"/>
      <c r="FZ1330" s="33"/>
      <c r="GA1330" s="33"/>
      <c r="GB1330" s="33"/>
      <c r="GC1330" s="33"/>
      <c r="GD1330" s="33"/>
      <c r="GE1330" s="33"/>
      <c r="GF1330" s="33"/>
      <c r="GG1330" s="33"/>
      <c r="GH1330" s="33"/>
      <c r="GI1330" s="33"/>
      <c r="GJ1330" s="33"/>
      <c r="GK1330" s="33"/>
      <c r="GL1330" s="33"/>
      <c r="GM1330" s="33"/>
      <c r="GN1330" s="33"/>
      <c r="GO1330" s="33"/>
      <c r="GP1330" s="33"/>
      <c r="GQ1330" s="33"/>
      <c r="GR1330" s="33"/>
      <c r="GS1330" s="33"/>
      <c r="GT1330" s="33"/>
      <c r="GU1330" s="33"/>
      <c r="GV1330" s="33"/>
      <c r="GW1330" s="33"/>
      <c r="GX1330" s="33"/>
    </row>
    <row r="1331" spans="178:206" x14ac:dyDescent="0.2">
      <c r="FV1331" s="29"/>
      <c r="FW1331" s="33"/>
      <c r="FX1331" s="33"/>
      <c r="FY1331" s="33"/>
      <c r="FZ1331" s="33"/>
      <c r="GA1331" s="33"/>
      <c r="GB1331" s="33"/>
      <c r="GC1331" s="33"/>
      <c r="GD1331" s="33"/>
      <c r="GE1331" s="33"/>
      <c r="GF1331" s="33"/>
      <c r="GG1331" s="33"/>
      <c r="GH1331" s="33"/>
      <c r="GI1331" s="33"/>
      <c r="GJ1331" s="33"/>
      <c r="GK1331" s="33"/>
      <c r="GL1331" s="33"/>
      <c r="GM1331" s="33"/>
      <c r="GN1331" s="33"/>
      <c r="GO1331" s="33"/>
      <c r="GP1331" s="33"/>
      <c r="GQ1331" s="33"/>
      <c r="GR1331" s="33"/>
      <c r="GS1331" s="33"/>
      <c r="GT1331" s="33"/>
      <c r="GU1331" s="33"/>
      <c r="GV1331" s="33"/>
      <c r="GW1331" s="33"/>
      <c r="GX1331" s="33"/>
    </row>
    <row r="1332" spans="178:206" x14ac:dyDescent="0.2">
      <c r="FV1332" s="29"/>
      <c r="FW1332" s="33"/>
      <c r="FX1332" s="33"/>
      <c r="FY1332" s="33"/>
      <c r="FZ1332" s="33"/>
      <c r="GA1332" s="33"/>
      <c r="GB1332" s="33"/>
      <c r="GC1332" s="33"/>
      <c r="GD1332" s="33"/>
      <c r="GE1332" s="33"/>
      <c r="GF1332" s="33"/>
      <c r="GG1332" s="33"/>
      <c r="GH1332" s="33"/>
      <c r="GI1332" s="33"/>
      <c r="GJ1332" s="33"/>
      <c r="GK1332" s="33"/>
      <c r="GL1332" s="33"/>
      <c r="GM1332" s="33"/>
      <c r="GN1332" s="33"/>
      <c r="GO1332" s="33"/>
      <c r="GP1332" s="33"/>
      <c r="GQ1332" s="33"/>
      <c r="GR1332" s="33"/>
      <c r="GS1332" s="33"/>
      <c r="GT1332" s="33"/>
      <c r="GU1332" s="33"/>
      <c r="GV1332" s="33"/>
      <c r="GW1332" s="33"/>
      <c r="GX1332" s="33"/>
    </row>
    <row r="1333" spans="178:206" x14ac:dyDescent="0.2">
      <c r="FV1333" s="29"/>
      <c r="FW1333" s="33"/>
      <c r="FX1333" s="33"/>
      <c r="FY1333" s="33"/>
      <c r="FZ1333" s="33"/>
      <c r="GA1333" s="33"/>
      <c r="GB1333" s="33"/>
      <c r="GC1333" s="33"/>
      <c r="GD1333" s="33"/>
      <c r="GE1333" s="33"/>
      <c r="GF1333" s="33"/>
      <c r="GG1333" s="33"/>
      <c r="GH1333" s="33"/>
      <c r="GI1333" s="33"/>
      <c r="GJ1333" s="33"/>
      <c r="GK1333" s="33"/>
      <c r="GL1333" s="33"/>
      <c r="GM1333" s="33"/>
      <c r="GN1333" s="33"/>
      <c r="GO1333" s="33"/>
      <c r="GP1333" s="33"/>
      <c r="GQ1333" s="33"/>
      <c r="GR1333" s="33"/>
      <c r="GS1333" s="33"/>
      <c r="GT1333" s="33"/>
      <c r="GU1333" s="33"/>
      <c r="GV1333" s="33"/>
      <c r="GW1333" s="33"/>
      <c r="GX1333" s="33"/>
    </row>
    <row r="1334" spans="178:206" x14ac:dyDescent="0.2">
      <c r="FV1334" s="29"/>
      <c r="FW1334" s="33"/>
      <c r="FX1334" s="33"/>
      <c r="FY1334" s="33"/>
      <c r="FZ1334" s="33"/>
      <c r="GA1334" s="33"/>
      <c r="GB1334" s="33"/>
      <c r="GC1334" s="33"/>
      <c r="GD1334" s="33"/>
      <c r="GE1334" s="33"/>
      <c r="GF1334" s="33"/>
      <c r="GG1334" s="33"/>
      <c r="GH1334" s="33"/>
      <c r="GI1334" s="33"/>
      <c r="GJ1334" s="33"/>
      <c r="GK1334" s="33"/>
      <c r="GL1334" s="33"/>
      <c r="GM1334" s="33"/>
      <c r="GN1334" s="33"/>
      <c r="GO1334" s="33"/>
      <c r="GP1334" s="33"/>
      <c r="GQ1334" s="33"/>
      <c r="GR1334" s="33"/>
      <c r="GS1334" s="33"/>
      <c r="GT1334" s="33"/>
      <c r="GU1334" s="33"/>
      <c r="GV1334" s="33"/>
      <c r="GW1334" s="33"/>
      <c r="GX1334" s="33"/>
    </row>
    <row r="1335" spans="178:206" x14ac:dyDescent="0.2">
      <c r="FV1335" s="29"/>
      <c r="FW1335" s="33"/>
      <c r="FX1335" s="33"/>
      <c r="FY1335" s="33"/>
      <c r="FZ1335" s="33"/>
      <c r="GA1335" s="33"/>
      <c r="GB1335" s="33"/>
      <c r="GC1335" s="33"/>
      <c r="GD1335" s="33"/>
      <c r="GE1335" s="33"/>
      <c r="GF1335" s="33"/>
      <c r="GG1335" s="33"/>
      <c r="GH1335" s="33"/>
      <c r="GI1335" s="33"/>
      <c r="GJ1335" s="33"/>
      <c r="GK1335" s="33"/>
      <c r="GL1335" s="33"/>
      <c r="GM1335" s="33"/>
      <c r="GN1335" s="33"/>
      <c r="GO1335" s="33"/>
      <c r="GP1335" s="33"/>
      <c r="GQ1335" s="33"/>
      <c r="GR1335" s="33"/>
      <c r="GS1335" s="33"/>
      <c r="GT1335" s="33"/>
      <c r="GU1335" s="33"/>
      <c r="GV1335" s="33"/>
      <c r="GW1335" s="33"/>
      <c r="GX1335" s="33"/>
    </row>
    <row r="1336" spans="178:206" x14ac:dyDescent="0.2">
      <c r="FV1336" s="29"/>
      <c r="FW1336" s="33"/>
      <c r="FX1336" s="33"/>
      <c r="FY1336" s="33"/>
      <c r="FZ1336" s="33"/>
      <c r="GA1336" s="33"/>
      <c r="GB1336" s="33"/>
      <c r="GC1336" s="33"/>
      <c r="GD1336" s="33"/>
      <c r="GE1336" s="33"/>
      <c r="GF1336" s="33"/>
      <c r="GG1336" s="33"/>
      <c r="GH1336" s="33"/>
      <c r="GI1336" s="33"/>
      <c r="GJ1336" s="33"/>
      <c r="GK1336" s="33"/>
      <c r="GL1336" s="33"/>
      <c r="GM1336" s="33"/>
      <c r="GN1336" s="33"/>
      <c r="GO1336" s="33"/>
      <c r="GP1336" s="33"/>
      <c r="GQ1336" s="33"/>
      <c r="GR1336" s="33"/>
      <c r="GS1336" s="33"/>
      <c r="GT1336" s="33"/>
      <c r="GU1336" s="33"/>
      <c r="GV1336" s="33"/>
      <c r="GW1336" s="33"/>
      <c r="GX1336" s="33"/>
    </row>
    <row r="1337" spans="178:206" x14ac:dyDescent="0.2">
      <c r="FV1337" s="29"/>
      <c r="FW1337" s="33"/>
      <c r="FX1337" s="33"/>
      <c r="FY1337" s="33"/>
      <c r="FZ1337" s="33"/>
      <c r="GA1337" s="33"/>
      <c r="GB1337" s="33"/>
      <c r="GC1337" s="33"/>
      <c r="GD1337" s="33"/>
      <c r="GE1337" s="33"/>
      <c r="GF1337" s="33"/>
      <c r="GG1337" s="33"/>
      <c r="GH1337" s="33"/>
      <c r="GI1337" s="33"/>
      <c r="GJ1337" s="33"/>
      <c r="GK1337" s="33"/>
      <c r="GL1337" s="33"/>
      <c r="GM1337" s="33"/>
      <c r="GN1337" s="33"/>
      <c r="GO1337" s="33"/>
      <c r="GP1337" s="33"/>
      <c r="GQ1337" s="33"/>
      <c r="GR1337" s="33"/>
      <c r="GS1337" s="33"/>
      <c r="GT1337" s="33"/>
      <c r="GU1337" s="33"/>
      <c r="GV1337" s="33"/>
      <c r="GW1337" s="33"/>
      <c r="GX1337" s="33"/>
    </row>
    <row r="1338" spans="178:206" x14ac:dyDescent="0.2">
      <c r="FV1338" s="29"/>
      <c r="FW1338" s="33"/>
      <c r="FX1338" s="33"/>
      <c r="FY1338" s="33"/>
      <c r="FZ1338" s="33"/>
      <c r="GA1338" s="33"/>
      <c r="GB1338" s="33"/>
      <c r="GC1338" s="33"/>
      <c r="GD1338" s="33"/>
      <c r="GE1338" s="33"/>
      <c r="GF1338" s="33"/>
      <c r="GG1338" s="33"/>
      <c r="GH1338" s="33"/>
      <c r="GI1338" s="33"/>
      <c r="GJ1338" s="33"/>
      <c r="GK1338" s="33"/>
      <c r="GL1338" s="33"/>
      <c r="GM1338" s="33"/>
      <c r="GN1338" s="33"/>
      <c r="GO1338" s="33"/>
      <c r="GP1338" s="33"/>
      <c r="GQ1338" s="33"/>
      <c r="GR1338" s="33"/>
      <c r="GS1338" s="33"/>
      <c r="GT1338" s="33"/>
      <c r="GU1338" s="33"/>
      <c r="GV1338" s="33"/>
      <c r="GW1338" s="33"/>
      <c r="GX1338" s="33"/>
    </row>
    <row r="1339" spans="178:206" x14ac:dyDescent="0.2">
      <c r="FV1339" s="29"/>
      <c r="FW1339" s="33"/>
      <c r="FX1339" s="33"/>
      <c r="FY1339" s="33"/>
      <c r="FZ1339" s="33"/>
      <c r="GA1339" s="33"/>
      <c r="GB1339" s="33"/>
      <c r="GC1339" s="33"/>
      <c r="GD1339" s="33"/>
      <c r="GE1339" s="33"/>
      <c r="GF1339" s="33"/>
      <c r="GG1339" s="33"/>
      <c r="GH1339" s="33"/>
      <c r="GI1339" s="33"/>
      <c r="GJ1339" s="33"/>
      <c r="GK1339" s="33"/>
      <c r="GL1339" s="33"/>
      <c r="GM1339" s="33"/>
      <c r="GN1339" s="33"/>
      <c r="GO1339" s="33"/>
      <c r="GP1339" s="33"/>
      <c r="GQ1339" s="33"/>
      <c r="GR1339" s="33"/>
      <c r="GS1339" s="33"/>
      <c r="GT1339" s="33"/>
      <c r="GU1339" s="33"/>
      <c r="GV1339" s="33"/>
      <c r="GW1339" s="33"/>
      <c r="GX1339" s="33"/>
    </row>
    <row r="1340" spans="178:206" x14ac:dyDescent="0.2">
      <c r="FV1340" s="29"/>
      <c r="FW1340" s="33"/>
      <c r="FX1340" s="33"/>
      <c r="FY1340" s="33"/>
      <c r="FZ1340" s="33"/>
      <c r="GA1340" s="33"/>
      <c r="GB1340" s="33"/>
      <c r="GC1340" s="33"/>
      <c r="GD1340" s="33"/>
      <c r="GE1340" s="33"/>
      <c r="GF1340" s="33"/>
      <c r="GG1340" s="33"/>
      <c r="GH1340" s="33"/>
      <c r="GI1340" s="33"/>
      <c r="GJ1340" s="33"/>
      <c r="GK1340" s="33"/>
      <c r="GL1340" s="33"/>
      <c r="GM1340" s="33"/>
      <c r="GN1340" s="33"/>
      <c r="GO1340" s="33"/>
      <c r="GP1340" s="33"/>
      <c r="GQ1340" s="33"/>
      <c r="GR1340" s="33"/>
      <c r="GS1340" s="33"/>
      <c r="GT1340" s="33"/>
      <c r="GU1340" s="33"/>
      <c r="GV1340" s="33"/>
      <c r="GW1340" s="33"/>
      <c r="GX1340" s="33"/>
    </row>
    <row r="1341" spans="178:206" x14ac:dyDescent="0.2">
      <c r="FV1341" s="29"/>
      <c r="FW1341" s="33"/>
      <c r="FX1341" s="33"/>
      <c r="FY1341" s="33"/>
      <c r="FZ1341" s="33"/>
      <c r="GA1341" s="33"/>
      <c r="GB1341" s="33"/>
      <c r="GC1341" s="33"/>
      <c r="GD1341" s="33"/>
      <c r="GE1341" s="33"/>
      <c r="GF1341" s="33"/>
      <c r="GG1341" s="33"/>
      <c r="GH1341" s="33"/>
      <c r="GI1341" s="33"/>
      <c r="GJ1341" s="33"/>
      <c r="GK1341" s="33"/>
      <c r="GL1341" s="33"/>
      <c r="GM1341" s="33"/>
      <c r="GN1341" s="33"/>
      <c r="GO1341" s="33"/>
      <c r="GP1341" s="33"/>
      <c r="GQ1341" s="33"/>
      <c r="GR1341" s="33"/>
      <c r="GS1341" s="33"/>
      <c r="GT1341" s="33"/>
      <c r="GU1341" s="33"/>
      <c r="GV1341" s="33"/>
      <c r="GW1341" s="33"/>
      <c r="GX1341" s="33"/>
    </row>
    <row r="1342" spans="178:206" x14ac:dyDescent="0.2">
      <c r="FV1342" s="29"/>
      <c r="FW1342" s="33"/>
      <c r="FX1342" s="33"/>
      <c r="FY1342" s="33"/>
      <c r="FZ1342" s="33"/>
      <c r="GA1342" s="33"/>
      <c r="GB1342" s="33"/>
      <c r="GC1342" s="33"/>
      <c r="GD1342" s="33"/>
      <c r="GE1342" s="33"/>
      <c r="GF1342" s="33"/>
      <c r="GG1342" s="33"/>
      <c r="GH1342" s="33"/>
      <c r="GI1342" s="33"/>
      <c r="GJ1342" s="33"/>
      <c r="GK1342" s="33"/>
      <c r="GL1342" s="33"/>
      <c r="GM1342" s="33"/>
      <c r="GN1342" s="33"/>
      <c r="GO1342" s="33"/>
      <c r="GP1342" s="33"/>
      <c r="GQ1342" s="33"/>
      <c r="GR1342" s="33"/>
      <c r="GS1342" s="33"/>
      <c r="GT1342" s="33"/>
      <c r="GU1342" s="33"/>
      <c r="GV1342" s="33"/>
      <c r="GW1342" s="33"/>
      <c r="GX1342" s="33"/>
    </row>
    <row r="1343" spans="178:206" x14ac:dyDescent="0.2">
      <c r="FV1343" s="29"/>
      <c r="FW1343" s="33"/>
      <c r="FX1343" s="33"/>
      <c r="FY1343" s="33"/>
      <c r="FZ1343" s="33"/>
      <c r="GA1343" s="33"/>
      <c r="GB1343" s="33"/>
      <c r="GC1343" s="33"/>
      <c r="GD1343" s="33"/>
      <c r="GE1343" s="33"/>
      <c r="GF1343" s="33"/>
      <c r="GG1343" s="33"/>
      <c r="GH1343" s="33"/>
      <c r="GI1343" s="33"/>
      <c r="GJ1343" s="33"/>
      <c r="GK1343" s="33"/>
      <c r="GL1343" s="33"/>
      <c r="GM1343" s="33"/>
      <c r="GN1343" s="33"/>
      <c r="GO1343" s="33"/>
      <c r="GP1343" s="33"/>
      <c r="GQ1343" s="33"/>
      <c r="GR1343" s="33"/>
      <c r="GS1343" s="33"/>
      <c r="GT1343" s="33"/>
      <c r="GU1343" s="33"/>
      <c r="GV1343" s="33"/>
      <c r="GW1343" s="33"/>
      <c r="GX1343" s="33"/>
    </row>
    <row r="1344" spans="178:206" x14ac:dyDescent="0.2">
      <c r="FV1344" s="29"/>
      <c r="FW1344" s="33"/>
      <c r="FX1344" s="33"/>
      <c r="FY1344" s="33"/>
      <c r="FZ1344" s="33"/>
      <c r="GA1344" s="33"/>
      <c r="GB1344" s="33"/>
      <c r="GC1344" s="33"/>
      <c r="GD1344" s="33"/>
      <c r="GE1344" s="33"/>
      <c r="GF1344" s="33"/>
      <c r="GG1344" s="33"/>
      <c r="GH1344" s="33"/>
      <c r="GI1344" s="33"/>
      <c r="GJ1344" s="33"/>
      <c r="GK1344" s="33"/>
      <c r="GL1344" s="33"/>
      <c r="GM1344" s="33"/>
      <c r="GN1344" s="33"/>
      <c r="GO1344" s="33"/>
      <c r="GP1344" s="33"/>
      <c r="GQ1344" s="33"/>
      <c r="GR1344" s="33"/>
      <c r="GS1344" s="33"/>
      <c r="GT1344" s="33"/>
      <c r="GU1344" s="33"/>
      <c r="GV1344" s="33"/>
      <c r="GW1344" s="33"/>
      <c r="GX1344" s="33"/>
    </row>
    <row r="1345" spans="178:206" x14ac:dyDescent="0.2">
      <c r="FV1345" s="29"/>
      <c r="FW1345" s="33"/>
      <c r="FX1345" s="33"/>
      <c r="FY1345" s="33"/>
      <c r="FZ1345" s="33"/>
      <c r="GA1345" s="33"/>
      <c r="GB1345" s="33"/>
      <c r="GC1345" s="33"/>
      <c r="GD1345" s="33"/>
      <c r="GE1345" s="33"/>
      <c r="GF1345" s="33"/>
      <c r="GG1345" s="33"/>
      <c r="GH1345" s="33"/>
      <c r="GI1345" s="33"/>
      <c r="GJ1345" s="33"/>
      <c r="GK1345" s="33"/>
      <c r="GL1345" s="33"/>
      <c r="GM1345" s="33"/>
      <c r="GN1345" s="33"/>
      <c r="GO1345" s="33"/>
      <c r="GP1345" s="33"/>
      <c r="GQ1345" s="33"/>
      <c r="GR1345" s="33"/>
      <c r="GS1345" s="33"/>
      <c r="GT1345" s="33"/>
      <c r="GU1345" s="33"/>
      <c r="GV1345" s="33"/>
      <c r="GW1345" s="33"/>
      <c r="GX1345" s="33"/>
    </row>
    <row r="1346" spans="178:206" x14ac:dyDescent="0.2">
      <c r="FV1346" s="29"/>
      <c r="FW1346" s="33"/>
      <c r="FX1346" s="33"/>
      <c r="FY1346" s="33"/>
      <c r="FZ1346" s="33"/>
      <c r="GA1346" s="33"/>
      <c r="GB1346" s="33"/>
      <c r="GC1346" s="33"/>
      <c r="GD1346" s="33"/>
      <c r="GE1346" s="33"/>
      <c r="GF1346" s="33"/>
      <c r="GG1346" s="33"/>
      <c r="GH1346" s="33"/>
      <c r="GI1346" s="33"/>
      <c r="GJ1346" s="33"/>
      <c r="GK1346" s="33"/>
      <c r="GL1346" s="33"/>
      <c r="GM1346" s="33"/>
      <c r="GN1346" s="33"/>
      <c r="GO1346" s="33"/>
      <c r="GP1346" s="33"/>
      <c r="GQ1346" s="33"/>
      <c r="GR1346" s="33"/>
      <c r="GS1346" s="33"/>
      <c r="GT1346" s="33"/>
      <c r="GU1346" s="33"/>
      <c r="GV1346" s="33"/>
      <c r="GW1346" s="33"/>
      <c r="GX1346" s="33"/>
    </row>
    <row r="1347" spans="178:206" x14ac:dyDescent="0.2">
      <c r="FV1347" s="29"/>
      <c r="FW1347" s="33"/>
      <c r="FX1347" s="33"/>
      <c r="FY1347" s="33"/>
      <c r="FZ1347" s="33"/>
      <c r="GA1347" s="33"/>
      <c r="GB1347" s="33"/>
      <c r="GC1347" s="33"/>
      <c r="GD1347" s="33"/>
      <c r="GE1347" s="33"/>
      <c r="GF1347" s="33"/>
      <c r="GG1347" s="33"/>
      <c r="GH1347" s="33"/>
      <c r="GI1347" s="33"/>
      <c r="GJ1347" s="33"/>
      <c r="GK1347" s="33"/>
      <c r="GL1347" s="33"/>
      <c r="GM1347" s="33"/>
      <c r="GN1347" s="33"/>
      <c r="GO1347" s="33"/>
      <c r="GP1347" s="33"/>
      <c r="GQ1347" s="33"/>
      <c r="GR1347" s="33"/>
      <c r="GS1347" s="33"/>
      <c r="GT1347" s="33"/>
      <c r="GU1347" s="33"/>
      <c r="GV1347" s="33"/>
      <c r="GW1347" s="33"/>
      <c r="GX1347" s="33"/>
    </row>
    <row r="1348" spans="178:206" x14ac:dyDescent="0.2">
      <c r="FV1348" s="29"/>
      <c r="FW1348" s="33"/>
      <c r="FX1348" s="33"/>
      <c r="FY1348" s="33"/>
      <c r="FZ1348" s="33"/>
      <c r="GA1348" s="33"/>
      <c r="GB1348" s="33"/>
      <c r="GC1348" s="33"/>
      <c r="GD1348" s="33"/>
      <c r="GE1348" s="33"/>
      <c r="GF1348" s="33"/>
      <c r="GG1348" s="33"/>
      <c r="GH1348" s="33"/>
      <c r="GI1348" s="33"/>
      <c r="GJ1348" s="33"/>
      <c r="GK1348" s="33"/>
      <c r="GL1348" s="33"/>
      <c r="GM1348" s="33"/>
      <c r="GN1348" s="33"/>
      <c r="GO1348" s="33"/>
      <c r="GP1348" s="33"/>
      <c r="GQ1348" s="33"/>
      <c r="GR1348" s="33"/>
      <c r="GS1348" s="33"/>
      <c r="GT1348" s="33"/>
      <c r="GU1348" s="33"/>
      <c r="GV1348" s="33"/>
      <c r="GW1348" s="33"/>
      <c r="GX1348" s="33"/>
    </row>
    <row r="1349" spans="178:206" x14ac:dyDescent="0.2">
      <c r="FV1349" s="29"/>
      <c r="FW1349" s="33"/>
      <c r="FX1349" s="33"/>
      <c r="FY1349" s="33"/>
      <c r="FZ1349" s="33"/>
      <c r="GA1349" s="33"/>
      <c r="GB1349" s="33"/>
      <c r="GC1349" s="33"/>
      <c r="GD1349" s="33"/>
      <c r="GE1349" s="33"/>
      <c r="GF1349" s="33"/>
      <c r="GG1349" s="33"/>
      <c r="GH1349" s="33"/>
      <c r="GI1349" s="33"/>
      <c r="GJ1349" s="33"/>
      <c r="GK1349" s="33"/>
      <c r="GL1349" s="33"/>
      <c r="GM1349" s="33"/>
      <c r="GN1349" s="33"/>
      <c r="GO1349" s="33"/>
      <c r="GP1349" s="33"/>
      <c r="GQ1349" s="33"/>
      <c r="GR1349" s="33"/>
      <c r="GS1349" s="33"/>
      <c r="GT1349" s="33"/>
      <c r="GU1349" s="33"/>
      <c r="GV1349" s="33"/>
      <c r="GW1349" s="33"/>
      <c r="GX1349" s="33"/>
    </row>
    <row r="1350" spans="178:206" x14ac:dyDescent="0.2">
      <c r="FV1350" s="29"/>
      <c r="FW1350" s="33"/>
      <c r="FX1350" s="33"/>
      <c r="FY1350" s="33"/>
      <c r="FZ1350" s="33"/>
      <c r="GA1350" s="33"/>
      <c r="GB1350" s="33"/>
      <c r="GC1350" s="33"/>
      <c r="GD1350" s="33"/>
      <c r="GE1350" s="33"/>
      <c r="GF1350" s="33"/>
      <c r="GG1350" s="33"/>
      <c r="GH1350" s="33"/>
      <c r="GI1350" s="33"/>
      <c r="GJ1350" s="33"/>
      <c r="GK1350" s="33"/>
      <c r="GL1350" s="33"/>
      <c r="GM1350" s="33"/>
      <c r="GN1350" s="33"/>
      <c r="GO1350" s="33"/>
      <c r="GP1350" s="33"/>
      <c r="GQ1350" s="33"/>
      <c r="GR1350" s="33"/>
      <c r="GS1350" s="33"/>
      <c r="GT1350" s="33"/>
      <c r="GU1350" s="33"/>
      <c r="GV1350" s="33"/>
      <c r="GW1350" s="33"/>
      <c r="GX1350" s="33"/>
    </row>
    <row r="1351" spans="178:206" x14ac:dyDescent="0.2">
      <c r="FV1351" s="29"/>
      <c r="FW1351" s="33"/>
      <c r="FX1351" s="33"/>
      <c r="FY1351" s="33"/>
      <c r="FZ1351" s="33"/>
      <c r="GA1351" s="33"/>
      <c r="GB1351" s="33"/>
      <c r="GC1351" s="33"/>
      <c r="GD1351" s="33"/>
      <c r="GE1351" s="33"/>
      <c r="GF1351" s="33"/>
      <c r="GG1351" s="33"/>
      <c r="GH1351" s="33"/>
      <c r="GI1351" s="33"/>
      <c r="GJ1351" s="33"/>
      <c r="GK1351" s="33"/>
      <c r="GL1351" s="33"/>
      <c r="GM1351" s="33"/>
      <c r="GN1351" s="33"/>
      <c r="GO1351" s="33"/>
      <c r="GP1351" s="33"/>
      <c r="GQ1351" s="33"/>
      <c r="GR1351" s="33"/>
      <c r="GS1351" s="33"/>
      <c r="GT1351" s="33"/>
      <c r="GU1351" s="33"/>
      <c r="GV1351" s="33"/>
      <c r="GW1351" s="33"/>
      <c r="GX1351" s="33"/>
    </row>
    <row r="1352" spans="178:206" x14ac:dyDescent="0.2">
      <c r="FV1352" s="29"/>
      <c r="FW1352" s="33"/>
      <c r="FX1352" s="33"/>
      <c r="FY1352" s="33"/>
      <c r="FZ1352" s="33"/>
      <c r="GA1352" s="33"/>
      <c r="GB1352" s="33"/>
      <c r="GC1352" s="33"/>
      <c r="GD1352" s="33"/>
      <c r="GE1352" s="33"/>
      <c r="GF1352" s="33"/>
      <c r="GG1352" s="33"/>
      <c r="GH1352" s="33"/>
      <c r="GI1352" s="33"/>
      <c r="GJ1352" s="33"/>
      <c r="GK1352" s="33"/>
      <c r="GL1352" s="33"/>
      <c r="GM1352" s="33"/>
      <c r="GN1352" s="33"/>
      <c r="GO1352" s="33"/>
      <c r="GP1352" s="33"/>
      <c r="GQ1352" s="33"/>
      <c r="GR1352" s="33"/>
      <c r="GS1352" s="33"/>
      <c r="GT1352" s="33"/>
      <c r="GU1352" s="33"/>
      <c r="GV1352" s="33"/>
      <c r="GW1352" s="33"/>
      <c r="GX1352" s="33"/>
    </row>
    <row r="1353" spans="178:206" x14ac:dyDescent="0.2">
      <c r="FV1353" s="29"/>
      <c r="FW1353" s="33"/>
      <c r="FX1353" s="33"/>
      <c r="FY1353" s="33"/>
      <c r="FZ1353" s="33"/>
      <c r="GA1353" s="33"/>
      <c r="GB1353" s="33"/>
      <c r="GC1353" s="33"/>
      <c r="GD1353" s="33"/>
      <c r="GE1353" s="33"/>
      <c r="GF1353" s="33"/>
      <c r="GG1353" s="33"/>
      <c r="GH1353" s="33"/>
      <c r="GI1353" s="33"/>
      <c r="GJ1353" s="33"/>
      <c r="GK1353" s="33"/>
      <c r="GL1353" s="33"/>
      <c r="GM1353" s="33"/>
      <c r="GN1353" s="33"/>
      <c r="GO1353" s="33"/>
      <c r="GP1353" s="33"/>
      <c r="GQ1353" s="33"/>
      <c r="GR1353" s="33"/>
      <c r="GS1353" s="33"/>
      <c r="GT1353" s="33"/>
      <c r="GU1353" s="33"/>
      <c r="GV1353" s="33"/>
      <c r="GW1353" s="33"/>
      <c r="GX1353" s="33"/>
    </row>
    <row r="1354" spans="178:206" x14ac:dyDescent="0.2">
      <c r="FV1354" s="29"/>
      <c r="FW1354" s="33"/>
      <c r="FX1354" s="33"/>
      <c r="FY1354" s="33"/>
      <c r="FZ1354" s="33"/>
      <c r="GA1354" s="33"/>
      <c r="GB1354" s="33"/>
      <c r="GC1354" s="33"/>
      <c r="GD1354" s="33"/>
      <c r="GE1354" s="33"/>
      <c r="GF1354" s="33"/>
      <c r="GG1354" s="33"/>
      <c r="GH1354" s="33"/>
      <c r="GI1354" s="33"/>
      <c r="GJ1354" s="33"/>
      <c r="GK1354" s="33"/>
      <c r="GL1354" s="33"/>
      <c r="GM1354" s="33"/>
      <c r="GN1354" s="33"/>
      <c r="GO1354" s="33"/>
      <c r="GP1354" s="33"/>
      <c r="GQ1354" s="33"/>
      <c r="GR1354" s="33"/>
      <c r="GS1354" s="33"/>
      <c r="GT1354" s="33"/>
      <c r="GU1354" s="33"/>
      <c r="GV1354" s="33"/>
      <c r="GW1354" s="33"/>
      <c r="GX1354" s="33"/>
    </row>
    <row r="1355" spans="178:206" x14ac:dyDescent="0.2">
      <c r="FV1355" s="29"/>
      <c r="FW1355" s="33"/>
      <c r="FX1355" s="33"/>
      <c r="FY1355" s="33"/>
      <c r="FZ1355" s="33"/>
      <c r="GA1355" s="33"/>
      <c r="GB1355" s="33"/>
      <c r="GC1355" s="33"/>
      <c r="GD1355" s="33"/>
      <c r="GE1355" s="33"/>
      <c r="GF1355" s="33"/>
      <c r="GG1355" s="33"/>
      <c r="GH1355" s="33"/>
      <c r="GI1355" s="33"/>
      <c r="GJ1355" s="33"/>
      <c r="GK1355" s="33"/>
      <c r="GL1355" s="33"/>
      <c r="GM1355" s="33"/>
      <c r="GN1355" s="33"/>
      <c r="GO1355" s="33"/>
      <c r="GP1355" s="33"/>
      <c r="GQ1355" s="33"/>
      <c r="GR1355" s="33"/>
      <c r="GS1355" s="33"/>
      <c r="GT1355" s="33"/>
      <c r="GU1355" s="33"/>
      <c r="GV1355" s="33"/>
      <c r="GW1355" s="33"/>
      <c r="GX1355" s="33"/>
    </row>
    <row r="1356" spans="178:206" x14ac:dyDescent="0.2">
      <c r="FV1356" s="29"/>
      <c r="FW1356" s="33"/>
      <c r="FX1356" s="33"/>
      <c r="FY1356" s="33"/>
      <c r="FZ1356" s="33"/>
      <c r="GA1356" s="33"/>
      <c r="GB1356" s="33"/>
      <c r="GC1356" s="33"/>
      <c r="GD1356" s="33"/>
      <c r="GE1356" s="33"/>
      <c r="GF1356" s="33"/>
      <c r="GG1356" s="33"/>
      <c r="GH1356" s="33"/>
      <c r="GI1356" s="33"/>
      <c r="GJ1356" s="33"/>
      <c r="GK1356" s="33"/>
      <c r="GL1356" s="33"/>
      <c r="GM1356" s="33"/>
      <c r="GN1356" s="33"/>
      <c r="GO1356" s="33"/>
      <c r="GP1356" s="33"/>
      <c r="GQ1356" s="33"/>
      <c r="GR1356" s="33"/>
      <c r="GS1356" s="33"/>
      <c r="GT1356" s="33"/>
      <c r="GU1356" s="33"/>
      <c r="GV1356" s="33"/>
      <c r="GW1356" s="33"/>
      <c r="GX1356" s="33"/>
    </row>
    <row r="1357" spans="178:206" x14ac:dyDescent="0.2">
      <c r="FV1357" s="29"/>
      <c r="FW1357" s="33"/>
      <c r="FX1357" s="33"/>
      <c r="FY1357" s="33"/>
      <c r="FZ1357" s="33"/>
      <c r="GA1357" s="33"/>
      <c r="GB1357" s="33"/>
      <c r="GC1357" s="33"/>
      <c r="GD1357" s="33"/>
      <c r="GE1357" s="33"/>
      <c r="GF1357" s="33"/>
      <c r="GG1357" s="33"/>
      <c r="GH1357" s="33"/>
      <c r="GI1357" s="33"/>
      <c r="GJ1357" s="33"/>
      <c r="GK1357" s="33"/>
      <c r="GL1357" s="33"/>
      <c r="GM1357" s="33"/>
      <c r="GN1357" s="33"/>
      <c r="GO1357" s="33"/>
      <c r="GP1357" s="33"/>
      <c r="GQ1357" s="33"/>
      <c r="GR1357" s="33"/>
      <c r="GS1357" s="33"/>
      <c r="GT1357" s="33"/>
      <c r="GU1357" s="33"/>
      <c r="GV1357" s="33"/>
      <c r="GW1357" s="33"/>
      <c r="GX1357" s="33"/>
    </row>
    <row r="1358" spans="178:206" x14ac:dyDescent="0.2">
      <c r="FV1358" s="29"/>
      <c r="FW1358" s="33"/>
      <c r="FX1358" s="33"/>
      <c r="FY1358" s="33"/>
      <c r="FZ1358" s="33"/>
      <c r="GA1358" s="33"/>
      <c r="GB1358" s="33"/>
      <c r="GC1358" s="33"/>
      <c r="GD1358" s="33"/>
      <c r="GE1358" s="33"/>
      <c r="GF1358" s="33"/>
      <c r="GG1358" s="33"/>
      <c r="GH1358" s="33"/>
      <c r="GI1358" s="33"/>
      <c r="GJ1358" s="33"/>
      <c r="GK1358" s="33"/>
      <c r="GL1358" s="33"/>
      <c r="GM1358" s="33"/>
      <c r="GN1358" s="33"/>
      <c r="GO1358" s="33"/>
      <c r="GP1358" s="33"/>
      <c r="GQ1358" s="33"/>
      <c r="GR1358" s="33"/>
      <c r="GS1358" s="33"/>
      <c r="GT1358" s="33"/>
      <c r="GU1358" s="33"/>
      <c r="GV1358" s="33"/>
      <c r="GW1358" s="33"/>
      <c r="GX1358" s="33"/>
    </row>
    <row r="1359" spans="178:206" x14ac:dyDescent="0.2">
      <c r="FV1359" s="29"/>
      <c r="FW1359" s="33"/>
      <c r="FX1359" s="33"/>
      <c r="FY1359" s="33"/>
      <c r="FZ1359" s="33"/>
      <c r="GA1359" s="33"/>
      <c r="GB1359" s="33"/>
      <c r="GC1359" s="33"/>
      <c r="GD1359" s="33"/>
      <c r="GE1359" s="33"/>
      <c r="GF1359" s="33"/>
      <c r="GG1359" s="33"/>
      <c r="GH1359" s="33"/>
      <c r="GI1359" s="33"/>
      <c r="GJ1359" s="33"/>
      <c r="GK1359" s="33"/>
      <c r="GL1359" s="33"/>
      <c r="GM1359" s="33"/>
      <c r="GN1359" s="33"/>
      <c r="GO1359" s="33"/>
      <c r="GP1359" s="33"/>
      <c r="GQ1359" s="33"/>
      <c r="GR1359" s="33"/>
      <c r="GS1359" s="33"/>
      <c r="GT1359" s="33"/>
      <c r="GU1359" s="33"/>
      <c r="GV1359" s="33"/>
      <c r="GW1359" s="33"/>
      <c r="GX1359" s="33"/>
    </row>
    <row r="1360" spans="178:206" x14ac:dyDescent="0.2">
      <c r="FV1360" s="29"/>
      <c r="FW1360" s="33"/>
      <c r="FX1360" s="33"/>
      <c r="FY1360" s="33"/>
      <c r="FZ1360" s="33"/>
      <c r="GA1360" s="33"/>
      <c r="GB1360" s="33"/>
      <c r="GC1360" s="33"/>
      <c r="GD1360" s="33"/>
      <c r="GE1360" s="33"/>
      <c r="GF1360" s="33"/>
      <c r="GG1360" s="33"/>
      <c r="GH1360" s="33"/>
      <c r="GI1360" s="33"/>
      <c r="GJ1360" s="33"/>
      <c r="GK1360" s="33"/>
      <c r="GL1360" s="33"/>
      <c r="GM1360" s="33"/>
      <c r="GN1360" s="33"/>
      <c r="GO1360" s="33"/>
      <c r="GP1360" s="33"/>
      <c r="GQ1360" s="33"/>
      <c r="GR1360" s="33"/>
      <c r="GS1360" s="33"/>
      <c r="GT1360" s="33"/>
      <c r="GU1360" s="33"/>
      <c r="GV1360" s="33"/>
      <c r="GW1360" s="33"/>
      <c r="GX1360" s="33"/>
    </row>
    <row r="1361" spans="178:206" x14ac:dyDescent="0.2">
      <c r="FV1361" s="29"/>
      <c r="FW1361" s="33"/>
      <c r="FX1361" s="33"/>
      <c r="FY1361" s="33"/>
      <c r="FZ1361" s="33"/>
      <c r="GA1361" s="33"/>
      <c r="GB1361" s="33"/>
      <c r="GC1361" s="33"/>
      <c r="GD1361" s="33"/>
      <c r="GE1361" s="33"/>
      <c r="GF1361" s="33"/>
      <c r="GG1361" s="33"/>
      <c r="GH1361" s="33"/>
      <c r="GI1361" s="33"/>
      <c r="GJ1361" s="33"/>
      <c r="GK1361" s="33"/>
      <c r="GL1361" s="33"/>
      <c r="GM1361" s="33"/>
      <c r="GN1361" s="33"/>
      <c r="GO1361" s="33"/>
      <c r="GP1361" s="33"/>
      <c r="GQ1361" s="33"/>
      <c r="GR1361" s="33"/>
      <c r="GS1361" s="33"/>
      <c r="GT1361" s="33"/>
      <c r="GU1361" s="33"/>
      <c r="GV1361" s="33"/>
      <c r="GW1361" s="33"/>
      <c r="GX1361" s="33"/>
    </row>
    <row r="1362" spans="178:206" x14ac:dyDescent="0.2">
      <c r="FV1362" s="29"/>
      <c r="FW1362" s="33"/>
      <c r="FX1362" s="33"/>
      <c r="FY1362" s="33"/>
      <c r="FZ1362" s="33"/>
      <c r="GA1362" s="33"/>
      <c r="GB1362" s="33"/>
      <c r="GC1362" s="33"/>
      <c r="GD1362" s="33"/>
      <c r="GE1362" s="33"/>
      <c r="GF1362" s="33"/>
      <c r="GG1362" s="33"/>
      <c r="GH1362" s="33"/>
      <c r="GI1362" s="33"/>
      <c r="GJ1362" s="33"/>
      <c r="GK1362" s="33"/>
      <c r="GL1362" s="33"/>
      <c r="GM1362" s="33"/>
      <c r="GN1362" s="33"/>
      <c r="GO1362" s="33"/>
      <c r="GP1362" s="33"/>
      <c r="GQ1362" s="33"/>
      <c r="GR1362" s="33"/>
      <c r="GS1362" s="33"/>
      <c r="GT1362" s="33"/>
      <c r="GU1362" s="33"/>
      <c r="GV1362" s="33"/>
      <c r="GW1362" s="33"/>
      <c r="GX1362" s="33"/>
    </row>
    <row r="1363" spans="178:206" x14ac:dyDescent="0.2">
      <c r="FV1363" s="29"/>
      <c r="FW1363" s="33"/>
      <c r="FX1363" s="33"/>
      <c r="FY1363" s="33"/>
      <c r="FZ1363" s="33"/>
      <c r="GA1363" s="33"/>
      <c r="GB1363" s="33"/>
      <c r="GC1363" s="33"/>
      <c r="GD1363" s="33"/>
      <c r="GE1363" s="33"/>
      <c r="GF1363" s="33"/>
      <c r="GG1363" s="33"/>
      <c r="GH1363" s="33"/>
      <c r="GI1363" s="33"/>
      <c r="GJ1363" s="33"/>
      <c r="GK1363" s="33"/>
      <c r="GL1363" s="33"/>
      <c r="GM1363" s="33"/>
      <c r="GN1363" s="33"/>
      <c r="GO1363" s="33"/>
      <c r="GP1363" s="33"/>
      <c r="GQ1363" s="33"/>
      <c r="GR1363" s="33"/>
      <c r="GS1363" s="33"/>
      <c r="GT1363" s="33"/>
      <c r="GU1363" s="33"/>
      <c r="GV1363" s="33"/>
      <c r="GW1363" s="33"/>
      <c r="GX1363" s="33"/>
    </row>
    <row r="1364" spans="178:206" x14ac:dyDescent="0.2">
      <c r="FV1364" s="29"/>
      <c r="FW1364" s="33"/>
      <c r="FX1364" s="33"/>
      <c r="FY1364" s="33"/>
      <c r="FZ1364" s="33"/>
      <c r="GA1364" s="33"/>
      <c r="GB1364" s="33"/>
      <c r="GC1364" s="33"/>
      <c r="GD1364" s="33"/>
      <c r="GE1364" s="33"/>
      <c r="GF1364" s="33"/>
      <c r="GG1364" s="33"/>
      <c r="GH1364" s="33"/>
      <c r="GI1364" s="33"/>
      <c r="GJ1364" s="33"/>
      <c r="GK1364" s="33"/>
      <c r="GL1364" s="33"/>
      <c r="GM1364" s="33"/>
      <c r="GN1364" s="33"/>
      <c r="GO1364" s="33"/>
      <c r="GP1364" s="33"/>
      <c r="GQ1364" s="33"/>
      <c r="GR1364" s="33"/>
      <c r="GS1364" s="33"/>
      <c r="GT1364" s="33"/>
      <c r="GU1364" s="33"/>
      <c r="GV1364" s="33"/>
      <c r="GW1364" s="33"/>
      <c r="GX1364" s="33"/>
    </row>
    <row r="1365" spans="178:206" x14ac:dyDescent="0.2">
      <c r="FV1365" s="29"/>
      <c r="FW1365" s="33"/>
      <c r="FX1365" s="33"/>
      <c r="FY1365" s="33"/>
      <c r="FZ1365" s="33"/>
      <c r="GA1365" s="33"/>
      <c r="GB1365" s="33"/>
      <c r="GC1365" s="33"/>
      <c r="GD1365" s="33"/>
      <c r="GE1365" s="33"/>
      <c r="GF1365" s="33"/>
      <c r="GG1365" s="33"/>
      <c r="GH1365" s="33"/>
      <c r="GI1365" s="33"/>
      <c r="GJ1365" s="33"/>
      <c r="GK1365" s="33"/>
      <c r="GL1365" s="33"/>
      <c r="GM1365" s="33"/>
      <c r="GN1365" s="33"/>
      <c r="GO1365" s="33"/>
      <c r="GP1365" s="33"/>
      <c r="GQ1365" s="33"/>
      <c r="GR1365" s="33"/>
      <c r="GS1365" s="33"/>
      <c r="GT1365" s="33"/>
      <c r="GU1365" s="33"/>
      <c r="GV1365" s="33"/>
      <c r="GW1365" s="33"/>
      <c r="GX1365" s="33"/>
    </row>
    <row r="1366" spans="178:206" x14ac:dyDescent="0.2">
      <c r="FV1366" s="29"/>
      <c r="FW1366" s="33"/>
      <c r="FX1366" s="33"/>
      <c r="FY1366" s="33"/>
      <c r="FZ1366" s="33"/>
      <c r="GA1366" s="33"/>
      <c r="GB1366" s="33"/>
      <c r="GC1366" s="33"/>
      <c r="GD1366" s="33"/>
      <c r="GE1366" s="33"/>
      <c r="GF1366" s="33"/>
      <c r="GG1366" s="33"/>
      <c r="GH1366" s="33"/>
      <c r="GI1366" s="33"/>
      <c r="GJ1366" s="33"/>
      <c r="GK1366" s="33"/>
      <c r="GL1366" s="33"/>
      <c r="GM1366" s="33"/>
      <c r="GN1366" s="33"/>
      <c r="GO1366" s="33"/>
      <c r="GP1366" s="33"/>
      <c r="GQ1366" s="33"/>
      <c r="GR1366" s="33"/>
      <c r="GS1366" s="33"/>
      <c r="GT1366" s="33"/>
      <c r="GU1366" s="33"/>
      <c r="GV1366" s="33"/>
      <c r="GW1366" s="33"/>
      <c r="GX1366" s="33"/>
    </row>
    <row r="1367" spans="178:206" x14ac:dyDescent="0.2">
      <c r="FV1367" s="29"/>
      <c r="FW1367" s="33"/>
      <c r="FX1367" s="33"/>
      <c r="FY1367" s="33"/>
      <c r="FZ1367" s="33"/>
      <c r="GA1367" s="33"/>
      <c r="GB1367" s="33"/>
      <c r="GC1367" s="33"/>
      <c r="GD1367" s="33"/>
      <c r="GE1367" s="33"/>
      <c r="GF1367" s="33"/>
      <c r="GG1367" s="33"/>
      <c r="GH1367" s="33"/>
      <c r="GI1367" s="33"/>
      <c r="GJ1367" s="33"/>
      <c r="GK1367" s="33"/>
      <c r="GL1367" s="33"/>
      <c r="GM1367" s="33"/>
      <c r="GN1367" s="33"/>
      <c r="GO1367" s="33"/>
      <c r="GP1367" s="33"/>
      <c r="GQ1367" s="33"/>
      <c r="GR1367" s="33"/>
      <c r="GS1367" s="33"/>
      <c r="GT1367" s="33"/>
      <c r="GU1367" s="33"/>
      <c r="GV1367" s="33"/>
      <c r="GW1367" s="33"/>
      <c r="GX1367" s="33"/>
    </row>
    <row r="1368" spans="178:206" x14ac:dyDescent="0.2">
      <c r="FV1368" s="29"/>
      <c r="FW1368" s="33"/>
      <c r="FX1368" s="33"/>
      <c r="FY1368" s="33"/>
      <c r="FZ1368" s="33"/>
      <c r="GA1368" s="33"/>
      <c r="GB1368" s="33"/>
      <c r="GC1368" s="33"/>
      <c r="GD1368" s="33"/>
      <c r="GE1368" s="33"/>
      <c r="GF1368" s="33"/>
      <c r="GG1368" s="33"/>
      <c r="GH1368" s="33"/>
      <c r="GI1368" s="33"/>
      <c r="GJ1368" s="33"/>
      <c r="GK1368" s="33"/>
      <c r="GL1368" s="33"/>
      <c r="GM1368" s="33"/>
      <c r="GN1368" s="33"/>
      <c r="GO1368" s="33"/>
      <c r="GP1368" s="33"/>
      <c r="GQ1368" s="33"/>
      <c r="GR1368" s="33"/>
      <c r="GS1368" s="33"/>
      <c r="GT1368" s="33"/>
      <c r="GU1368" s="33"/>
      <c r="GV1368" s="33"/>
      <c r="GW1368" s="33"/>
      <c r="GX1368" s="33"/>
    </row>
    <row r="1369" spans="178:206" x14ac:dyDescent="0.2">
      <c r="FV1369" s="29"/>
      <c r="FW1369" s="33"/>
      <c r="FX1369" s="33"/>
      <c r="FY1369" s="33"/>
      <c r="FZ1369" s="33"/>
      <c r="GA1369" s="33"/>
      <c r="GB1369" s="33"/>
      <c r="GC1369" s="33"/>
      <c r="GD1369" s="33"/>
      <c r="GE1369" s="33"/>
      <c r="GF1369" s="33"/>
      <c r="GG1369" s="33"/>
      <c r="GH1369" s="33"/>
      <c r="GI1369" s="33"/>
      <c r="GJ1369" s="33"/>
      <c r="GK1369" s="33"/>
      <c r="GL1369" s="33"/>
      <c r="GM1369" s="33"/>
      <c r="GN1369" s="33"/>
      <c r="GO1369" s="33"/>
      <c r="GP1369" s="33"/>
      <c r="GQ1369" s="33"/>
      <c r="GR1369" s="33"/>
      <c r="GS1369" s="33"/>
      <c r="GT1369" s="33"/>
      <c r="GU1369" s="33"/>
      <c r="GV1369" s="33"/>
      <c r="GW1369" s="33"/>
      <c r="GX1369" s="33"/>
    </row>
    <row r="1370" spans="178:206" x14ac:dyDescent="0.2">
      <c r="FV1370" s="29"/>
      <c r="FW1370" s="33"/>
      <c r="FX1370" s="33"/>
      <c r="FY1370" s="33"/>
      <c r="FZ1370" s="33"/>
      <c r="GA1370" s="33"/>
      <c r="GB1370" s="33"/>
      <c r="GC1370" s="33"/>
      <c r="GD1370" s="33"/>
      <c r="GE1370" s="33"/>
      <c r="GF1370" s="33"/>
      <c r="GG1370" s="33"/>
      <c r="GH1370" s="33"/>
      <c r="GI1370" s="33"/>
      <c r="GJ1370" s="33"/>
      <c r="GK1370" s="33"/>
      <c r="GL1370" s="33"/>
      <c r="GM1370" s="33"/>
      <c r="GN1370" s="33"/>
      <c r="GO1370" s="33"/>
      <c r="GP1370" s="33"/>
      <c r="GQ1370" s="33"/>
      <c r="GR1370" s="33"/>
      <c r="GS1370" s="33"/>
      <c r="GT1370" s="33"/>
      <c r="GU1370" s="33"/>
      <c r="GV1370" s="33"/>
      <c r="GW1370" s="33"/>
      <c r="GX1370" s="33"/>
    </row>
    <row r="1371" spans="178:206" x14ac:dyDescent="0.2">
      <c r="FV1371" s="29"/>
      <c r="FW1371" s="33"/>
      <c r="FX1371" s="33"/>
      <c r="FY1371" s="33"/>
      <c r="FZ1371" s="33"/>
      <c r="GA1371" s="33"/>
      <c r="GB1371" s="33"/>
      <c r="GC1371" s="33"/>
      <c r="GD1371" s="33"/>
      <c r="GE1371" s="33"/>
      <c r="GF1371" s="33"/>
      <c r="GG1371" s="33"/>
      <c r="GH1371" s="33"/>
      <c r="GI1371" s="33"/>
      <c r="GJ1371" s="33"/>
      <c r="GK1371" s="33"/>
      <c r="GL1371" s="33"/>
      <c r="GM1371" s="33"/>
      <c r="GN1371" s="33"/>
      <c r="GO1371" s="33"/>
      <c r="GP1371" s="33"/>
      <c r="GQ1371" s="33"/>
      <c r="GR1371" s="33"/>
      <c r="GS1371" s="33"/>
      <c r="GT1371" s="33"/>
      <c r="GU1371" s="33"/>
      <c r="GV1371" s="33"/>
      <c r="GW1371" s="33"/>
      <c r="GX1371" s="33"/>
    </row>
    <row r="1372" spans="178:206" x14ac:dyDescent="0.2">
      <c r="FV1372" s="29"/>
      <c r="FW1372" s="33"/>
      <c r="FX1372" s="33"/>
      <c r="FY1372" s="33"/>
      <c r="FZ1372" s="33"/>
      <c r="GA1372" s="33"/>
      <c r="GB1372" s="33"/>
      <c r="GC1372" s="33"/>
      <c r="GD1372" s="33"/>
      <c r="GE1372" s="33"/>
      <c r="GF1372" s="33"/>
      <c r="GG1372" s="33"/>
      <c r="GH1372" s="33"/>
      <c r="GI1372" s="33"/>
      <c r="GJ1372" s="33"/>
      <c r="GK1372" s="33"/>
      <c r="GL1372" s="33"/>
      <c r="GM1372" s="33"/>
      <c r="GN1372" s="33"/>
      <c r="GO1372" s="33"/>
      <c r="GP1372" s="33"/>
      <c r="GQ1372" s="33"/>
      <c r="GR1372" s="33"/>
      <c r="GS1372" s="33"/>
      <c r="GT1372" s="33"/>
      <c r="GU1372" s="33"/>
      <c r="GV1372" s="33"/>
      <c r="GW1372" s="33"/>
      <c r="GX1372" s="33"/>
    </row>
    <row r="1373" spans="178:206" x14ac:dyDescent="0.2">
      <c r="FV1373" s="29"/>
      <c r="FW1373" s="33"/>
      <c r="FX1373" s="33"/>
      <c r="FY1373" s="33"/>
      <c r="FZ1373" s="33"/>
      <c r="GA1373" s="33"/>
      <c r="GB1373" s="33"/>
      <c r="GC1373" s="33"/>
      <c r="GD1373" s="33"/>
      <c r="GE1373" s="33"/>
      <c r="GF1373" s="33"/>
      <c r="GG1373" s="33"/>
      <c r="GH1373" s="33"/>
      <c r="GI1373" s="33"/>
      <c r="GJ1373" s="33"/>
      <c r="GK1373" s="33"/>
      <c r="GL1373" s="33"/>
      <c r="GM1373" s="33"/>
      <c r="GN1373" s="33"/>
      <c r="GO1373" s="33"/>
      <c r="GP1373" s="33"/>
      <c r="GQ1373" s="33"/>
      <c r="GR1373" s="33"/>
      <c r="GS1373" s="33"/>
      <c r="GT1373" s="33"/>
      <c r="GU1373" s="33"/>
      <c r="GV1373" s="33"/>
      <c r="GW1373" s="33"/>
      <c r="GX1373" s="33"/>
    </row>
    <row r="1374" spans="178:206" x14ac:dyDescent="0.2">
      <c r="FV1374" s="29"/>
      <c r="FW1374" s="33"/>
      <c r="FX1374" s="33"/>
      <c r="FY1374" s="33"/>
      <c r="FZ1374" s="33"/>
      <c r="GA1374" s="33"/>
      <c r="GB1374" s="33"/>
      <c r="GC1374" s="33"/>
      <c r="GD1374" s="33"/>
      <c r="GE1374" s="33"/>
      <c r="GF1374" s="33"/>
      <c r="GG1374" s="33"/>
      <c r="GH1374" s="33"/>
      <c r="GI1374" s="33"/>
      <c r="GJ1374" s="33"/>
      <c r="GK1374" s="33"/>
      <c r="GL1374" s="33"/>
      <c r="GM1374" s="33"/>
      <c r="GN1374" s="33"/>
      <c r="GO1374" s="33"/>
      <c r="GP1374" s="33"/>
      <c r="GQ1374" s="33"/>
      <c r="GR1374" s="33"/>
      <c r="GS1374" s="33"/>
      <c r="GT1374" s="33"/>
      <c r="GU1374" s="33"/>
      <c r="GV1374" s="33"/>
      <c r="GW1374" s="33"/>
      <c r="GX1374" s="33"/>
    </row>
    <row r="1375" spans="178:206" x14ac:dyDescent="0.2">
      <c r="FV1375" s="29"/>
      <c r="FW1375" s="33"/>
      <c r="FX1375" s="33"/>
      <c r="FY1375" s="33"/>
      <c r="FZ1375" s="33"/>
      <c r="GA1375" s="33"/>
      <c r="GB1375" s="33"/>
      <c r="GC1375" s="33"/>
      <c r="GD1375" s="33"/>
      <c r="GE1375" s="33"/>
      <c r="GF1375" s="33"/>
      <c r="GG1375" s="33"/>
      <c r="GH1375" s="33"/>
      <c r="GI1375" s="33"/>
      <c r="GJ1375" s="33"/>
      <c r="GK1375" s="33"/>
      <c r="GL1375" s="33"/>
      <c r="GM1375" s="33"/>
      <c r="GN1375" s="33"/>
      <c r="GO1375" s="33"/>
      <c r="GP1375" s="33"/>
      <c r="GQ1375" s="33"/>
      <c r="GR1375" s="33"/>
      <c r="GS1375" s="33"/>
      <c r="GT1375" s="33"/>
      <c r="GU1375" s="33"/>
      <c r="GV1375" s="33"/>
      <c r="GW1375" s="33"/>
      <c r="GX1375" s="33"/>
    </row>
    <row r="1376" spans="178:206" x14ac:dyDescent="0.2">
      <c r="FV1376" s="29"/>
      <c r="FW1376" s="33"/>
      <c r="FX1376" s="33"/>
      <c r="FY1376" s="33"/>
      <c r="FZ1376" s="33"/>
      <c r="GA1376" s="33"/>
      <c r="GB1376" s="33"/>
      <c r="GC1376" s="33"/>
      <c r="GD1376" s="33"/>
      <c r="GE1376" s="33"/>
      <c r="GF1376" s="33"/>
      <c r="GG1376" s="33"/>
      <c r="GH1376" s="33"/>
      <c r="GI1376" s="33"/>
      <c r="GJ1376" s="33"/>
      <c r="GK1376" s="33"/>
      <c r="GL1376" s="33"/>
      <c r="GM1376" s="33"/>
      <c r="GN1376" s="33"/>
      <c r="GO1376" s="33"/>
      <c r="GP1376" s="33"/>
      <c r="GQ1376" s="33"/>
      <c r="GR1376" s="33"/>
      <c r="GS1376" s="33"/>
      <c r="GT1376" s="33"/>
      <c r="GU1376" s="33"/>
      <c r="GV1376" s="33"/>
      <c r="GW1376" s="33"/>
      <c r="GX1376" s="33"/>
    </row>
    <row r="1377" spans="178:206" x14ac:dyDescent="0.2">
      <c r="FV1377" s="29"/>
      <c r="FW1377" s="33"/>
      <c r="FX1377" s="33"/>
      <c r="FY1377" s="33"/>
      <c r="FZ1377" s="33"/>
      <c r="GA1377" s="33"/>
      <c r="GB1377" s="33"/>
      <c r="GC1377" s="33"/>
      <c r="GD1377" s="33"/>
      <c r="GE1377" s="33"/>
      <c r="GF1377" s="33"/>
      <c r="GG1377" s="33"/>
      <c r="GH1377" s="33"/>
      <c r="GI1377" s="33"/>
      <c r="GJ1377" s="33"/>
      <c r="GK1377" s="33"/>
      <c r="GL1377" s="33"/>
      <c r="GM1377" s="33"/>
      <c r="GN1377" s="33"/>
      <c r="GO1377" s="33"/>
      <c r="GP1377" s="33"/>
      <c r="GQ1377" s="33"/>
      <c r="GR1377" s="33"/>
      <c r="GS1377" s="33"/>
      <c r="GT1377" s="33"/>
      <c r="GU1377" s="33"/>
      <c r="GV1377" s="33"/>
      <c r="GW1377" s="33"/>
      <c r="GX1377" s="33"/>
    </row>
    <row r="1378" spans="178:206" x14ac:dyDescent="0.2">
      <c r="FV1378" s="29"/>
      <c r="FW1378" s="33"/>
      <c r="FX1378" s="33"/>
      <c r="FY1378" s="33"/>
      <c r="FZ1378" s="33"/>
      <c r="GA1378" s="33"/>
      <c r="GB1378" s="33"/>
      <c r="GC1378" s="33"/>
      <c r="GD1378" s="33"/>
      <c r="GE1378" s="33"/>
      <c r="GF1378" s="33"/>
      <c r="GG1378" s="33"/>
      <c r="GH1378" s="33"/>
      <c r="GI1378" s="33"/>
      <c r="GJ1378" s="33"/>
      <c r="GK1378" s="33"/>
      <c r="GL1378" s="33"/>
      <c r="GM1378" s="33"/>
      <c r="GN1378" s="33"/>
      <c r="GO1378" s="33"/>
      <c r="GP1378" s="33"/>
      <c r="GQ1378" s="33"/>
      <c r="GR1378" s="33"/>
      <c r="GS1378" s="33"/>
      <c r="GT1378" s="33"/>
      <c r="GU1378" s="33"/>
      <c r="GV1378" s="33"/>
      <c r="GW1378" s="33"/>
      <c r="GX1378" s="33"/>
    </row>
    <row r="1379" spans="178:206" x14ac:dyDescent="0.2">
      <c r="FV1379" s="29"/>
      <c r="FW1379" s="33"/>
      <c r="FX1379" s="33"/>
      <c r="FY1379" s="33"/>
      <c r="FZ1379" s="33"/>
      <c r="GA1379" s="33"/>
      <c r="GB1379" s="33"/>
      <c r="GC1379" s="33"/>
      <c r="GD1379" s="33"/>
      <c r="GE1379" s="33"/>
      <c r="GF1379" s="33"/>
      <c r="GG1379" s="33"/>
      <c r="GH1379" s="33"/>
      <c r="GI1379" s="33"/>
      <c r="GJ1379" s="33"/>
      <c r="GK1379" s="33"/>
      <c r="GL1379" s="33"/>
      <c r="GM1379" s="33"/>
      <c r="GN1379" s="33"/>
      <c r="GO1379" s="33"/>
      <c r="GP1379" s="33"/>
      <c r="GQ1379" s="33"/>
      <c r="GR1379" s="33"/>
      <c r="GS1379" s="33"/>
      <c r="GT1379" s="33"/>
      <c r="GU1379" s="33"/>
      <c r="GV1379" s="33"/>
      <c r="GW1379" s="33"/>
      <c r="GX1379" s="33"/>
    </row>
    <row r="1380" spans="178:206" x14ac:dyDescent="0.2">
      <c r="FV1380" s="29"/>
      <c r="FW1380" s="33"/>
      <c r="FX1380" s="33"/>
      <c r="FY1380" s="33"/>
      <c r="FZ1380" s="33"/>
      <c r="GA1380" s="33"/>
      <c r="GB1380" s="33"/>
      <c r="GC1380" s="33"/>
      <c r="GD1380" s="33"/>
      <c r="GE1380" s="33"/>
      <c r="GF1380" s="33"/>
      <c r="GG1380" s="33"/>
      <c r="GH1380" s="33"/>
      <c r="GI1380" s="33"/>
      <c r="GJ1380" s="33"/>
      <c r="GK1380" s="33"/>
      <c r="GL1380" s="33"/>
      <c r="GM1380" s="33"/>
      <c r="GN1380" s="33"/>
      <c r="GO1380" s="33"/>
      <c r="GP1380" s="33"/>
      <c r="GQ1380" s="33"/>
      <c r="GR1380" s="33"/>
      <c r="GS1380" s="33"/>
      <c r="GT1380" s="33"/>
      <c r="GU1380" s="33"/>
      <c r="GV1380" s="33"/>
      <c r="GW1380" s="33"/>
      <c r="GX1380" s="33"/>
    </row>
    <row r="1381" spans="178:206" x14ac:dyDescent="0.2">
      <c r="FV1381" s="29"/>
      <c r="FW1381" s="33"/>
      <c r="FX1381" s="33"/>
      <c r="FY1381" s="33"/>
      <c r="FZ1381" s="33"/>
      <c r="GA1381" s="33"/>
      <c r="GB1381" s="33"/>
      <c r="GC1381" s="33"/>
      <c r="GD1381" s="33"/>
      <c r="GE1381" s="33"/>
      <c r="GF1381" s="33"/>
      <c r="GG1381" s="33"/>
      <c r="GH1381" s="33"/>
      <c r="GI1381" s="33"/>
      <c r="GJ1381" s="33"/>
      <c r="GK1381" s="33"/>
      <c r="GL1381" s="33"/>
      <c r="GM1381" s="33"/>
      <c r="GN1381" s="33"/>
      <c r="GO1381" s="33"/>
      <c r="GP1381" s="33"/>
      <c r="GQ1381" s="33"/>
      <c r="GR1381" s="33"/>
      <c r="GS1381" s="33"/>
      <c r="GT1381" s="33"/>
      <c r="GU1381" s="33"/>
      <c r="GV1381" s="33"/>
      <c r="GW1381" s="33"/>
      <c r="GX1381" s="33"/>
    </row>
    <row r="1382" spans="178:206" x14ac:dyDescent="0.2">
      <c r="FV1382" s="29"/>
      <c r="FW1382" s="33"/>
      <c r="FX1382" s="33"/>
      <c r="FY1382" s="33"/>
      <c r="FZ1382" s="33"/>
      <c r="GA1382" s="33"/>
      <c r="GB1382" s="33"/>
      <c r="GC1382" s="33"/>
      <c r="GD1382" s="33"/>
      <c r="GE1382" s="33"/>
      <c r="GF1382" s="33"/>
      <c r="GG1382" s="33"/>
      <c r="GH1382" s="33"/>
      <c r="GI1382" s="33"/>
      <c r="GJ1382" s="33"/>
      <c r="GK1382" s="33"/>
      <c r="GL1382" s="33"/>
      <c r="GM1382" s="33"/>
      <c r="GN1382" s="33"/>
      <c r="GO1382" s="33"/>
      <c r="GP1382" s="33"/>
      <c r="GQ1382" s="33"/>
      <c r="GR1382" s="33"/>
      <c r="GS1382" s="33"/>
      <c r="GT1382" s="33"/>
      <c r="GU1382" s="33"/>
      <c r="GV1382" s="33"/>
      <c r="GW1382" s="33"/>
      <c r="GX1382" s="33"/>
    </row>
    <row r="1383" spans="178:206" x14ac:dyDescent="0.2">
      <c r="FV1383" s="29"/>
      <c r="FW1383" s="33"/>
      <c r="FX1383" s="33"/>
      <c r="FY1383" s="33"/>
      <c r="FZ1383" s="33"/>
      <c r="GA1383" s="33"/>
      <c r="GB1383" s="33"/>
      <c r="GC1383" s="33"/>
      <c r="GD1383" s="33"/>
      <c r="GE1383" s="33"/>
      <c r="GF1383" s="33"/>
      <c r="GG1383" s="33"/>
      <c r="GH1383" s="33"/>
      <c r="GI1383" s="33"/>
      <c r="GJ1383" s="33"/>
      <c r="GK1383" s="33"/>
      <c r="GL1383" s="33"/>
      <c r="GM1383" s="33"/>
      <c r="GN1383" s="33"/>
      <c r="GO1383" s="33"/>
      <c r="GP1383" s="33"/>
      <c r="GQ1383" s="33"/>
      <c r="GR1383" s="33"/>
      <c r="GS1383" s="33"/>
      <c r="GT1383" s="33"/>
      <c r="GU1383" s="33"/>
      <c r="GV1383" s="33"/>
      <c r="GW1383" s="33"/>
      <c r="GX1383" s="33"/>
    </row>
    <row r="1384" spans="178:206" x14ac:dyDescent="0.2">
      <c r="FV1384" s="29"/>
      <c r="FW1384" s="33"/>
      <c r="FX1384" s="33"/>
      <c r="FY1384" s="33"/>
      <c r="FZ1384" s="33"/>
      <c r="GA1384" s="33"/>
      <c r="GB1384" s="33"/>
      <c r="GC1384" s="33"/>
      <c r="GD1384" s="33"/>
      <c r="GE1384" s="33"/>
      <c r="GF1384" s="33"/>
      <c r="GG1384" s="33"/>
      <c r="GH1384" s="33"/>
      <c r="GI1384" s="33"/>
      <c r="GJ1384" s="33"/>
      <c r="GK1384" s="33"/>
      <c r="GL1384" s="33"/>
      <c r="GM1384" s="33"/>
      <c r="GN1384" s="33"/>
      <c r="GO1384" s="33"/>
      <c r="GP1384" s="33"/>
      <c r="GQ1384" s="33"/>
      <c r="GR1384" s="33"/>
      <c r="GS1384" s="33"/>
      <c r="GT1384" s="33"/>
      <c r="GU1384" s="33"/>
      <c r="GV1384" s="33"/>
      <c r="GW1384" s="33"/>
      <c r="GX1384" s="33"/>
    </row>
    <row r="1385" spans="178:206" x14ac:dyDescent="0.2">
      <c r="FV1385" s="29"/>
      <c r="FW1385" s="33"/>
      <c r="FX1385" s="33"/>
      <c r="FY1385" s="33"/>
      <c r="FZ1385" s="33"/>
      <c r="GA1385" s="33"/>
      <c r="GB1385" s="33"/>
      <c r="GC1385" s="33"/>
      <c r="GD1385" s="33"/>
      <c r="GE1385" s="33"/>
      <c r="GF1385" s="33"/>
      <c r="GG1385" s="33"/>
      <c r="GH1385" s="33"/>
      <c r="GI1385" s="33"/>
      <c r="GJ1385" s="33"/>
      <c r="GK1385" s="33"/>
      <c r="GL1385" s="33"/>
      <c r="GM1385" s="33"/>
      <c r="GN1385" s="33"/>
      <c r="GO1385" s="33"/>
      <c r="GP1385" s="33"/>
      <c r="GQ1385" s="33"/>
      <c r="GR1385" s="33"/>
      <c r="GS1385" s="33"/>
      <c r="GT1385" s="33"/>
      <c r="GU1385" s="33"/>
      <c r="GV1385" s="33"/>
      <c r="GW1385" s="33"/>
      <c r="GX1385" s="33"/>
    </row>
    <row r="1386" spans="178:206" x14ac:dyDescent="0.2">
      <c r="FV1386" s="29"/>
      <c r="FW1386" s="33"/>
      <c r="FX1386" s="33"/>
      <c r="FY1386" s="33"/>
      <c r="FZ1386" s="33"/>
      <c r="GA1386" s="33"/>
      <c r="GB1386" s="33"/>
      <c r="GC1386" s="33"/>
      <c r="GD1386" s="33"/>
      <c r="GE1386" s="33"/>
      <c r="GF1386" s="33"/>
      <c r="GG1386" s="33"/>
      <c r="GH1386" s="33"/>
      <c r="GI1386" s="33"/>
      <c r="GJ1386" s="33"/>
      <c r="GK1386" s="33"/>
      <c r="GL1386" s="33"/>
      <c r="GM1386" s="33"/>
      <c r="GN1386" s="33"/>
      <c r="GO1386" s="33"/>
      <c r="GP1386" s="33"/>
      <c r="GQ1386" s="33"/>
      <c r="GR1386" s="33"/>
      <c r="GS1386" s="33"/>
      <c r="GT1386" s="33"/>
      <c r="GU1386" s="33"/>
      <c r="GV1386" s="33"/>
      <c r="GW1386" s="33"/>
      <c r="GX1386" s="33"/>
    </row>
    <row r="1387" spans="178:206" x14ac:dyDescent="0.2">
      <c r="FV1387" s="29"/>
      <c r="FW1387" s="33"/>
      <c r="FX1387" s="33"/>
      <c r="FY1387" s="33"/>
      <c r="FZ1387" s="33"/>
      <c r="GA1387" s="33"/>
      <c r="GB1387" s="33"/>
      <c r="GC1387" s="33"/>
      <c r="GD1387" s="33"/>
      <c r="GE1387" s="33"/>
      <c r="GF1387" s="33"/>
      <c r="GG1387" s="33"/>
      <c r="GH1387" s="33"/>
      <c r="GI1387" s="33"/>
      <c r="GJ1387" s="33"/>
      <c r="GK1387" s="33"/>
      <c r="GL1387" s="33"/>
      <c r="GM1387" s="33"/>
      <c r="GN1387" s="33"/>
      <c r="GO1387" s="33"/>
      <c r="GP1387" s="33"/>
      <c r="GQ1387" s="33"/>
      <c r="GR1387" s="33"/>
      <c r="GS1387" s="33"/>
      <c r="GT1387" s="33"/>
      <c r="GU1387" s="33"/>
      <c r="GV1387" s="33"/>
      <c r="GW1387" s="33"/>
      <c r="GX1387" s="33"/>
    </row>
    <row r="1388" spans="178:206" x14ac:dyDescent="0.2">
      <c r="FV1388" s="29"/>
      <c r="FW1388" s="33"/>
      <c r="FX1388" s="33"/>
      <c r="FY1388" s="33"/>
      <c r="FZ1388" s="33"/>
      <c r="GA1388" s="33"/>
      <c r="GB1388" s="33"/>
      <c r="GC1388" s="33"/>
      <c r="GD1388" s="33"/>
      <c r="GE1388" s="33"/>
      <c r="GF1388" s="33"/>
      <c r="GG1388" s="33"/>
      <c r="GH1388" s="33"/>
      <c r="GI1388" s="33"/>
      <c r="GJ1388" s="33"/>
      <c r="GK1388" s="33"/>
      <c r="GL1388" s="33"/>
      <c r="GM1388" s="33"/>
      <c r="GN1388" s="33"/>
      <c r="GO1388" s="33"/>
      <c r="GP1388" s="33"/>
      <c r="GQ1388" s="33"/>
      <c r="GR1388" s="33"/>
      <c r="GS1388" s="33"/>
      <c r="GT1388" s="33"/>
      <c r="GU1388" s="33"/>
      <c r="GV1388" s="33"/>
      <c r="GW1388" s="33"/>
      <c r="GX1388" s="33"/>
    </row>
    <row r="1389" spans="178:206" x14ac:dyDescent="0.2">
      <c r="FV1389" s="29"/>
      <c r="FW1389" s="33"/>
      <c r="FX1389" s="33"/>
      <c r="FY1389" s="33"/>
      <c r="FZ1389" s="33"/>
      <c r="GA1389" s="33"/>
      <c r="GB1389" s="33"/>
      <c r="GC1389" s="33"/>
      <c r="GD1389" s="33"/>
      <c r="GE1389" s="33"/>
      <c r="GF1389" s="33"/>
      <c r="GG1389" s="33"/>
      <c r="GH1389" s="33"/>
      <c r="GI1389" s="33"/>
      <c r="GJ1389" s="33"/>
      <c r="GK1389" s="33"/>
      <c r="GL1389" s="33"/>
      <c r="GM1389" s="33"/>
      <c r="GN1389" s="33"/>
      <c r="GO1389" s="33"/>
      <c r="GP1389" s="33"/>
      <c r="GQ1389" s="33"/>
      <c r="GR1389" s="33"/>
      <c r="GS1389" s="33"/>
      <c r="GT1389" s="33"/>
      <c r="GU1389" s="33"/>
      <c r="GV1389" s="33"/>
      <c r="GW1389" s="33"/>
      <c r="GX1389" s="33"/>
    </row>
    <row r="1390" spans="178:206" x14ac:dyDescent="0.2">
      <c r="FV1390" s="29"/>
      <c r="FW1390" s="33"/>
      <c r="FX1390" s="33"/>
      <c r="FY1390" s="33"/>
      <c r="FZ1390" s="33"/>
      <c r="GA1390" s="33"/>
      <c r="GB1390" s="33"/>
      <c r="GC1390" s="33"/>
      <c r="GD1390" s="33"/>
      <c r="GE1390" s="33"/>
      <c r="GF1390" s="33"/>
      <c r="GG1390" s="33"/>
      <c r="GH1390" s="33"/>
      <c r="GI1390" s="33"/>
      <c r="GJ1390" s="33"/>
      <c r="GK1390" s="33"/>
      <c r="GL1390" s="33"/>
      <c r="GM1390" s="33"/>
      <c r="GN1390" s="33"/>
      <c r="GO1390" s="33"/>
      <c r="GP1390" s="33"/>
      <c r="GQ1390" s="33"/>
      <c r="GR1390" s="33"/>
      <c r="GS1390" s="33"/>
      <c r="GT1390" s="33"/>
      <c r="GU1390" s="33"/>
      <c r="GV1390" s="33"/>
      <c r="GW1390" s="33"/>
      <c r="GX1390" s="33"/>
    </row>
    <row r="1391" spans="178:206" x14ac:dyDescent="0.2">
      <c r="FV1391" s="29"/>
      <c r="FW1391" s="33"/>
      <c r="FX1391" s="33"/>
      <c r="FY1391" s="33"/>
      <c r="FZ1391" s="33"/>
      <c r="GA1391" s="33"/>
      <c r="GB1391" s="33"/>
      <c r="GC1391" s="33"/>
      <c r="GD1391" s="33"/>
      <c r="GE1391" s="33"/>
      <c r="GF1391" s="33"/>
      <c r="GG1391" s="33"/>
      <c r="GH1391" s="33"/>
      <c r="GI1391" s="33"/>
      <c r="GJ1391" s="33"/>
      <c r="GK1391" s="33"/>
      <c r="GL1391" s="33"/>
      <c r="GM1391" s="33"/>
      <c r="GN1391" s="33"/>
      <c r="GO1391" s="33"/>
      <c r="GP1391" s="33"/>
      <c r="GQ1391" s="33"/>
      <c r="GR1391" s="33"/>
      <c r="GS1391" s="33"/>
      <c r="GT1391" s="33"/>
      <c r="GU1391" s="33"/>
      <c r="GV1391" s="33"/>
      <c r="GW1391" s="33"/>
      <c r="GX1391" s="33"/>
    </row>
    <row r="1392" spans="178:206" x14ac:dyDescent="0.2">
      <c r="FV1392" s="29"/>
      <c r="FW1392" s="33"/>
      <c r="FX1392" s="33"/>
      <c r="FY1392" s="33"/>
      <c r="FZ1392" s="33"/>
      <c r="GA1392" s="33"/>
      <c r="GB1392" s="33"/>
      <c r="GC1392" s="33"/>
      <c r="GD1392" s="33"/>
      <c r="GE1392" s="33"/>
      <c r="GF1392" s="33"/>
      <c r="GG1392" s="33"/>
      <c r="GH1392" s="33"/>
      <c r="GI1392" s="33"/>
      <c r="GJ1392" s="33"/>
      <c r="GK1392" s="33"/>
      <c r="GL1392" s="33"/>
      <c r="GM1392" s="33"/>
      <c r="GN1392" s="33"/>
      <c r="GO1392" s="33"/>
      <c r="GP1392" s="33"/>
      <c r="GQ1392" s="33"/>
      <c r="GR1392" s="33"/>
      <c r="GS1392" s="33"/>
      <c r="GT1392" s="33"/>
      <c r="GU1392" s="33"/>
      <c r="GV1392" s="33"/>
      <c r="GW1392" s="33"/>
      <c r="GX1392" s="33"/>
    </row>
    <row r="1393" spans="178:206" x14ac:dyDescent="0.2">
      <c r="FV1393" s="29"/>
      <c r="FW1393" s="33"/>
      <c r="FX1393" s="33"/>
      <c r="FY1393" s="33"/>
      <c r="FZ1393" s="33"/>
      <c r="GA1393" s="33"/>
      <c r="GB1393" s="33"/>
      <c r="GC1393" s="33"/>
      <c r="GD1393" s="33"/>
      <c r="GE1393" s="33"/>
      <c r="GF1393" s="33"/>
      <c r="GG1393" s="33"/>
      <c r="GH1393" s="33"/>
      <c r="GI1393" s="33"/>
      <c r="GJ1393" s="33"/>
      <c r="GK1393" s="33"/>
      <c r="GL1393" s="33"/>
      <c r="GM1393" s="33"/>
      <c r="GN1393" s="33"/>
      <c r="GO1393" s="33"/>
      <c r="GP1393" s="33"/>
      <c r="GQ1393" s="33"/>
      <c r="GR1393" s="33"/>
      <c r="GS1393" s="33"/>
      <c r="GT1393" s="33"/>
      <c r="GU1393" s="33"/>
      <c r="GV1393" s="33"/>
      <c r="GW1393" s="33"/>
      <c r="GX1393" s="33"/>
    </row>
    <row r="1394" spans="178:206" x14ac:dyDescent="0.2">
      <c r="FV1394" s="29"/>
      <c r="FW1394" s="33"/>
      <c r="FX1394" s="33"/>
      <c r="FY1394" s="33"/>
      <c r="FZ1394" s="33"/>
      <c r="GA1394" s="33"/>
      <c r="GB1394" s="33"/>
      <c r="GC1394" s="33"/>
      <c r="GD1394" s="33"/>
      <c r="GE1394" s="33"/>
      <c r="GF1394" s="33"/>
      <c r="GG1394" s="33"/>
      <c r="GH1394" s="33"/>
      <c r="GI1394" s="33"/>
      <c r="GJ1394" s="33"/>
      <c r="GK1394" s="33"/>
      <c r="GL1394" s="33"/>
      <c r="GM1394" s="33"/>
      <c r="GN1394" s="33"/>
      <c r="GO1394" s="33"/>
      <c r="GP1394" s="33"/>
      <c r="GQ1394" s="33"/>
      <c r="GR1394" s="33"/>
      <c r="GS1394" s="33"/>
      <c r="GT1394" s="33"/>
      <c r="GU1394" s="33"/>
      <c r="GV1394" s="33"/>
      <c r="GW1394" s="33"/>
      <c r="GX1394" s="33"/>
    </row>
    <row r="1395" spans="178:206" x14ac:dyDescent="0.2">
      <c r="FV1395" s="29"/>
      <c r="FW1395" s="33"/>
      <c r="FX1395" s="33"/>
      <c r="FY1395" s="33"/>
      <c r="FZ1395" s="33"/>
      <c r="GA1395" s="33"/>
      <c r="GB1395" s="33"/>
      <c r="GC1395" s="33"/>
      <c r="GD1395" s="33"/>
      <c r="GE1395" s="33"/>
      <c r="GF1395" s="33"/>
      <c r="GG1395" s="33"/>
      <c r="GH1395" s="33"/>
      <c r="GI1395" s="33"/>
      <c r="GJ1395" s="33"/>
      <c r="GK1395" s="33"/>
      <c r="GL1395" s="33"/>
      <c r="GM1395" s="33"/>
      <c r="GN1395" s="33"/>
      <c r="GO1395" s="33"/>
      <c r="GP1395" s="33"/>
      <c r="GQ1395" s="33"/>
      <c r="GR1395" s="33"/>
      <c r="GS1395" s="33"/>
      <c r="GT1395" s="33"/>
      <c r="GU1395" s="33"/>
      <c r="GV1395" s="33"/>
      <c r="GW1395" s="33"/>
      <c r="GX1395" s="33"/>
    </row>
    <row r="1396" spans="178:206" x14ac:dyDescent="0.2">
      <c r="FV1396" s="29"/>
      <c r="FW1396" s="33"/>
      <c r="FX1396" s="33"/>
      <c r="FY1396" s="33"/>
      <c r="FZ1396" s="33"/>
      <c r="GA1396" s="33"/>
      <c r="GB1396" s="33"/>
      <c r="GC1396" s="33"/>
      <c r="GD1396" s="33"/>
      <c r="GE1396" s="33"/>
      <c r="GF1396" s="33"/>
      <c r="GG1396" s="33"/>
      <c r="GH1396" s="33"/>
      <c r="GI1396" s="33"/>
      <c r="GJ1396" s="33"/>
      <c r="GK1396" s="33"/>
      <c r="GL1396" s="33"/>
      <c r="GM1396" s="33"/>
      <c r="GN1396" s="33"/>
      <c r="GO1396" s="33"/>
      <c r="GP1396" s="33"/>
      <c r="GQ1396" s="33"/>
      <c r="GR1396" s="33"/>
      <c r="GS1396" s="33"/>
      <c r="GT1396" s="33"/>
      <c r="GU1396" s="33"/>
      <c r="GV1396" s="33"/>
      <c r="GW1396" s="33"/>
      <c r="GX1396" s="33"/>
    </row>
    <row r="1397" spans="178:206" x14ac:dyDescent="0.2">
      <c r="FV1397" s="29"/>
      <c r="FW1397" s="33"/>
      <c r="FX1397" s="33"/>
      <c r="FY1397" s="33"/>
      <c r="FZ1397" s="33"/>
      <c r="GA1397" s="33"/>
      <c r="GB1397" s="33"/>
      <c r="GC1397" s="33"/>
      <c r="GD1397" s="33"/>
      <c r="GE1397" s="33"/>
      <c r="GF1397" s="33"/>
      <c r="GG1397" s="33"/>
      <c r="GH1397" s="33"/>
      <c r="GI1397" s="33"/>
      <c r="GJ1397" s="33"/>
      <c r="GK1397" s="33"/>
      <c r="GL1397" s="33"/>
      <c r="GM1397" s="33"/>
      <c r="GN1397" s="33"/>
      <c r="GO1397" s="33"/>
      <c r="GP1397" s="33"/>
      <c r="GQ1397" s="33"/>
      <c r="GR1397" s="33"/>
      <c r="GS1397" s="33"/>
      <c r="GT1397" s="33"/>
      <c r="GU1397" s="33"/>
      <c r="GV1397" s="33"/>
      <c r="GW1397" s="33"/>
      <c r="GX1397" s="33"/>
    </row>
    <row r="1398" spans="178:206" x14ac:dyDescent="0.2">
      <c r="FV1398" s="29"/>
      <c r="FW1398" s="33"/>
      <c r="FX1398" s="33"/>
      <c r="FY1398" s="33"/>
      <c r="FZ1398" s="33"/>
      <c r="GA1398" s="33"/>
      <c r="GB1398" s="33"/>
      <c r="GC1398" s="33"/>
      <c r="GD1398" s="33"/>
      <c r="GE1398" s="33"/>
      <c r="GF1398" s="33"/>
      <c r="GG1398" s="33"/>
      <c r="GH1398" s="33"/>
      <c r="GI1398" s="33"/>
      <c r="GJ1398" s="33"/>
      <c r="GK1398" s="33"/>
      <c r="GL1398" s="33"/>
      <c r="GM1398" s="33"/>
      <c r="GN1398" s="33"/>
      <c r="GO1398" s="33"/>
      <c r="GP1398" s="33"/>
      <c r="GQ1398" s="33"/>
      <c r="GR1398" s="33"/>
      <c r="GS1398" s="33"/>
      <c r="GT1398" s="33"/>
      <c r="GU1398" s="33"/>
      <c r="GV1398" s="33"/>
      <c r="GW1398" s="33"/>
      <c r="GX1398" s="33"/>
    </row>
    <row r="1399" spans="178:206" x14ac:dyDescent="0.2">
      <c r="FV1399" s="29"/>
      <c r="FW1399" s="33"/>
      <c r="FX1399" s="33"/>
      <c r="FY1399" s="33"/>
      <c r="FZ1399" s="33"/>
      <c r="GA1399" s="33"/>
      <c r="GB1399" s="33"/>
      <c r="GC1399" s="33"/>
      <c r="GD1399" s="33"/>
      <c r="GE1399" s="33"/>
      <c r="GF1399" s="33"/>
      <c r="GG1399" s="33"/>
      <c r="GH1399" s="33"/>
      <c r="GI1399" s="33"/>
      <c r="GJ1399" s="33"/>
      <c r="GK1399" s="33"/>
      <c r="GL1399" s="33"/>
      <c r="GM1399" s="33"/>
      <c r="GN1399" s="33"/>
      <c r="GO1399" s="33"/>
      <c r="GP1399" s="33"/>
      <c r="GQ1399" s="33"/>
      <c r="GR1399" s="33"/>
      <c r="GS1399" s="33"/>
      <c r="GT1399" s="33"/>
      <c r="GU1399" s="33"/>
      <c r="GV1399" s="33"/>
      <c r="GW1399" s="33"/>
      <c r="GX1399" s="33"/>
    </row>
    <row r="1400" spans="178:206" x14ac:dyDescent="0.2">
      <c r="FV1400" s="29"/>
      <c r="FW1400" s="33"/>
      <c r="FX1400" s="33"/>
      <c r="FY1400" s="33"/>
      <c r="FZ1400" s="33"/>
      <c r="GA1400" s="33"/>
      <c r="GB1400" s="33"/>
      <c r="GC1400" s="33"/>
      <c r="GD1400" s="33"/>
      <c r="GE1400" s="33"/>
      <c r="GF1400" s="33"/>
      <c r="GG1400" s="33"/>
      <c r="GH1400" s="33"/>
      <c r="GI1400" s="33"/>
      <c r="GJ1400" s="33"/>
      <c r="GK1400" s="33"/>
      <c r="GL1400" s="33"/>
      <c r="GM1400" s="33"/>
      <c r="GN1400" s="33"/>
      <c r="GO1400" s="33"/>
      <c r="GP1400" s="33"/>
      <c r="GQ1400" s="33"/>
      <c r="GR1400" s="33"/>
      <c r="GS1400" s="33"/>
      <c r="GT1400" s="33"/>
      <c r="GU1400" s="33"/>
      <c r="GV1400" s="33"/>
      <c r="GW1400" s="33"/>
      <c r="GX1400" s="33"/>
    </row>
    <row r="1401" spans="178:206" x14ac:dyDescent="0.2">
      <c r="FV1401" s="29"/>
      <c r="FW1401" s="33"/>
      <c r="FX1401" s="33"/>
      <c r="FY1401" s="33"/>
      <c r="FZ1401" s="33"/>
      <c r="GA1401" s="33"/>
      <c r="GB1401" s="33"/>
      <c r="GC1401" s="33"/>
      <c r="GD1401" s="33"/>
      <c r="GE1401" s="33"/>
      <c r="GF1401" s="33"/>
      <c r="GG1401" s="33"/>
      <c r="GH1401" s="33"/>
      <c r="GI1401" s="33"/>
      <c r="GJ1401" s="33"/>
      <c r="GK1401" s="33"/>
      <c r="GL1401" s="33"/>
      <c r="GM1401" s="33"/>
      <c r="GN1401" s="33"/>
      <c r="GO1401" s="33"/>
      <c r="GP1401" s="33"/>
      <c r="GQ1401" s="33"/>
      <c r="GR1401" s="33"/>
      <c r="GS1401" s="33"/>
      <c r="GT1401" s="33"/>
      <c r="GU1401" s="33"/>
      <c r="GV1401" s="33"/>
      <c r="GW1401" s="33"/>
      <c r="GX1401" s="33"/>
    </row>
    <row r="1402" spans="178:206" x14ac:dyDescent="0.2">
      <c r="FV1402" s="29"/>
      <c r="FW1402" s="33"/>
      <c r="FX1402" s="33"/>
      <c r="FY1402" s="33"/>
      <c r="FZ1402" s="33"/>
      <c r="GA1402" s="33"/>
      <c r="GB1402" s="33"/>
      <c r="GC1402" s="33"/>
      <c r="GD1402" s="33"/>
      <c r="GE1402" s="33"/>
      <c r="GF1402" s="33"/>
      <c r="GG1402" s="33"/>
      <c r="GH1402" s="33"/>
      <c r="GI1402" s="33"/>
      <c r="GJ1402" s="33"/>
      <c r="GK1402" s="33"/>
      <c r="GL1402" s="33"/>
      <c r="GM1402" s="33"/>
      <c r="GN1402" s="33"/>
      <c r="GO1402" s="33"/>
      <c r="GP1402" s="33"/>
      <c r="GQ1402" s="33"/>
      <c r="GR1402" s="33"/>
      <c r="GS1402" s="33"/>
      <c r="GT1402" s="33"/>
      <c r="GU1402" s="33"/>
      <c r="GV1402" s="33"/>
      <c r="GW1402" s="33"/>
      <c r="GX1402" s="33"/>
    </row>
    <row r="1403" spans="178:206" x14ac:dyDescent="0.2">
      <c r="FV1403" s="29"/>
      <c r="FW1403" s="33"/>
      <c r="FX1403" s="33"/>
      <c r="FY1403" s="33"/>
      <c r="FZ1403" s="33"/>
      <c r="GA1403" s="33"/>
      <c r="GB1403" s="33"/>
      <c r="GC1403" s="33"/>
      <c r="GD1403" s="33"/>
      <c r="GE1403" s="33"/>
      <c r="GF1403" s="33"/>
      <c r="GG1403" s="33"/>
      <c r="GH1403" s="33"/>
      <c r="GI1403" s="33"/>
      <c r="GJ1403" s="33"/>
      <c r="GK1403" s="33"/>
      <c r="GL1403" s="33"/>
      <c r="GM1403" s="33"/>
      <c r="GN1403" s="33"/>
      <c r="GO1403" s="33"/>
      <c r="GP1403" s="33"/>
      <c r="GQ1403" s="33"/>
      <c r="GR1403" s="33"/>
      <c r="GS1403" s="33"/>
      <c r="GT1403" s="33"/>
      <c r="GU1403" s="33"/>
      <c r="GV1403" s="33"/>
      <c r="GW1403" s="33"/>
      <c r="GX1403" s="33"/>
    </row>
    <row r="1404" spans="178:206" x14ac:dyDescent="0.2">
      <c r="FV1404" s="29"/>
      <c r="FW1404" s="33"/>
      <c r="FX1404" s="33"/>
      <c r="FY1404" s="33"/>
      <c r="FZ1404" s="33"/>
      <c r="GA1404" s="33"/>
      <c r="GB1404" s="33"/>
      <c r="GC1404" s="33"/>
      <c r="GD1404" s="33"/>
      <c r="GE1404" s="33"/>
      <c r="GF1404" s="33"/>
      <c r="GG1404" s="33"/>
      <c r="GH1404" s="33"/>
      <c r="GI1404" s="33"/>
      <c r="GJ1404" s="33"/>
      <c r="GK1404" s="33"/>
      <c r="GL1404" s="33"/>
      <c r="GM1404" s="33"/>
      <c r="GN1404" s="33"/>
      <c r="GO1404" s="33"/>
      <c r="GP1404" s="33"/>
      <c r="GQ1404" s="33"/>
      <c r="GR1404" s="33"/>
      <c r="GS1404" s="33"/>
      <c r="GT1404" s="33"/>
      <c r="GU1404" s="33"/>
      <c r="GV1404" s="33"/>
      <c r="GW1404" s="33"/>
      <c r="GX1404" s="33"/>
    </row>
    <row r="1405" spans="178:206" x14ac:dyDescent="0.2">
      <c r="FV1405" s="29"/>
      <c r="FW1405" s="33"/>
      <c r="FX1405" s="33"/>
      <c r="FY1405" s="33"/>
      <c r="FZ1405" s="33"/>
      <c r="GA1405" s="33"/>
      <c r="GB1405" s="33"/>
      <c r="GC1405" s="33"/>
      <c r="GD1405" s="33"/>
      <c r="GE1405" s="33"/>
      <c r="GF1405" s="33"/>
      <c r="GG1405" s="33"/>
      <c r="GH1405" s="33"/>
      <c r="GI1405" s="33"/>
      <c r="GJ1405" s="33"/>
      <c r="GK1405" s="33"/>
      <c r="GL1405" s="33"/>
      <c r="GM1405" s="33"/>
      <c r="GN1405" s="33"/>
      <c r="GO1405" s="33"/>
      <c r="GP1405" s="33"/>
      <c r="GQ1405" s="33"/>
      <c r="GR1405" s="33"/>
      <c r="GS1405" s="33"/>
      <c r="GT1405" s="33"/>
      <c r="GU1405" s="33"/>
      <c r="GV1405" s="33"/>
      <c r="GW1405" s="33"/>
      <c r="GX1405" s="33"/>
    </row>
    <row r="1406" spans="178:206" x14ac:dyDescent="0.2">
      <c r="FV1406" s="29"/>
      <c r="FW1406" s="33"/>
      <c r="FX1406" s="33"/>
      <c r="FY1406" s="33"/>
      <c r="FZ1406" s="33"/>
      <c r="GA1406" s="33"/>
      <c r="GB1406" s="33"/>
      <c r="GC1406" s="33"/>
      <c r="GD1406" s="33"/>
      <c r="GE1406" s="33"/>
      <c r="GF1406" s="33"/>
      <c r="GG1406" s="33"/>
      <c r="GH1406" s="33"/>
      <c r="GI1406" s="33"/>
      <c r="GJ1406" s="33"/>
      <c r="GK1406" s="33"/>
      <c r="GL1406" s="33"/>
      <c r="GM1406" s="33"/>
      <c r="GN1406" s="33"/>
      <c r="GO1406" s="33"/>
      <c r="GP1406" s="33"/>
      <c r="GQ1406" s="33"/>
      <c r="GR1406" s="33"/>
      <c r="GS1406" s="33"/>
      <c r="GT1406" s="33"/>
      <c r="GU1406" s="33"/>
      <c r="GV1406" s="33"/>
      <c r="GW1406" s="33"/>
      <c r="GX1406" s="33"/>
    </row>
    <row r="1407" spans="178:206" x14ac:dyDescent="0.2">
      <c r="FV1407" s="29"/>
      <c r="FW1407" s="33"/>
      <c r="FX1407" s="33"/>
      <c r="FY1407" s="33"/>
      <c r="FZ1407" s="33"/>
      <c r="GA1407" s="33"/>
      <c r="GB1407" s="33"/>
      <c r="GC1407" s="33"/>
      <c r="GD1407" s="33"/>
      <c r="GE1407" s="33"/>
      <c r="GF1407" s="33"/>
      <c r="GG1407" s="33"/>
      <c r="GH1407" s="33"/>
      <c r="GI1407" s="33"/>
      <c r="GJ1407" s="33"/>
      <c r="GK1407" s="33"/>
      <c r="GL1407" s="33"/>
      <c r="GM1407" s="33"/>
      <c r="GN1407" s="33"/>
      <c r="GO1407" s="33"/>
      <c r="GP1407" s="33"/>
      <c r="GQ1407" s="33"/>
      <c r="GR1407" s="33"/>
      <c r="GS1407" s="33"/>
      <c r="GT1407" s="33"/>
      <c r="GU1407" s="33"/>
      <c r="GV1407" s="33"/>
      <c r="GW1407" s="33"/>
      <c r="GX1407" s="33"/>
    </row>
    <row r="1408" spans="178:206" x14ac:dyDescent="0.2">
      <c r="FV1408" s="29"/>
      <c r="FW1408" s="33"/>
      <c r="FX1408" s="33"/>
      <c r="FY1408" s="33"/>
      <c r="FZ1408" s="33"/>
      <c r="GA1408" s="33"/>
      <c r="GB1408" s="33"/>
      <c r="GC1408" s="33"/>
      <c r="GD1408" s="33"/>
      <c r="GE1408" s="33"/>
      <c r="GF1408" s="33"/>
      <c r="GG1408" s="33"/>
      <c r="GH1408" s="33"/>
      <c r="GI1408" s="33"/>
      <c r="GJ1408" s="33"/>
      <c r="GK1408" s="33"/>
      <c r="GL1408" s="33"/>
      <c r="GM1408" s="33"/>
      <c r="GN1408" s="33"/>
      <c r="GO1408" s="33"/>
      <c r="GP1408" s="33"/>
      <c r="GQ1408" s="33"/>
      <c r="GR1408" s="33"/>
      <c r="GS1408" s="33"/>
      <c r="GT1408" s="33"/>
      <c r="GU1408" s="33"/>
      <c r="GV1408" s="33"/>
      <c r="GW1408" s="33"/>
      <c r="GX1408" s="33"/>
    </row>
    <row r="1409" spans="178:206" x14ac:dyDescent="0.2">
      <c r="FV1409" s="29"/>
      <c r="FW1409" s="33"/>
      <c r="FX1409" s="33"/>
      <c r="FY1409" s="33"/>
      <c r="FZ1409" s="33"/>
      <c r="GA1409" s="33"/>
      <c r="GB1409" s="33"/>
      <c r="GC1409" s="33"/>
      <c r="GD1409" s="33"/>
      <c r="GE1409" s="33"/>
      <c r="GF1409" s="33"/>
      <c r="GG1409" s="33"/>
      <c r="GH1409" s="33"/>
      <c r="GI1409" s="33"/>
      <c r="GJ1409" s="33"/>
      <c r="GK1409" s="33"/>
      <c r="GL1409" s="33"/>
      <c r="GM1409" s="33"/>
      <c r="GN1409" s="33"/>
      <c r="GO1409" s="33"/>
      <c r="GP1409" s="33"/>
      <c r="GQ1409" s="33"/>
      <c r="GR1409" s="33"/>
      <c r="GS1409" s="33"/>
      <c r="GT1409" s="33"/>
      <c r="GU1409" s="33"/>
      <c r="GV1409" s="33"/>
      <c r="GW1409" s="33"/>
      <c r="GX1409" s="33"/>
    </row>
    <row r="1410" spans="178:206" x14ac:dyDescent="0.2">
      <c r="FV1410" s="29"/>
      <c r="FW1410" s="33"/>
      <c r="FX1410" s="33"/>
      <c r="FY1410" s="33"/>
      <c r="FZ1410" s="33"/>
      <c r="GA1410" s="33"/>
      <c r="GB1410" s="33"/>
      <c r="GC1410" s="33"/>
      <c r="GD1410" s="33"/>
      <c r="GE1410" s="33"/>
      <c r="GF1410" s="33"/>
      <c r="GG1410" s="33"/>
      <c r="GH1410" s="33"/>
      <c r="GI1410" s="33"/>
      <c r="GJ1410" s="33"/>
      <c r="GK1410" s="33"/>
      <c r="GL1410" s="33"/>
      <c r="GM1410" s="33"/>
      <c r="GN1410" s="33"/>
      <c r="GO1410" s="33"/>
      <c r="GP1410" s="33"/>
      <c r="GQ1410" s="33"/>
      <c r="GR1410" s="33"/>
      <c r="GS1410" s="33"/>
      <c r="GT1410" s="33"/>
      <c r="GU1410" s="33"/>
      <c r="GV1410" s="33"/>
      <c r="GW1410" s="33"/>
      <c r="GX1410" s="33"/>
    </row>
    <row r="1411" spans="178:206" x14ac:dyDescent="0.2">
      <c r="FV1411" s="29"/>
      <c r="FW1411" s="33"/>
      <c r="FX1411" s="33"/>
      <c r="FY1411" s="33"/>
      <c r="FZ1411" s="33"/>
      <c r="GA1411" s="33"/>
      <c r="GB1411" s="33"/>
      <c r="GC1411" s="33"/>
      <c r="GD1411" s="33"/>
      <c r="GE1411" s="33"/>
      <c r="GF1411" s="33"/>
      <c r="GG1411" s="33"/>
      <c r="GH1411" s="33"/>
      <c r="GI1411" s="33"/>
      <c r="GJ1411" s="33"/>
      <c r="GK1411" s="33"/>
      <c r="GL1411" s="33"/>
      <c r="GM1411" s="33"/>
      <c r="GN1411" s="33"/>
      <c r="GO1411" s="33"/>
      <c r="GP1411" s="33"/>
      <c r="GQ1411" s="33"/>
      <c r="GR1411" s="33"/>
      <c r="GS1411" s="33"/>
      <c r="GT1411" s="33"/>
      <c r="GU1411" s="33"/>
      <c r="GV1411" s="33"/>
      <c r="GW1411" s="33"/>
      <c r="GX1411" s="33"/>
    </row>
    <row r="1412" spans="178:206" x14ac:dyDescent="0.2">
      <c r="FV1412" s="29"/>
      <c r="FW1412" s="33"/>
      <c r="FX1412" s="33"/>
      <c r="FY1412" s="33"/>
      <c r="FZ1412" s="33"/>
      <c r="GA1412" s="33"/>
      <c r="GB1412" s="33"/>
      <c r="GC1412" s="33"/>
      <c r="GD1412" s="33"/>
      <c r="GE1412" s="33"/>
      <c r="GF1412" s="33"/>
      <c r="GG1412" s="33"/>
      <c r="GH1412" s="33"/>
      <c r="GI1412" s="33"/>
      <c r="GJ1412" s="33"/>
      <c r="GK1412" s="33"/>
      <c r="GL1412" s="33"/>
      <c r="GM1412" s="33"/>
      <c r="GN1412" s="33"/>
      <c r="GO1412" s="33"/>
      <c r="GP1412" s="33"/>
      <c r="GQ1412" s="33"/>
      <c r="GR1412" s="33"/>
      <c r="GS1412" s="33"/>
      <c r="GT1412" s="33"/>
      <c r="GU1412" s="33"/>
      <c r="GV1412" s="33"/>
      <c r="GW1412" s="33"/>
      <c r="GX1412" s="33"/>
    </row>
    <row r="1413" spans="178:206" x14ac:dyDescent="0.2">
      <c r="FV1413" s="29"/>
      <c r="FW1413" s="33"/>
      <c r="FX1413" s="33"/>
      <c r="FY1413" s="33"/>
      <c r="FZ1413" s="33"/>
      <c r="GA1413" s="33"/>
      <c r="GB1413" s="33"/>
      <c r="GC1413" s="33"/>
      <c r="GD1413" s="33"/>
      <c r="GE1413" s="33"/>
      <c r="GF1413" s="33"/>
      <c r="GG1413" s="33"/>
      <c r="GH1413" s="33"/>
      <c r="GI1413" s="33"/>
      <c r="GJ1413" s="33"/>
      <c r="GK1413" s="33"/>
      <c r="GL1413" s="33"/>
      <c r="GM1413" s="33"/>
      <c r="GN1413" s="33"/>
      <c r="GO1413" s="33"/>
      <c r="GP1413" s="33"/>
      <c r="GQ1413" s="33"/>
      <c r="GR1413" s="33"/>
      <c r="GS1413" s="33"/>
      <c r="GT1413" s="33"/>
      <c r="GU1413" s="33"/>
      <c r="GV1413" s="33"/>
      <c r="GW1413" s="33"/>
      <c r="GX1413" s="33"/>
    </row>
    <row r="1414" spans="178:206" x14ac:dyDescent="0.2">
      <c r="FV1414" s="29"/>
      <c r="FW1414" s="33"/>
      <c r="FX1414" s="33"/>
      <c r="FY1414" s="33"/>
      <c r="FZ1414" s="33"/>
      <c r="GA1414" s="33"/>
      <c r="GB1414" s="33"/>
      <c r="GC1414" s="33"/>
      <c r="GD1414" s="33"/>
      <c r="GE1414" s="33"/>
      <c r="GF1414" s="33"/>
      <c r="GG1414" s="33"/>
      <c r="GH1414" s="33"/>
      <c r="GI1414" s="33"/>
      <c r="GJ1414" s="33"/>
      <c r="GK1414" s="33"/>
      <c r="GL1414" s="33"/>
      <c r="GM1414" s="33"/>
      <c r="GN1414" s="33"/>
      <c r="GO1414" s="33"/>
      <c r="GP1414" s="33"/>
      <c r="GQ1414" s="33"/>
      <c r="GR1414" s="33"/>
      <c r="GS1414" s="33"/>
      <c r="GT1414" s="33"/>
      <c r="GU1414" s="33"/>
      <c r="GV1414" s="33"/>
      <c r="GW1414" s="33"/>
      <c r="GX1414" s="33"/>
    </row>
    <row r="1415" spans="178:206" x14ac:dyDescent="0.2">
      <c r="FV1415" s="29"/>
      <c r="FW1415" s="33"/>
      <c r="FX1415" s="33"/>
      <c r="FY1415" s="33"/>
      <c r="FZ1415" s="33"/>
      <c r="GA1415" s="33"/>
      <c r="GB1415" s="33"/>
      <c r="GC1415" s="33"/>
      <c r="GD1415" s="33"/>
      <c r="GE1415" s="33"/>
      <c r="GF1415" s="33"/>
      <c r="GG1415" s="33"/>
      <c r="GH1415" s="33"/>
      <c r="GI1415" s="33"/>
      <c r="GJ1415" s="33"/>
      <c r="GK1415" s="33"/>
      <c r="GL1415" s="33"/>
      <c r="GM1415" s="33"/>
      <c r="GN1415" s="33"/>
      <c r="GO1415" s="33"/>
      <c r="GP1415" s="33"/>
      <c r="GQ1415" s="33"/>
      <c r="GR1415" s="33"/>
      <c r="GS1415" s="33"/>
      <c r="GT1415" s="33"/>
      <c r="GU1415" s="33"/>
      <c r="GV1415" s="33"/>
      <c r="GW1415" s="33"/>
      <c r="GX1415" s="33"/>
    </row>
    <row r="1416" spans="178:206" x14ac:dyDescent="0.2">
      <c r="FV1416" s="29"/>
      <c r="FW1416" s="33"/>
      <c r="FX1416" s="33"/>
      <c r="FY1416" s="33"/>
      <c r="FZ1416" s="33"/>
      <c r="GA1416" s="33"/>
      <c r="GB1416" s="33"/>
      <c r="GC1416" s="33"/>
      <c r="GD1416" s="33"/>
      <c r="GE1416" s="33"/>
      <c r="GF1416" s="33"/>
      <c r="GG1416" s="33"/>
      <c r="GH1416" s="33"/>
      <c r="GI1416" s="33"/>
      <c r="GJ1416" s="33"/>
      <c r="GK1416" s="33"/>
      <c r="GL1416" s="33"/>
      <c r="GM1416" s="33"/>
      <c r="GN1416" s="33"/>
      <c r="GO1416" s="33"/>
      <c r="GP1416" s="33"/>
      <c r="GQ1416" s="33"/>
      <c r="GR1416" s="33"/>
      <c r="GS1416" s="33"/>
      <c r="GT1416" s="33"/>
      <c r="GU1416" s="33"/>
      <c r="GV1416" s="33"/>
      <c r="GW1416" s="33"/>
      <c r="GX1416" s="33"/>
    </row>
    <row r="1417" spans="178:206" x14ac:dyDescent="0.2">
      <c r="FV1417" s="29"/>
      <c r="FW1417" s="33"/>
      <c r="FX1417" s="33"/>
      <c r="FY1417" s="33"/>
      <c r="FZ1417" s="33"/>
      <c r="GA1417" s="33"/>
      <c r="GB1417" s="33"/>
      <c r="GC1417" s="33"/>
      <c r="GD1417" s="33"/>
      <c r="GE1417" s="33"/>
      <c r="GF1417" s="33"/>
      <c r="GG1417" s="33"/>
      <c r="GH1417" s="33"/>
      <c r="GI1417" s="33"/>
      <c r="GJ1417" s="33"/>
      <c r="GK1417" s="33"/>
      <c r="GL1417" s="33"/>
      <c r="GM1417" s="33"/>
      <c r="GN1417" s="33"/>
      <c r="GO1417" s="33"/>
      <c r="GP1417" s="33"/>
      <c r="GQ1417" s="33"/>
      <c r="GR1417" s="33"/>
      <c r="GS1417" s="33"/>
      <c r="GT1417" s="33"/>
      <c r="GU1417" s="33"/>
      <c r="GV1417" s="33"/>
      <c r="GW1417" s="33"/>
      <c r="GX1417" s="33"/>
    </row>
    <row r="1418" spans="178:206" x14ac:dyDescent="0.2">
      <c r="FV1418" s="29"/>
      <c r="FW1418" s="33"/>
      <c r="FX1418" s="33"/>
      <c r="FY1418" s="33"/>
      <c r="FZ1418" s="33"/>
      <c r="GA1418" s="33"/>
      <c r="GB1418" s="33"/>
      <c r="GC1418" s="33"/>
      <c r="GD1418" s="33"/>
      <c r="GE1418" s="33"/>
      <c r="GF1418" s="33"/>
      <c r="GG1418" s="33"/>
      <c r="GH1418" s="33"/>
      <c r="GI1418" s="33"/>
      <c r="GJ1418" s="33"/>
      <c r="GK1418" s="33"/>
      <c r="GL1418" s="33"/>
      <c r="GM1418" s="33"/>
      <c r="GN1418" s="33"/>
      <c r="GO1418" s="33"/>
      <c r="GP1418" s="33"/>
      <c r="GQ1418" s="33"/>
      <c r="GR1418" s="33"/>
      <c r="GS1418" s="33"/>
      <c r="GT1418" s="33"/>
      <c r="GU1418" s="33"/>
      <c r="GV1418" s="33"/>
      <c r="GW1418" s="33"/>
      <c r="GX1418" s="33"/>
    </row>
    <row r="1419" spans="178:206" x14ac:dyDescent="0.2">
      <c r="FV1419" s="29"/>
      <c r="FW1419" s="33"/>
      <c r="FX1419" s="33"/>
      <c r="FY1419" s="33"/>
      <c r="FZ1419" s="33"/>
      <c r="GA1419" s="33"/>
      <c r="GB1419" s="33"/>
      <c r="GC1419" s="33"/>
      <c r="GD1419" s="33"/>
      <c r="GE1419" s="33"/>
      <c r="GF1419" s="33"/>
      <c r="GG1419" s="33"/>
      <c r="GH1419" s="33"/>
      <c r="GI1419" s="33"/>
      <c r="GJ1419" s="33"/>
      <c r="GK1419" s="33"/>
      <c r="GL1419" s="33"/>
      <c r="GM1419" s="33"/>
      <c r="GN1419" s="33"/>
      <c r="GO1419" s="33"/>
      <c r="GP1419" s="33"/>
      <c r="GQ1419" s="33"/>
      <c r="GR1419" s="33"/>
      <c r="GS1419" s="33"/>
      <c r="GT1419" s="33"/>
      <c r="GU1419" s="33"/>
      <c r="GV1419" s="33"/>
      <c r="GW1419" s="33"/>
      <c r="GX1419" s="33"/>
    </row>
    <row r="1420" spans="178:206" x14ac:dyDescent="0.2">
      <c r="FV1420" s="29"/>
      <c r="FW1420" s="33"/>
      <c r="FX1420" s="33"/>
      <c r="FY1420" s="33"/>
      <c r="FZ1420" s="33"/>
      <c r="GA1420" s="33"/>
      <c r="GB1420" s="33"/>
      <c r="GC1420" s="33"/>
      <c r="GD1420" s="33"/>
      <c r="GE1420" s="33"/>
      <c r="GF1420" s="33"/>
      <c r="GG1420" s="33"/>
      <c r="GH1420" s="33"/>
      <c r="GI1420" s="33"/>
      <c r="GJ1420" s="33"/>
      <c r="GK1420" s="33"/>
      <c r="GL1420" s="33"/>
      <c r="GM1420" s="33"/>
      <c r="GN1420" s="33"/>
      <c r="GO1420" s="33"/>
      <c r="GP1420" s="33"/>
      <c r="GQ1420" s="33"/>
      <c r="GR1420" s="33"/>
      <c r="GS1420" s="33"/>
      <c r="GT1420" s="33"/>
      <c r="GU1420" s="33"/>
      <c r="GV1420" s="33"/>
      <c r="GW1420" s="33"/>
      <c r="GX1420" s="33"/>
    </row>
    <row r="1421" spans="178:206" x14ac:dyDescent="0.2">
      <c r="FV1421" s="29"/>
      <c r="FW1421" s="33"/>
      <c r="FX1421" s="33"/>
      <c r="FY1421" s="33"/>
      <c r="FZ1421" s="33"/>
      <c r="GA1421" s="33"/>
      <c r="GB1421" s="33"/>
      <c r="GC1421" s="33"/>
      <c r="GD1421" s="33"/>
      <c r="GE1421" s="33"/>
      <c r="GF1421" s="33"/>
      <c r="GG1421" s="33"/>
      <c r="GH1421" s="33"/>
      <c r="GI1421" s="33"/>
      <c r="GJ1421" s="33"/>
      <c r="GK1421" s="33"/>
      <c r="GL1421" s="33"/>
      <c r="GM1421" s="33"/>
      <c r="GN1421" s="33"/>
      <c r="GO1421" s="33"/>
      <c r="GP1421" s="33"/>
      <c r="GQ1421" s="33"/>
      <c r="GR1421" s="33"/>
      <c r="GS1421" s="33"/>
      <c r="GT1421" s="33"/>
      <c r="GU1421" s="33"/>
      <c r="GV1421" s="33"/>
      <c r="GW1421" s="33"/>
      <c r="GX1421" s="33"/>
    </row>
    <row r="1422" spans="178:206" x14ac:dyDescent="0.2">
      <c r="FV1422" s="29"/>
      <c r="FW1422" s="33"/>
      <c r="FX1422" s="33"/>
      <c r="FY1422" s="33"/>
      <c r="FZ1422" s="33"/>
      <c r="GA1422" s="33"/>
      <c r="GB1422" s="33"/>
      <c r="GC1422" s="33"/>
      <c r="GD1422" s="33"/>
      <c r="GE1422" s="33"/>
      <c r="GF1422" s="33"/>
      <c r="GG1422" s="33"/>
      <c r="GH1422" s="33"/>
      <c r="GI1422" s="33"/>
      <c r="GJ1422" s="33"/>
      <c r="GK1422" s="33"/>
      <c r="GL1422" s="33"/>
      <c r="GM1422" s="33"/>
      <c r="GN1422" s="33"/>
      <c r="GO1422" s="33"/>
      <c r="GP1422" s="33"/>
      <c r="GQ1422" s="33"/>
      <c r="GR1422" s="33"/>
      <c r="GS1422" s="33"/>
      <c r="GT1422" s="33"/>
      <c r="GU1422" s="33"/>
      <c r="GV1422" s="33"/>
      <c r="GW1422" s="33"/>
      <c r="GX1422" s="33"/>
    </row>
    <row r="1423" spans="178:206" x14ac:dyDescent="0.2">
      <c r="FV1423" s="29"/>
      <c r="FW1423" s="33"/>
      <c r="FX1423" s="33"/>
      <c r="FY1423" s="33"/>
      <c r="FZ1423" s="33"/>
      <c r="GA1423" s="33"/>
      <c r="GB1423" s="33"/>
      <c r="GC1423" s="33"/>
      <c r="GD1423" s="33"/>
      <c r="GE1423" s="33"/>
      <c r="GF1423" s="33"/>
      <c r="GG1423" s="33"/>
      <c r="GH1423" s="33"/>
      <c r="GI1423" s="33"/>
      <c r="GJ1423" s="33"/>
      <c r="GK1423" s="33"/>
      <c r="GL1423" s="33"/>
      <c r="GM1423" s="33"/>
      <c r="GN1423" s="33"/>
      <c r="GO1423" s="33"/>
      <c r="GP1423" s="33"/>
      <c r="GQ1423" s="33"/>
      <c r="GR1423" s="33"/>
      <c r="GS1423" s="33"/>
      <c r="GT1423" s="33"/>
      <c r="GU1423" s="33"/>
      <c r="GV1423" s="33"/>
      <c r="GW1423" s="33"/>
      <c r="GX1423" s="33"/>
    </row>
    <row r="1424" spans="178:206" x14ac:dyDescent="0.2">
      <c r="FV1424" s="29"/>
      <c r="FW1424" s="33"/>
      <c r="FX1424" s="33"/>
      <c r="FY1424" s="33"/>
      <c r="FZ1424" s="33"/>
      <c r="GA1424" s="33"/>
      <c r="GB1424" s="33"/>
      <c r="GC1424" s="33"/>
      <c r="GD1424" s="33"/>
      <c r="GE1424" s="33"/>
      <c r="GF1424" s="33"/>
      <c r="GG1424" s="33"/>
      <c r="GH1424" s="33"/>
      <c r="GI1424" s="33"/>
      <c r="GJ1424" s="33"/>
      <c r="GK1424" s="33"/>
      <c r="GL1424" s="33"/>
      <c r="GM1424" s="33"/>
      <c r="GN1424" s="33"/>
      <c r="GO1424" s="33"/>
      <c r="GP1424" s="33"/>
      <c r="GQ1424" s="33"/>
      <c r="GR1424" s="33"/>
      <c r="GS1424" s="33"/>
      <c r="GT1424" s="33"/>
      <c r="GU1424" s="33"/>
      <c r="GV1424" s="33"/>
      <c r="GW1424" s="33"/>
      <c r="GX1424" s="33"/>
    </row>
    <row r="1425" spans="178:206" x14ac:dyDescent="0.2">
      <c r="FV1425" s="29"/>
      <c r="FW1425" s="33"/>
      <c r="FX1425" s="33"/>
      <c r="FY1425" s="33"/>
      <c r="FZ1425" s="33"/>
      <c r="GA1425" s="33"/>
      <c r="GB1425" s="33"/>
      <c r="GC1425" s="33"/>
      <c r="GD1425" s="33"/>
      <c r="GE1425" s="33"/>
      <c r="GF1425" s="33"/>
      <c r="GG1425" s="33"/>
      <c r="GH1425" s="33"/>
      <c r="GI1425" s="33"/>
      <c r="GJ1425" s="33"/>
      <c r="GK1425" s="33"/>
      <c r="GL1425" s="33"/>
      <c r="GM1425" s="33"/>
      <c r="GN1425" s="33"/>
      <c r="GO1425" s="33"/>
      <c r="GP1425" s="33"/>
      <c r="GQ1425" s="33"/>
      <c r="GR1425" s="33"/>
      <c r="GS1425" s="33"/>
      <c r="GT1425" s="33"/>
      <c r="GU1425" s="33"/>
      <c r="GV1425" s="33"/>
      <c r="GW1425" s="33"/>
      <c r="GX1425" s="33"/>
    </row>
    <row r="1426" spans="178:206" x14ac:dyDescent="0.2">
      <c r="FV1426" s="29"/>
      <c r="FW1426" s="33"/>
      <c r="FX1426" s="33"/>
      <c r="FY1426" s="33"/>
      <c r="FZ1426" s="33"/>
      <c r="GA1426" s="33"/>
      <c r="GB1426" s="33"/>
      <c r="GC1426" s="33"/>
      <c r="GD1426" s="33"/>
      <c r="GE1426" s="33"/>
      <c r="GF1426" s="33"/>
      <c r="GG1426" s="33"/>
      <c r="GH1426" s="33"/>
      <c r="GI1426" s="33"/>
      <c r="GJ1426" s="33"/>
      <c r="GK1426" s="33"/>
      <c r="GL1426" s="33"/>
      <c r="GM1426" s="33"/>
      <c r="GN1426" s="33"/>
      <c r="GO1426" s="33"/>
      <c r="GP1426" s="33"/>
      <c r="GQ1426" s="33"/>
      <c r="GR1426" s="33"/>
      <c r="GS1426" s="33"/>
      <c r="GT1426" s="33"/>
      <c r="GU1426" s="33"/>
      <c r="GV1426" s="33"/>
      <c r="GW1426" s="33"/>
      <c r="GX1426" s="33"/>
    </row>
    <row r="1427" spans="178:206" x14ac:dyDescent="0.2">
      <c r="FV1427" s="29"/>
      <c r="FW1427" s="33"/>
      <c r="FX1427" s="33"/>
      <c r="FY1427" s="33"/>
      <c r="FZ1427" s="33"/>
      <c r="GA1427" s="33"/>
      <c r="GB1427" s="33"/>
      <c r="GC1427" s="33"/>
      <c r="GD1427" s="33"/>
      <c r="GE1427" s="33"/>
      <c r="GF1427" s="33"/>
      <c r="GG1427" s="33"/>
      <c r="GH1427" s="33"/>
      <c r="GI1427" s="33"/>
      <c r="GJ1427" s="33"/>
      <c r="GK1427" s="33"/>
      <c r="GL1427" s="33"/>
      <c r="GM1427" s="33"/>
      <c r="GN1427" s="33"/>
      <c r="GO1427" s="33"/>
      <c r="GP1427" s="33"/>
      <c r="GQ1427" s="33"/>
      <c r="GR1427" s="33"/>
      <c r="GS1427" s="33"/>
      <c r="GT1427" s="33"/>
      <c r="GU1427" s="33"/>
      <c r="GV1427" s="33"/>
      <c r="GW1427" s="33"/>
      <c r="GX1427" s="33"/>
    </row>
    <row r="1428" spans="178:206" x14ac:dyDescent="0.2">
      <c r="FV1428" s="29"/>
      <c r="FW1428" s="33"/>
      <c r="FX1428" s="33"/>
      <c r="FY1428" s="33"/>
      <c r="FZ1428" s="33"/>
      <c r="GA1428" s="33"/>
      <c r="GB1428" s="33"/>
      <c r="GC1428" s="33"/>
      <c r="GD1428" s="33"/>
      <c r="GE1428" s="33"/>
      <c r="GF1428" s="33"/>
      <c r="GG1428" s="33"/>
      <c r="GH1428" s="33"/>
      <c r="GI1428" s="33"/>
      <c r="GJ1428" s="33"/>
      <c r="GK1428" s="33"/>
      <c r="GL1428" s="33"/>
      <c r="GM1428" s="33"/>
      <c r="GN1428" s="33"/>
      <c r="GO1428" s="33"/>
      <c r="GP1428" s="33"/>
      <c r="GQ1428" s="33"/>
      <c r="GR1428" s="33"/>
      <c r="GS1428" s="33"/>
      <c r="GT1428" s="33"/>
      <c r="GU1428" s="33"/>
      <c r="GV1428" s="33"/>
      <c r="GW1428" s="33"/>
      <c r="GX1428" s="33"/>
    </row>
    <row r="1429" spans="178:206" x14ac:dyDescent="0.2">
      <c r="FV1429" s="29"/>
      <c r="FW1429" s="33"/>
      <c r="FX1429" s="33"/>
      <c r="FY1429" s="33"/>
      <c r="FZ1429" s="33"/>
      <c r="GA1429" s="33"/>
      <c r="GB1429" s="33"/>
      <c r="GC1429" s="33"/>
      <c r="GD1429" s="33"/>
      <c r="GE1429" s="33"/>
      <c r="GF1429" s="33"/>
      <c r="GG1429" s="33"/>
      <c r="GH1429" s="33"/>
      <c r="GI1429" s="33"/>
      <c r="GJ1429" s="33"/>
      <c r="GK1429" s="33"/>
      <c r="GL1429" s="33"/>
      <c r="GM1429" s="33"/>
      <c r="GN1429" s="33"/>
      <c r="GO1429" s="33"/>
      <c r="GP1429" s="33"/>
      <c r="GQ1429" s="33"/>
      <c r="GR1429" s="33"/>
      <c r="GS1429" s="33"/>
      <c r="GT1429" s="33"/>
      <c r="GU1429" s="33"/>
      <c r="GV1429" s="33"/>
      <c r="GW1429" s="33"/>
      <c r="GX1429" s="33"/>
    </row>
    <row r="1430" spans="178:206" x14ac:dyDescent="0.2">
      <c r="FV1430" s="29"/>
      <c r="FW1430" s="33"/>
      <c r="FX1430" s="33"/>
      <c r="FY1430" s="33"/>
      <c r="FZ1430" s="33"/>
      <c r="GA1430" s="33"/>
      <c r="GB1430" s="33"/>
      <c r="GC1430" s="33"/>
      <c r="GD1430" s="33"/>
      <c r="GE1430" s="33"/>
      <c r="GF1430" s="33"/>
      <c r="GG1430" s="33"/>
      <c r="GH1430" s="33"/>
      <c r="GI1430" s="33"/>
      <c r="GJ1430" s="33"/>
      <c r="GK1430" s="33"/>
      <c r="GL1430" s="33"/>
      <c r="GM1430" s="33"/>
      <c r="GN1430" s="33"/>
      <c r="GO1430" s="33"/>
      <c r="GP1430" s="33"/>
      <c r="GQ1430" s="33"/>
      <c r="GR1430" s="33"/>
      <c r="GS1430" s="33"/>
      <c r="GT1430" s="33"/>
      <c r="GU1430" s="33"/>
      <c r="GV1430" s="33"/>
      <c r="GW1430" s="33"/>
      <c r="GX1430" s="33"/>
    </row>
    <row r="1431" spans="178:206" x14ac:dyDescent="0.2">
      <c r="FV1431" s="29"/>
      <c r="FW1431" s="33"/>
      <c r="FX1431" s="33"/>
      <c r="FY1431" s="33"/>
      <c r="FZ1431" s="33"/>
      <c r="GA1431" s="33"/>
      <c r="GB1431" s="33"/>
      <c r="GC1431" s="33"/>
      <c r="GD1431" s="33"/>
      <c r="GE1431" s="33"/>
      <c r="GF1431" s="33"/>
      <c r="GG1431" s="33"/>
      <c r="GH1431" s="33"/>
      <c r="GI1431" s="33"/>
      <c r="GJ1431" s="33"/>
      <c r="GK1431" s="33"/>
      <c r="GL1431" s="33"/>
      <c r="GM1431" s="33"/>
      <c r="GN1431" s="33"/>
      <c r="GO1431" s="33"/>
      <c r="GP1431" s="33"/>
      <c r="GQ1431" s="33"/>
      <c r="GR1431" s="33"/>
      <c r="GS1431" s="33"/>
      <c r="GT1431" s="33"/>
      <c r="GU1431" s="33"/>
      <c r="GV1431" s="33"/>
      <c r="GW1431" s="33"/>
      <c r="GX1431" s="33"/>
    </row>
    <row r="1432" spans="178:206" x14ac:dyDescent="0.2">
      <c r="FV1432" s="29"/>
      <c r="FW1432" s="33"/>
      <c r="FX1432" s="33"/>
      <c r="FY1432" s="33"/>
      <c r="FZ1432" s="33"/>
      <c r="GA1432" s="33"/>
      <c r="GB1432" s="33"/>
      <c r="GC1432" s="33"/>
      <c r="GD1432" s="33"/>
      <c r="GE1432" s="33"/>
      <c r="GF1432" s="33"/>
      <c r="GG1432" s="33"/>
      <c r="GH1432" s="33"/>
      <c r="GI1432" s="33"/>
      <c r="GJ1432" s="33"/>
      <c r="GK1432" s="33"/>
      <c r="GL1432" s="33"/>
      <c r="GM1432" s="33"/>
      <c r="GN1432" s="33"/>
      <c r="GO1432" s="33"/>
      <c r="GP1432" s="33"/>
      <c r="GQ1432" s="33"/>
      <c r="GR1432" s="33"/>
      <c r="GS1432" s="33"/>
      <c r="GT1432" s="33"/>
      <c r="GU1432" s="33"/>
      <c r="GV1432" s="33"/>
      <c r="GW1432" s="33"/>
      <c r="GX1432" s="33"/>
    </row>
    <row r="1433" spans="178:206" x14ac:dyDescent="0.2">
      <c r="FV1433" s="29"/>
      <c r="FW1433" s="33"/>
      <c r="FX1433" s="33"/>
      <c r="FY1433" s="33"/>
      <c r="FZ1433" s="33"/>
      <c r="GA1433" s="33"/>
      <c r="GB1433" s="33"/>
      <c r="GC1433" s="33"/>
      <c r="GD1433" s="33"/>
      <c r="GE1433" s="33"/>
      <c r="GF1433" s="33"/>
      <c r="GG1433" s="33"/>
      <c r="GH1433" s="33"/>
      <c r="GI1433" s="33"/>
      <c r="GJ1433" s="33"/>
      <c r="GK1433" s="33"/>
      <c r="GL1433" s="33"/>
      <c r="GM1433" s="33"/>
      <c r="GN1433" s="33"/>
      <c r="GO1433" s="33"/>
      <c r="GP1433" s="33"/>
      <c r="GQ1433" s="33"/>
      <c r="GR1433" s="33"/>
      <c r="GS1433" s="33"/>
      <c r="GT1433" s="33"/>
      <c r="GU1433" s="33"/>
      <c r="GV1433" s="33"/>
      <c r="GW1433" s="33"/>
      <c r="GX1433" s="33"/>
    </row>
    <row r="1434" spans="178:206" x14ac:dyDescent="0.2">
      <c r="FV1434" s="29"/>
      <c r="FW1434" s="33"/>
      <c r="FX1434" s="33"/>
      <c r="FY1434" s="33"/>
      <c r="FZ1434" s="33"/>
      <c r="GA1434" s="33"/>
      <c r="GB1434" s="33"/>
      <c r="GC1434" s="33"/>
      <c r="GD1434" s="33"/>
      <c r="GE1434" s="33"/>
      <c r="GF1434" s="33"/>
      <c r="GG1434" s="33"/>
      <c r="GH1434" s="33"/>
      <c r="GI1434" s="33"/>
      <c r="GJ1434" s="33"/>
      <c r="GK1434" s="33"/>
      <c r="GL1434" s="33"/>
      <c r="GM1434" s="33"/>
      <c r="GN1434" s="33"/>
      <c r="GO1434" s="33"/>
      <c r="GP1434" s="33"/>
      <c r="GQ1434" s="33"/>
      <c r="GR1434" s="33"/>
      <c r="GS1434" s="33"/>
      <c r="GT1434" s="33"/>
      <c r="GU1434" s="33"/>
      <c r="GV1434" s="33"/>
      <c r="GW1434" s="33"/>
      <c r="GX1434" s="33"/>
    </row>
    <row r="1435" spans="178:206" x14ac:dyDescent="0.2">
      <c r="FV1435" s="29"/>
      <c r="FW1435" s="33"/>
      <c r="FX1435" s="33"/>
      <c r="FY1435" s="33"/>
      <c r="FZ1435" s="33"/>
      <c r="GA1435" s="33"/>
      <c r="GB1435" s="33"/>
      <c r="GC1435" s="33"/>
      <c r="GD1435" s="33"/>
      <c r="GE1435" s="33"/>
      <c r="GF1435" s="33"/>
      <c r="GG1435" s="33"/>
      <c r="GH1435" s="33"/>
      <c r="GI1435" s="33"/>
      <c r="GJ1435" s="33"/>
      <c r="GK1435" s="33"/>
      <c r="GL1435" s="33"/>
      <c r="GM1435" s="33"/>
      <c r="GN1435" s="33"/>
      <c r="GO1435" s="33"/>
      <c r="GP1435" s="33"/>
      <c r="GQ1435" s="33"/>
      <c r="GR1435" s="33"/>
      <c r="GS1435" s="33"/>
      <c r="GT1435" s="33"/>
      <c r="GU1435" s="33"/>
      <c r="GV1435" s="33"/>
      <c r="GW1435" s="33"/>
      <c r="GX1435" s="33"/>
    </row>
    <row r="1436" spans="178:206" x14ac:dyDescent="0.2">
      <c r="FV1436" s="29"/>
      <c r="FW1436" s="33"/>
      <c r="FX1436" s="33"/>
      <c r="FY1436" s="33"/>
      <c r="FZ1436" s="33"/>
      <c r="GA1436" s="33"/>
      <c r="GB1436" s="33"/>
      <c r="GC1436" s="33"/>
      <c r="GD1436" s="33"/>
      <c r="GE1436" s="33"/>
      <c r="GF1436" s="33"/>
      <c r="GG1436" s="33"/>
      <c r="GH1436" s="33"/>
      <c r="GI1436" s="33"/>
      <c r="GJ1436" s="33"/>
      <c r="GK1436" s="33"/>
      <c r="GL1436" s="33"/>
      <c r="GM1436" s="33"/>
      <c r="GN1436" s="33"/>
      <c r="GO1436" s="33"/>
      <c r="GP1436" s="33"/>
      <c r="GQ1436" s="33"/>
      <c r="GR1436" s="33"/>
      <c r="GS1436" s="33"/>
      <c r="GT1436" s="33"/>
      <c r="GU1436" s="33"/>
      <c r="GV1436" s="33"/>
      <c r="GW1436" s="33"/>
      <c r="GX1436" s="33"/>
    </row>
    <row r="1437" spans="178:206" x14ac:dyDescent="0.2">
      <c r="FV1437" s="29"/>
      <c r="FW1437" s="33"/>
      <c r="FX1437" s="33"/>
      <c r="FY1437" s="33"/>
      <c r="FZ1437" s="33"/>
      <c r="GA1437" s="33"/>
      <c r="GB1437" s="33"/>
      <c r="GC1437" s="33"/>
      <c r="GD1437" s="33"/>
      <c r="GE1437" s="33"/>
      <c r="GF1437" s="33"/>
      <c r="GG1437" s="33"/>
      <c r="GH1437" s="33"/>
      <c r="GI1437" s="33"/>
      <c r="GJ1437" s="33"/>
      <c r="GK1437" s="33"/>
      <c r="GL1437" s="33"/>
      <c r="GM1437" s="33"/>
      <c r="GN1437" s="33"/>
      <c r="GO1437" s="33"/>
      <c r="GP1437" s="33"/>
      <c r="GQ1437" s="33"/>
      <c r="GR1437" s="33"/>
      <c r="GS1437" s="33"/>
      <c r="GT1437" s="33"/>
      <c r="GU1437" s="33"/>
      <c r="GV1437" s="33"/>
      <c r="GW1437" s="33"/>
      <c r="GX1437" s="33"/>
    </row>
    <row r="1438" spans="178:206" x14ac:dyDescent="0.2">
      <c r="FV1438" s="29"/>
      <c r="FW1438" s="33"/>
      <c r="FX1438" s="33"/>
      <c r="FY1438" s="33"/>
      <c r="FZ1438" s="33"/>
      <c r="GA1438" s="33"/>
      <c r="GB1438" s="33"/>
      <c r="GC1438" s="33"/>
      <c r="GD1438" s="33"/>
      <c r="GE1438" s="33"/>
      <c r="GF1438" s="33"/>
      <c r="GG1438" s="33"/>
      <c r="GH1438" s="33"/>
      <c r="GI1438" s="33"/>
      <c r="GJ1438" s="33"/>
      <c r="GK1438" s="33"/>
      <c r="GL1438" s="33"/>
      <c r="GM1438" s="33"/>
      <c r="GN1438" s="33"/>
      <c r="GO1438" s="33"/>
      <c r="GP1438" s="33"/>
      <c r="GQ1438" s="33"/>
      <c r="GR1438" s="33"/>
      <c r="GS1438" s="33"/>
      <c r="GT1438" s="33"/>
      <c r="GU1438" s="33"/>
      <c r="GV1438" s="33"/>
      <c r="GW1438" s="33"/>
      <c r="GX1438" s="33"/>
    </row>
    <row r="1439" spans="178:206" x14ac:dyDescent="0.2">
      <c r="FV1439" s="29"/>
      <c r="FW1439" s="33"/>
      <c r="FX1439" s="33"/>
      <c r="FY1439" s="33"/>
      <c r="FZ1439" s="33"/>
      <c r="GA1439" s="33"/>
      <c r="GB1439" s="33"/>
      <c r="GC1439" s="33"/>
      <c r="GD1439" s="33"/>
      <c r="GE1439" s="33"/>
      <c r="GF1439" s="33"/>
      <c r="GG1439" s="33"/>
      <c r="GH1439" s="33"/>
      <c r="GI1439" s="33"/>
      <c r="GJ1439" s="33"/>
      <c r="GK1439" s="33"/>
      <c r="GL1439" s="33"/>
      <c r="GM1439" s="33"/>
      <c r="GN1439" s="33"/>
      <c r="GO1439" s="33"/>
      <c r="GP1439" s="33"/>
      <c r="GQ1439" s="33"/>
      <c r="GR1439" s="33"/>
      <c r="GS1439" s="33"/>
      <c r="GT1439" s="33"/>
      <c r="GU1439" s="33"/>
      <c r="GV1439" s="33"/>
      <c r="GW1439" s="33"/>
      <c r="GX1439" s="33"/>
    </row>
    <row r="1440" spans="178:206" x14ac:dyDescent="0.2">
      <c r="FV1440" s="29"/>
      <c r="FW1440" s="33"/>
      <c r="FX1440" s="33"/>
      <c r="FY1440" s="33"/>
      <c r="FZ1440" s="33"/>
      <c r="GA1440" s="33"/>
      <c r="GB1440" s="33"/>
      <c r="GC1440" s="33"/>
      <c r="GD1440" s="33"/>
      <c r="GE1440" s="33"/>
      <c r="GF1440" s="33"/>
      <c r="GG1440" s="33"/>
      <c r="GH1440" s="33"/>
      <c r="GI1440" s="33"/>
      <c r="GJ1440" s="33"/>
      <c r="GK1440" s="33"/>
      <c r="GL1440" s="33"/>
      <c r="GM1440" s="33"/>
      <c r="GN1440" s="33"/>
      <c r="GO1440" s="33"/>
      <c r="GP1440" s="33"/>
      <c r="GQ1440" s="33"/>
      <c r="GR1440" s="33"/>
      <c r="GS1440" s="33"/>
      <c r="GT1440" s="33"/>
      <c r="GU1440" s="33"/>
      <c r="GV1440" s="33"/>
      <c r="GW1440" s="33"/>
      <c r="GX1440" s="33"/>
    </row>
    <row r="1441" spans="178:206" x14ac:dyDescent="0.2">
      <c r="FV1441" s="29"/>
      <c r="FW1441" s="33"/>
      <c r="FX1441" s="33"/>
      <c r="FY1441" s="33"/>
      <c r="FZ1441" s="33"/>
      <c r="GA1441" s="33"/>
      <c r="GB1441" s="33"/>
      <c r="GC1441" s="33"/>
      <c r="GD1441" s="33"/>
      <c r="GE1441" s="33"/>
      <c r="GF1441" s="33"/>
      <c r="GG1441" s="33"/>
      <c r="GH1441" s="33"/>
      <c r="GI1441" s="33"/>
      <c r="GJ1441" s="33"/>
      <c r="GK1441" s="33"/>
      <c r="GL1441" s="33"/>
      <c r="GM1441" s="33"/>
      <c r="GN1441" s="33"/>
      <c r="GO1441" s="33"/>
      <c r="GP1441" s="33"/>
      <c r="GQ1441" s="33"/>
      <c r="GR1441" s="33"/>
      <c r="GS1441" s="33"/>
      <c r="GT1441" s="33"/>
      <c r="GU1441" s="33"/>
      <c r="GV1441" s="33"/>
      <c r="GW1441" s="33"/>
      <c r="GX1441" s="33"/>
    </row>
    <row r="1442" spans="178:206" x14ac:dyDescent="0.2">
      <c r="FV1442" s="29"/>
      <c r="FW1442" s="33"/>
      <c r="FX1442" s="33"/>
      <c r="FY1442" s="33"/>
      <c r="FZ1442" s="33"/>
      <c r="GA1442" s="33"/>
      <c r="GB1442" s="33"/>
      <c r="GC1442" s="33"/>
      <c r="GD1442" s="33"/>
      <c r="GE1442" s="33"/>
      <c r="GF1442" s="33"/>
      <c r="GG1442" s="33"/>
      <c r="GH1442" s="33"/>
      <c r="GI1442" s="33"/>
      <c r="GJ1442" s="33"/>
      <c r="GK1442" s="33"/>
      <c r="GL1442" s="33"/>
      <c r="GM1442" s="33"/>
      <c r="GN1442" s="33"/>
      <c r="GO1442" s="33"/>
      <c r="GP1442" s="33"/>
      <c r="GQ1442" s="33"/>
      <c r="GR1442" s="33"/>
      <c r="GS1442" s="33"/>
      <c r="GT1442" s="33"/>
      <c r="GU1442" s="33"/>
      <c r="GV1442" s="33"/>
      <c r="GW1442" s="33"/>
      <c r="GX1442" s="33"/>
    </row>
    <row r="1443" spans="178:206" x14ac:dyDescent="0.2">
      <c r="FV1443" s="29"/>
      <c r="FW1443" s="33"/>
      <c r="FX1443" s="33"/>
      <c r="FY1443" s="33"/>
      <c r="FZ1443" s="33"/>
      <c r="GA1443" s="33"/>
      <c r="GB1443" s="33"/>
      <c r="GC1443" s="33"/>
      <c r="GD1443" s="33"/>
      <c r="GE1443" s="33"/>
      <c r="GF1443" s="33"/>
      <c r="GG1443" s="33"/>
      <c r="GH1443" s="33"/>
      <c r="GI1443" s="33"/>
      <c r="GJ1443" s="33"/>
      <c r="GK1443" s="33"/>
      <c r="GL1443" s="33"/>
      <c r="GM1443" s="33"/>
      <c r="GN1443" s="33"/>
      <c r="GO1443" s="33"/>
      <c r="GP1443" s="33"/>
      <c r="GQ1443" s="33"/>
      <c r="GR1443" s="33"/>
      <c r="GS1443" s="33"/>
      <c r="GT1443" s="33"/>
      <c r="GU1443" s="33"/>
      <c r="GV1443" s="33"/>
      <c r="GW1443" s="33"/>
      <c r="GX1443" s="33"/>
    </row>
    <row r="1444" spans="178:206" x14ac:dyDescent="0.2">
      <c r="FV1444" s="29"/>
      <c r="FW1444" s="33"/>
      <c r="FX1444" s="33"/>
      <c r="FY1444" s="33"/>
      <c r="FZ1444" s="33"/>
      <c r="GA1444" s="33"/>
      <c r="GB1444" s="33"/>
      <c r="GC1444" s="33"/>
      <c r="GD1444" s="33"/>
      <c r="GE1444" s="33"/>
      <c r="GF1444" s="33"/>
      <c r="GG1444" s="33"/>
      <c r="GH1444" s="33"/>
      <c r="GI1444" s="33"/>
      <c r="GJ1444" s="33"/>
      <c r="GK1444" s="33"/>
      <c r="GL1444" s="33"/>
      <c r="GM1444" s="33"/>
      <c r="GN1444" s="33"/>
      <c r="GO1444" s="33"/>
      <c r="GP1444" s="33"/>
      <c r="GQ1444" s="33"/>
      <c r="GR1444" s="33"/>
      <c r="GS1444" s="33"/>
      <c r="GT1444" s="33"/>
      <c r="GU1444" s="33"/>
      <c r="GV1444" s="33"/>
      <c r="GW1444" s="33"/>
      <c r="GX1444" s="33"/>
    </row>
    <row r="1445" spans="178:206" x14ac:dyDescent="0.2">
      <c r="FV1445" s="29"/>
      <c r="FW1445" s="33"/>
      <c r="FX1445" s="33"/>
      <c r="FY1445" s="33"/>
      <c r="FZ1445" s="33"/>
      <c r="GA1445" s="33"/>
      <c r="GB1445" s="33"/>
      <c r="GC1445" s="33"/>
      <c r="GD1445" s="33"/>
      <c r="GE1445" s="33"/>
      <c r="GF1445" s="33"/>
      <c r="GG1445" s="33"/>
      <c r="GH1445" s="33"/>
      <c r="GI1445" s="33"/>
      <c r="GJ1445" s="33"/>
      <c r="GK1445" s="33"/>
      <c r="GL1445" s="33"/>
      <c r="GM1445" s="33"/>
      <c r="GN1445" s="33"/>
      <c r="GO1445" s="33"/>
      <c r="GP1445" s="33"/>
      <c r="GQ1445" s="33"/>
      <c r="GR1445" s="33"/>
      <c r="GS1445" s="33"/>
      <c r="GT1445" s="33"/>
      <c r="GU1445" s="33"/>
      <c r="GV1445" s="33"/>
      <c r="GW1445" s="33"/>
      <c r="GX1445" s="33"/>
    </row>
    <row r="1446" spans="178:206" x14ac:dyDescent="0.2">
      <c r="FV1446" s="29"/>
      <c r="FW1446" s="33"/>
      <c r="FX1446" s="33"/>
      <c r="FY1446" s="33"/>
      <c r="FZ1446" s="33"/>
      <c r="GA1446" s="33"/>
      <c r="GB1446" s="33"/>
      <c r="GC1446" s="33"/>
      <c r="GD1446" s="33"/>
      <c r="GE1446" s="33"/>
      <c r="GF1446" s="33"/>
      <c r="GG1446" s="33"/>
      <c r="GH1446" s="33"/>
      <c r="GI1446" s="33"/>
      <c r="GJ1446" s="33"/>
      <c r="GK1446" s="33"/>
      <c r="GL1446" s="33"/>
      <c r="GM1446" s="33"/>
      <c r="GN1446" s="33"/>
      <c r="GO1446" s="33"/>
      <c r="GP1446" s="33"/>
      <c r="GQ1446" s="33"/>
      <c r="GR1446" s="33"/>
      <c r="GS1446" s="33"/>
      <c r="GT1446" s="33"/>
      <c r="GU1446" s="33"/>
      <c r="GV1446" s="33"/>
      <c r="GW1446" s="33"/>
      <c r="GX1446" s="33"/>
    </row>
    <row r="1447" spans="178:206" x14ac:dyDescent="0.2">
      <c r="FV1447" s="29"/>
      <c r="FW1447" s="33"/>
      <c r="FX1447" s="33"/>
      <c r="FY1447" s="33"/>
      <c r="FZ1447" s="33"/>
      <c r="GA1447" s="33"/>
      <c r="GB1447" s="33"/>
      <c r="GC1447" s="33"/>
      <c r="GD1447" s="33"/>
      <c r="GE1447" s="33"/>
      <c r="GF1447" s="33"/>
      <c r="GG1447" s="33"/>
      <c r="GH1447" s="33"/>
      <c r="GI1447" s="33"/>
      <c r="GJ1447" s="33"/>
      <c r="GK1447" s="33"/>
      <c r="GL1447" s="33"/>
      <c r="GM1447" s="33"/>
      <c r="GN1447" s="33"/>
      <c r="GO1447" s="33"/>
      <c r="GP1447" s="33"/>
      <c r="GQ1447" s="33"/>
      <c r="GR1447" s="33"/>
      <c r="GS1447" s="33"/>
      <c r="GT1447" s="33"/>
      <c r="GU1447" s="33"/>
      <c r="GV1447" s="33"/>
      <c r="GW1447" s="33"/>
      <c r="GX1447" s="33"/>
    </row>
    <row r="1448" spans="178:206" x14ac:dyDescent="0.2">
      <c r="FV1448" s="29"/>
      <c r="FW1448" s="33"/>
      <c r="FX1448" s="33"/>
      <c r="FY1448" s="33"/>
      <c r="FZ1448" s="33"/>
      <c r="GA1448" s="33"/>
      <c r="GB1448" s="33"/>
      <c r="GC1448" s="33"/>
      <c r="GD1448" s="33"/>
      <c r="GE1448" s="33"/>
      <c r="GF1448" s="33"/>
      <c r="GG1448" s="33"/>
      <c r="GH1448" s="33"/>
      <c r="GI1448" s="33"/>
      <c r="GJ1448" s="33"/>
      <c r="GK1448" s="33"/>
      <c r="GL1448" s="33"/>
      <c r="GM1448" s="33"/>
      <c r="GN1448" s="33"/>
      <c r="GO1448" s="33"/>
      <c r="GP1448" s="33"/>
      <c r="GQ1448" s="33"/>
      <c r="GR1448" s="33"/>
      <c r="GS1448" s="33"/>
      <c r="GT1448" s="33"/>
      <c r="GU1448" s="33"/>
      <c r="GV1448" s="33"/>
      <c r="GW1448" s="33"/>
      <c r="GX1448" s="33"/>
    </row>
    <row r="1449" spans="178:206" x14ac:dyDescent="0.2">
      <c r="FV1449" s="29"/>
      <c r="FW1449" s="33"/>
      <c r="FX1449" s="33"/>
      <c r="FY1449" s="33"/>
      <c r="FZ1449" s="33"/>
      <c r="GA1449" s="33"/>
      <c r="GB1449" s="33"/>
      <c r="GC1449" s="33"/>
      <c r="GD1449" s="33"/>
      <c r="GE1449" s="33"/>
      <c r="GF1449" s="33"/>
      <c r="GG1449" s="33"/>
      <c r="GH1449" s="33"/>
      <c r="GI1449" s="33"/>
      <c r="GJ1449" s="33"/>
      <c r="GK1449" s="33"/>
      <c r="GL1449" s="33"/>
      <c r="GM1449" s="33"/>
      <c r="GN1449" s="33"/>
      <c r="GO1449" s="33"/>
      <c r="GP1449" s="33"/>
      <c r="GQ1449" s="33"/>
      <c r="GR1449" s="33"/>
      <c r="GS1449" s="33"/>
      <c r="GT1449" s="33"/>
      <c r="GU1449" s="33"/>
      <c r="GV1449" s="33"/>
      <c r="GW1449" s="33"/>
      <c r="GX1449" s="33"/>
    </row>
    <row r="1450" spans="178:206" x14ac:dyDescent="0.2">
      <c r="FV1450" s="29"/>
      <c r="FW1450" s="33"/>
      <c r="FX1450" s="33"/>
      <c r="FY1450" s="33"/>
      <c r="FZ1450" s="33"/>
      <c r="GA1450" s="33"/>
      <c r="GB1450" s="33"/>
      <c r="GC1450" s="33"/>
      <c r="GD1450" s="33"/>
      <c r="GE1450" s="33"/>
      <c r="GF1450" s="33"/>
      <c r="GG1450" s="33"/>
      <c r="GH1450" s="33"/>
      <c r="GI1450" s="33"/>
      <c r="GJ1450" s="33"/>
      <c r="GK1450" s="33"/>
      <c r="GL1450" s="33"/>
      <c r="GM1450" s="33"/>
      <c r="GN1450" s="33"/>
      <c r="GO1450" s="33"/>
      <c r="GP1450" s="33"/>
      <c r="GQ1450" s="33"/>
      <c r="GR1450" s="33"/>
      <c r="GS1450" s="33"/>
      <c r="GT1450" s="33"/>
      <c r="GU1450" s="33"/>
      <c r="GV1450" s="33"/>
      <c r="GW1450" s="33"/>
      <c r="GX1450" s="33"/>
    </row>
    <row r="1451" spans="178:206" x14ac:dyDescent="0.2">
      <c r="FV1451" s="29"/>
      <c r="FW1451" s="33"/>
      <c r="FX1451" s="33"/>
      <c r="FY1451" s="33"/>
      <c r="FZ1451" s="33"/>
      <c r="GA1451" s="33"/>
      <c r="GB1451" s="33"/>
      <c r="GC1451" s="33"/>
      <c r="GD1451" s="33"/>
      <c r="GE1451" s="33"/>
      <c r="GF1451" s="33"/>
      <c r="GG1451" s="33"/>
      <c r="GH1451" s="33"/>
      <c r="GI1451" s="33"/>
      <c r="GJ1451" s="33"/>
      <c r="GK1451" s="33"/>
      <c r="GL1451" s="33"/>
      <c r="GM1451" s="33"/>
      <c r="GN1451" s="33"/>
      <c r="GO1451" s="33"/>
      <c r="GP1451" s="33"/>
      <c r="GQ1451" s="33"/>
      <c r="GR1451" s="33"/>
      <c r="GS1451" s="33"/>
      <c r="GT1451" s="33"/>
      <c r="GU1451" s="33"/>
      <c r="GV1451" s="33"/>
      <c r="GW1451" s="33"/>
      <c r="GX1451" s="33"/>
    </row>
    <row r="1452" spans="178:206" x14ac:dyDescent="0.2">
      <c r="FV1452" s="29"/>
      <c r="FW1452" s="33"/>
      <c r="FX1452" s="33"/>
      <c r="FY1452" s="33"/>
      <c r="FZ1452" s="33"/>
      <c r="GA1452" s="33"/>
      <c r="GB1452" s="33"/>
      <c r="GC1452" s="33"/>
      <c r="GD1452" s="33"/>
      <c r="GE1452" s="33"/>
      <c r="GF1452" s="33"/>
      <c r="GG1452" s="33"/>
      <c r="GH1452" s="33"/>
      <c r="GI1452" s="33"/>
      <c r="GJ1452" s="33"/>
      <c r="GK1452" s="33"/>
      <c r="GL1452" s="33"/>
      <c r="GM1452" s="33"/>
      <c r="GN1452" s="33"/>
      <c r="GO1452" s="33"/>
      <c r="GP1452" s="33"/>
      <c r="GQ1452" s="33"/>
      <c r="GR1452" s="33"/>
      <c r="GS1452" s="33"/>
      <c r="GT1452" s="33"/>
      <c r="GU1452" s="33"/>
      <c r="GV1452" s="33"/>
      <c r="GW1452" s="33"/>
      <c r="GX1452" s="33"/>
    </row>
    <row r="1453" spans="178:206" x14ac:dyDescent="0.2">
      <c r="FV1453" s="29"/>
      <c r="FW1453" s="33"/>
      <c r="FX1453" s="33"/>
      <c r="FY1453" s="33"/>
      <c r="FZ1453" s="33"/>
      <c r="GA1453" s="33"/>
      <c r="GB1453" s="33"/>
      <c r="GC1453" s="33"/>
      <c r="GD1453" s="33"/>
      <c r="GE1453" s="33"/>
      <c r="GF1453" s="33"/>
      <c r="GG1453" s="33"/>
      <c r="GH1453" s="33"/>
      <c r="GI1453" s="33"/>
      <c r="GJ1453" s="33"/>
      <c r="GK1453" s="33"/>
      <c r="GL1453" s="33"/>
      <c r="GM1453" s="33"/>
      <c r="GN1453" s="33"/>
      <c r="GO1453" s="33"/>
      <c r="GP1453" s="33"/>
      <c r="GQ1453" s="33"/>
      <c r="GR1453" s="33"/>
      <c r="GS1453" s="33"/>
      <c r="GT1453" s="33"/>
      <c r="GU1453" s="33"/>
      <c r="GV1453" s="33"/>
      <c r="GW1453" s="33"/>
      <c r="GX1453" s="33"/>
    </row>
    <row r="1454" spans="178:206" x14ac:dyDescent="0.2">
      <c r="FV1454" s="29"/>
      <c r="FW1454" s="33"/>
      <c r="FX1454" s="33"/>
      <c r="FY1454" s="33"/>
      <c r="FZ1454" s="33"/>
      <c r="GA1454" s="33"/>
      <c r="GB1454" s="33"/>
      <c r="GC1454" s="33"/>
      <c r="GD1454" s="33"/>
      <c r="GE1454" s="33"/>
      <c r="GF1454" s="33"/>
      <c r="GG1454" s="33"/>
      <c r="GH1454" s="33"/>
      <c r="GI1454" s="33"/>
      <c r="GJ1454" s="33"/>
      <c r="GK1454" s="33"/>
      <c r="GL1454" s="33"/>
      <c r="GM1454" s="33"/>
      <c r="GN1454" s="33"/>
      <c r="GO1454" s="33"/>
      <c r="GP1454" s="33"/>
      <c r="GQ1454" s="33"/>
      <c r="GR1454" s="33"/>
      <c r="GS1454" s="33"/>
      <c r="GT1454" s="33"/>
      <c r="GU1454" s="33"/>
      <c r="GV1454" s="33"/>
      <c r="GW1454" s="33"/>
      <c r="GX1454" s="33"/>
    </row>
    <row r="1455" spans="178:206" x14ac:dyDescent="0.2">
      <c r="FV1455" s="29"/>
      <c r="FW1455" s="33"/>
      <c r="FX1455" s="33"/>
      <c r="FY1455" s="33"/>
      <c r="FZ1455" s="33"/>
      <c r="GA1455" s="33"/>
      <c r="GB1455" s="33"/>
      <c r="GC1455" s="33"/>
      <c r="GD1455" s="33"/>
      <c r="GE1455" s="33"/>
      <c r="GF1455" s="33"/>
      <c r="GG1455" s="33"/>
      <c r="GH1455" s="33"/>
      <c r="GI1455" s="33"/>
      <c r="GJ1455" s="33"/>
      <c r="GK1455" s="33"/>
      <c r="GL1455" s="33"/>
      <c r="GM1455" s="33"/>
      <c r="GN1455" s="33"/>
      <c r="GO1455" s="33"/>
      <c r="GP1455" s="33"/>
      <c r="GQ1455" s="33"/>
      <c r="GR1455" s="33"/>
      <c r="GS1455" s="33"/>
      <c r="GT1455" s="33"/>
      <c r="GU1455" s="33"/>
      <c r="GV1455" s="33"/>
      <c r="GW1455" s="33"/>
      <c r="GX1455" s="33"/>
    </row>
    <row r="1456" spans="178:206" x14ac:dyDescent="0.2">
      <c r="FV1456" s="29"/>
      <c r="FW1456" s="33"/>
      <c r="FX1456" s="33"/>
      <c r="FY1456" s="33"/>
      <c r="FZ1456" s="33"/>
      <c r="GA1456" s="33"/>
      <c r="GB1456" s="33"/>
      <c r="GC1456" s="33"/>
      <c r="GD1456" s="33"/>
      <c r="GE1456" s="33"/>
      <c r="GF1456" s="33"/>
      <c r="GG1456" s="33"/>
      <c r="GH1456" s="33"/>
      <c r="GI1456" s="33"/>
      <c r="GJ1456" s="33"/>
      <c r="GK1456" s="33"/>
      <c r="GL1456" s="33"/>
      <c r="GM1456" s="33"/>
      <c r="GN1456" s="33"/>
      <c r="GO1456" s="33"/>
      <c r="GP1456" s="33"/>
      <c r="GQ1456" s="33"/>
      <c r="GR1456" s="33"/>
      <c r="GS1456" s="33"/>
      <c r="GT1456" s="33"/>
      <c r="GU1456" s="33"/>
      <c r="GV1456" s="33"/>
      <c r="GW1456" s="33"/>
      <c r="GX1456" s="33"/>
    </row>
    <row r="1457" spans="178:206" x14ac:dyDescent="0.2">
      <c r="FV1457" s="29"/>
      <c r="FW1457" s="33"/>
      <c r="FX1457" s="33"/>
      <c r="FY1457" s="33"/>
      <c r="FZ1457" s="33"/>
      <c r="GA1457" s="33"/>
      <c r="GB1457" s="33"/>
      <c r="GC1457" s="33"/>
      <c r="GD1457" s="33"/>
      <c r="GE1457" s="33"/>
      <c r="GF1457" s="33"/>
      <c r="GG1457" s="33"/>
      <c r="GH1457" s="33"/>
      <c r="GI1457" s="33"/>
      <c r="GJ1457" s="33"/>
      <c r="GK1457" s="33"/>
      <c r="GL1457" s="33"/>
      <c r="GM1457" s="33"/>
      <c r="GN1457" s="33"/>
      <c r="GO1457" s="33"/>
      <c r="GP1457" s="33"/>
      <c r="GQ1457" s="33"/>
      <c r="GR1457" s="33"/>
      <c r="GS1457" s="33"/>
      <c r="GT1457" s="33"/>
      <c r="GU1457" s="33"/>
      <c r="GV1457" s="33"/>
      <c r="GW1457" s="33"/>
      <c r="GX1457" s="33"/>
    </row>
    <row r="1458" spans="178:206" x14ac:dyDescent="0.2">
      <c r="FV1458" s="29"/>
      <c r="FW1458" s="33"/>
      <c r="FX1458" s="33"/>
      <c r="FY1458" s="33"/>
      <c r="FZ1458" s="33"/>
      <c r="GA1458" s="33"/>
      <c r="GB1458" s="33"/>
      <c r="GC1458" s="33"/>
      <c r="GD1458" s="33"/>
      <c r="GE1458" s="33"/>
      <c r="GF1458" s="33"/>
      <c r="GG1458" s="33"/>
      <c r="GH1458" s="33"/>
      <c r="GI1458" s="33"/>
      <c r="GJ1458" s="33"/>
      <c r="GK1458" s="33"/>
      <c r="GL1458" s="33"/>
      <c r="GM1458" s="33"/>
      <c r="GN1458" s="33"/>
      <c r="GO1458" s="33"/>
      <c r="GP1458" s="33"/>
      <c r="GQ1458" s="33"/>
      <c r="GR1458" s="33"/>
      <c r="GS1458" s="33"/>
      <c r="GT1458" s="33"/>
      <c r="GU1458" s="33"/>
      <c r="GV1458" s="33"/>
      <c r="GW1458" s="33"/>
      <c r="GX1458" s="33"/>
    </row>
    <row r="1459" spans="178:206" x14ac:dyDescent="0.2">
      <c r="FV1459" s="29"/>
      <c r="FW1459" s="33"/>
      <c r="FX1459" s="33"/>
      <c r="FY1459" s="33"/>
      <c r="FZ1459" s="33"/>
      <c r="GA1459" s="33"/>
      <c r="GB1459" s="33"/>
      <c r="GC1459" s="33"/>
      <c r="GD1459" s="33"/>
      <c r="GE1459" s="33"/>
      <c r="GF1459" s="33"/>
      <c r="GG1459" s="33"/>
      <c r="GH1459" s="33"/>
      <c r="GI1459" s="33"/>
      <c r="GJ1459" s="33"/>
      <c r="GK1459" s="33"/>
      <c r="GL1459" s="33"/>
      <c r="GM1459" s="33"/>
      <c r="GN1459" s="33"/>
      <c r="GO1459" s="33"/>
      <c r="GP1459" s="33"/>
      <c r="GQ1459" s="33"/>
      <c r="GR1459" s="33"/>
      <c r="GS1459" s="33"/>
      <c r="GT1459" s="33"/>
      <c r="GU1459" s="33"/>
      <c r="GV1459" s="33"/>
      <c r="GW1459" s="33"/>
      <c r="GX1459" s="33"/>
    </row>
    <row r="1460" spans="178:206" x14ac:dyDescent="0.2">
      <c r="FV1460" s="29"/>
      <c r="FW1460" s="33"/>
      <c r="FX1460" s="33"/>
      <c r="FY1460" s="33"/>
      <c r="FZ1460" s="33"/>
      <c r="GA1460" s="33"/>
      <c r="GB1460" s="33"/>
      <c r="GC1460" s="33"/>
      <c r="GD1460" s="33"/>
      <c r="GE1460" s="33"/>
      <c r="GF1460" s="33"/>
      <c r="GG1460" s="33"/>
      <c r="GH1460" s="33"/>
      <c r="GI1460" s="33"/>
      <c r="GJ1460" s="33"/>
      <c r="GK1460" s="33"/>
      <c r="GL1460" s="33"/>
      <c r="GM1460" s="33"/>
      <c r="GN1460" s="33"/>
      <c r="GO1460" s="33"/>
      <c r="GP1460" s="33"/>
      <c r="GQ1460" s="33"/>
      <c r="GR1460" s="33"/>
      <c r="GS1460" s="33"/>
      <c r="GT1460" s="33"/>
      <c r="GU1460" s="33"/>
      <c r="GV1460" s="33"/>
      <c r="GW1460" s="33"/>
      <c r="GX1460" s="33"/>
    </row>
    <row r="1461" spans="178:206" x14ac:dyDescent="0.2">
      <c r="FV1461" s="29"/>
      <c r="FW1461" s="33"/>
      <c r="FX1461" s="33"/>
      <c r="FY1461" s="33"/>
      <c r="FZ1461" s="33"/>
      <c r="GA1461" s="33"/>
      <c r="GB1461" s="33"/>
      <c r="GC1461" s="33"/>
      <c r="GD1461" s="33"/>
      <c r="GE1461" s="33"/>
      <c r="GF1461" s="33"/>
      <c r="GG1461" s="33"/>
      <c r="GH1461" s="33"/>
      <c r="GI1461" s="33"/>
      <c r="GJ1461" s="33"/>
      <c r="GK1461" s="33"/>
      <c r="GL1461" s="33"/>
      <c r="GM1461" s="33"/>
      <c r="GN1461" s="33"/>
      <c r="GO1461" s="33"/>
      <c r="GP1461" s="33"/>
      <c r="GQ1461" s="33"/>
      <c r="GR1461" s="33"/>
      <c r="GS1461" s="33"/>
      <c r="GT1461" s="33"/>
      <c r="GU1461" s="33"/>
      <c r="GV1461" s="33"/>
      <c r="GW1461" s="33"/>
      <c r="GX1461" s="33"/>
    </row>
    <row r="1462" spans="178:206" x14ac:dyDescent="0.2">
      <c r="FV1462" s="29"/>
      <c r="FW1462" s="33"/>
      <c r="FX1462" s="33"/>
      <c r="FY1462" s="33"/>
      <c r="FZ1462" s="33"/>
      <c r="GA1462" s="33"/>
      <c r="GB1462" s="33"/>
      <c r="GC1462" s="33"/>
      <c r="GD1462" s="33"/>
      <c r="GE1462" s="33"/>
      <c r="GF1462" s="33"/>
      <c r="GG1462" s="33"/>
      <c r="GH1462" s="33"/>
      <c r="GI1462" s="33"/>
      <c r="GJ1462" s="33"/>
      <c r="GK1462" s="33"/>
      <c r="GL1462" s="33"/>
      <c r="GM1462" s="33"/>
      <c r="GN1462" s="33"/>
      <c r="GO1462" s="33"/>
      <c r="GP1462" s="33"/>
      <c r="GQ1462" s="33"/>
      <c r="GR1462" s="33"/>
      <c r="GS1462" s="33"/>
      <c r="GT1462" s="33"/>
      <c r="GU1462" s="33"/>
      <c r="GV1462" s="33"/>
      <c r="GW1462" s="33"/>
      <c r="GX1462" s="33"/>
    </row>
    <row r="1463" spans="178:206" x14ac:dyDescent="0.2">
      <c r="FV1463" s="29"/>
      <c r="FW1463" s="33"/>
      <c r="FX1463" s="33"/>
      <c r="FY1463" s="33"/>
      <c r="FZ1463" s="33"/>
      <c r="GA1463" s="33"/>
      <c r="GB1463" s="33"/>
      <c r="GC1463" s="33"/>
      <c r="GD1463" s="33"/>
      <c r="GE1463" s="33"/>
      <c r="GF1463" s="33"/>
      <c r="GG1463" s="33"/>
      <c r="GH1463" s="33"/>
      <c r="GI1463" s="33"/>
      <c r="GJ1463" s="33"/>
      <c r="GK1463" s="33"/>
      <c r="GL1463" s="33"/>
      <c r="GM1463" s="33"/>
      <c r="GN1463" s="33"/>
      <c r="GO1463" s="33"/>
      <c r="GP1463" s="33"/>
      <c r="GQ1463" s="33"/>
      <c r="GR1463" s="33"/>
      <c r="GS1463" s="33"/>
      <c r="GT1463" s="33"/>
      <c r="GU1463" s="33"/>
      <c r="GV1463" s="33"/>
      <c r="GW1463" s="33"/>
      <c r="GX1463" s="33"/>
    </row>
    <row r="1464" spans="178:206" x14ac:dyDescent="0.2">
      <c r="FV1464" s="29"/>
      <c r="FW1464" s="33"/>
      <c r="FX1464" s="33"/>
      <c r="FY1464" s="33"/>
      <c r="FZ1464" s="33"/>
      <c r="GA1464" s="33"/>
      <c r="GB1464" s="33"/>
      <c r="GC1464" s="33"/>
      <c r="GD1464" s="33"/>
      <c r="GE1464" s="33"/>
      <c r="GF1464" s="33"/>
      <c r="GG1464" s="33"/>
      <c r="GH1464" s="33"/>
      <c r="GI1464" s="33"/>
      <c r="GJ1464" s="33"/>
      <c r="GK1464" s="33"/>
      <c r="GL1464" s="33"/>
      <c r="GM1464" s="33"/>
      <c r="GN1464" s="33"/>
      <c r="GO1464" s="33"/>
      <c r="GP1464" s="33"/>
      <c r="GQ1464" s="33"/>
      <c r="GR1464" s="33"/>
      <c r="GS1464" s="33"/>
      <c r="GT1464" s="33"/>
      <c r="GU1464" s="33"/>
      <c r="GV1464" s="33"/>
      <c r="GW1464" s="33"/>
      <c r="GX1464" s="33"/>
    </row>
    <row r="1465" spans="178:206" x14ac:dyDescent="0.2">
      <c r="FV1465" s="29"/>
      <c r="FW1465" s="33"/>
      <c r="FX1465" s="33"/>
      <c r="FY1465" s="33"/>
      <c r="FZ1465" s="33"/>
      <c r="GA1465" s="33"/>
      <c r="GB1465" s="33"/>
      <c r="GC1465" s="33"/>
      <c r="GD1465" s="33"/>
      <c r="GE1465" s="33"/>
      <c r="GF1465" s="33"/>
      <c r="GG1465" s="33"/>
      <c r="GH1465" s="33"/>
      <c r="GI1465" s="33"/>
      <c r="GJ1465" s="33"/>
      <c r="GK1465" s="33"/>
      <c r="GL1465" s="33"/>
      <c r="GM1465" s="33"/>
      <c r="GN1465" s="33"/>
      <c r="GO1465" s="33"/>
      <c r="GP1465" s="33"/>
      <c r="GQ1465" s="33"/>
      <c r="GR1465" s="33"/>
      <c r="GS1465" s="33"/>
      <c r="GT1465" s="33"/>
      <c r="GU1465" s="33"/>
      <c r="GV1465" s="33"/>
      <c r="GW1465" s="33"/>
      <c r="GX1465" s="33"/>
    </row>
    <row r="1466" spans="178:206" x14ac:dyDescent="0.2">
      <c r="FV1466" s="29"/>
      <c r="FW1466" s="33"/>
      <c r="FX1466" s="33"/>
      <c r="FY1466" s="33"/>
      <c r="FZ1466" s="33"/>
      <c r="GA1466" s="33"/>
      <c r="GB1466" s="33"/>
      <c r="GC1466" s="33"/>
      <c r="GD1466" s="33"/>
      <c r="GE1466" s="33"/>
      <c r="GF1466" s="33"/>
      <c r="GG1466" s="33"/>
      <c r="GH1466" s="33"/>
      <c r="GI1466" s="33"/>
      <c r="GJ1466" s="33"/>
      <c r="GK1466" s="33"/>
      <c r="GL1466" s="33"/>
      <c r="GM1466" s="33"/>
      <c r="GN1466" s="33"/>
      <c r="GO1466" s="33"/>
      <c r="GP1466" s="33"/>
      <c r="GQ1466" s="33"/>
      <c r="GR1466" s="33"/>
      <c r="GS1466" s="33"/>
      <c r="GT1466" s="33"/>
      <c r="GU1466" s="33"/>
      <c r="GV1466" s="33"/>
      <c r="GW1466" s="33"/>
      <c r="GX1466" s="33"/>
    </row>
    <row r="1467" spans="178:206" x14ac:dyDescent="0.2">
      <c r="FV1467" s="29"/>
      <c r="FW1467" s="33"/>
      <c r="FX1467" s="33"/>
      <c r="FY1467" s="33"/>
      <c r="FZ1467" s="33"/>
      <c r="GA1467" s="33"/>
      <c r="GB1467" s="33"/>
      <c r="GC1467" s="33"/>
      <c r="GD1467" s="33"/>
      <c r="GE1467" s="33"/>
      <c r="GF1467" s="33"/>
      <c r="GG1467" s="33"/>
      <c r="GH1467" s="33"/>
      <c r="GI1467" s="33"/>
      <c r="GJ1467" s="33"/>
      <c r="GK1467" s="33"/>
      <c r="GL1467" s="33"/>
      <c r="GM1467" s="33"/>
      <c r="GN1467" s="33"/>
      <c r="GO1467" s="33"/>
      <c r="GP1467" s="33"/>
      <c r="GQ1467" s="33"/>
      <c r="GR1467" s="33"/>
      <c r="GS1467" s="33"/>
      <c r="GT1467" s="33"/>
      <c r="GU1467" s="33"/>
      <c r="GV1467" s="33"/>
      <c r="GW1467" s="33"/>
      <c r="GX1467" s="33"/>
    </row>
    <row r="1468" spans="178:206" x14ac:dyDescent="0.2">
      <c r="FV1468" s="29"/>
      <c r="FW1468" s="33"/>
      <c r="FX1468" s="33"/>
      <c r="FY1468" s="33"/>
      <c r="FZ1468" s="33"/>
      <c r="GA1468" s="33"/>
      <c r="GB1468" s="33"/>
      <c r="GC1468" s="33"/>
      <c r="GD1468" s="33"/>
      <c r="GE1468" s="33"/>
      <c r="GF1468" s="33"/>
      <c r="GG1468" s="33"/>
      <c r="GH1468" s="33"/>
      <c r="GI1468" s="33"/>
      <c r="GJ1468" s="33"/>
      <c r="GK1468" s="33"/>
      <c r="GL1468" s="33"/>
      <c r="GM1468" s="33"/>
      <c r="GN1468" s="33"/>
      <c r="GO1468" s="33"/>
      <c r="GP1468" s="33"/>
      <c r="GQ1468" s="33"/>
      <c r="GR1468" s="33"/>
      <c r="GS1468" s="33"/>
      <c r="GT1468" s="33"/>
      <c r="GU1468" s="33"/>
      <c r="GV1468" s="33"/>
      <c r="GW1468" s="33"/>
      <c r="GX1468" s="33"/>
    </row>
    <row r="1469" spans="178:206" x14ac:dyDescent="0.2">
      <c r="FV1469" s="29"/>
      <c r="FW1469" s="33"/>
      <c r="FX1469" s="33"/>
      <c r="FY1469" s="33"/>
      <c r="FZ1469" s="33"/>
      <c r="GA1469" s="33"/>
      <c r="GB1469" s="33"/>
      <c r="GC1469" s="33"/>
      <c r="GD1469" s="33"/>
      <c r="GE1469" s="33"/>
      <c r="GF1469" s="33"/>
      <c r="GG1469" s="33"/>
      <c r="GH1469" s="33"/>
      <c r="GI1469" s="33"/>
      <c r="GJ1469" s="33"/>
      <c r="GK1469" s="33"/>
      <c r="GL1469" s="33"/>
      <c r="GM1469" s="33"/>
      <c r="GN1469" s="33"/>
      <c r="GO1469" s="33"/>
      <c r="GP1469" s="33"/>
      <c r="GQ1469" s="33"/>
      <c r="GR1469" s="33"/>
      <c r="GS1469" s="33"/>
      <c r="GT1469" s="33"/>
      <c r="GU1469" s="33"/>
      <c r="GV1469" s="33"/>
      <c r="GW1469" s="33"/>
      <c r="GX1469" s="33"/>
    </row>
    <row r="1470" spans="178:206" x14ac:dyDescent="0.2">
      <c r="FV1470" s="29"/>
      <c r="FW1470" s="33"/>
      <c r="FX1470" s="33"/>
      <c r="FY1470" s="33"/>
      <c r="FZ1470" s="33"/>
      <c r="GA1470" s="33"/>
      <c r="GB1470" s="33"/>
      <c r="GC1470" s="33"/>
      <c r="GD1470" s="33"/>
      <c r="GE1470" s="33"/>
      <c r="GF1470" s="33"/>
      <c r="GG1470" s="33"/>
      <c r="GH1470" s="33"/>
      <c r="GI1470" s="33"/>
      <c r="GJ1470" s="33"/>
      <c r="GK1470" s="33"/>
      <c r="GL1470" s="33"/>
      <c r="GM1470" s="33"/>
      <c r="GN1470" s="33"/>
      <c r="GO1470" s="33"/>
      <c r="GP1470" s="33"/>
      <c r="GQ1470" s="33"/>
      <c r="GR1470" s="33"/>
      <c r="GS1470" s="33"/>
      <c r="GT1470" s="33"/>
      <c r="GU1470" s="33"/>
      <c r="GV1470" s="33"/>
      <c r="GW1470" s="33"/>
      <c r="GX1470" s="33"/>
    </row>
    <row r="1471" spans="178:206" x14ac:dyDescent="0.2">
      <c r="FV1471" s="29"/>
      <c r="FW1471" s="33"/>
      <c r="FX1471" s="33"/>
      <c r="FY1471" s="33"/>
      <c r="FZ1471" s="33"/>
      <c r="GA1471" s="33"/>
      <c r="GB1471" s="33"/>
      <c r="GC1471" s="33"/>
      <c r="GD1471" s="33"/>
      <c r="GE1471" s="33"/>
      <c r="GF1471" s="33"/>
      <c r="GG1471" s="33"/>
      <c r="GH1471" s="33"/>
      <c r="GI1471" s="33"/>
      <c r="GJ1471" s="33"/>
      <c r="GK1471" s="33"/>
      <c r="GL1471" s="33"/>
      <c r="GM1471" s="33"/>
      <c r="GN1471" s="33"/>
      <c r="GO1471" s="33"/>
      <c r="GP1471" s="33"/>
      <c r="GQ1471" s="33"/>
      <c r="GR1471" s="33"/>
      <c r="GS1471" s="33"/>
      <c r="GT1471" s="33"/>
      <c r="GU1471" s="33"/>
      <c r="GV1471" s="33"/>
      <c r="GW1471" s="33"/>
      <c r="GX1471" s="33"/>
    </row>
    <row r="1472" spans="178:206" x14ac:dyDescent="0.2">
      <c r="FV1472" s="29"/>
      <c r="FW1472" s="33"/>
      <c r="FX1472" s="33"/>
      <c r="FY1472" s="33"/>
      <c r="FZ1472" s="33"/>
      <c r="GA1472" s="33"/>
      <c r="GB1472" s="33"/>
      <c r="GC1472" s="33"/>
      <c r="GD1472" s="33"/>
      <c r="GE1472" s="33"/>
      <c r="GF1472" s="33"/>
      <c r="GG1472" s="33"/>
      <c r="GH1472" s="33"/>
      <c r="GI1472" s="33"/>
      <c r="GJ1472" s="33"/>
      <c r="GK1472" s="33"/>
      <c r="GL1472" s="33"/>
      <c r="GM1472" s="33"/>
      <c r="GN1472" s="33"/>
      <c r="GO1472" s="33"/>
      <c r="GP1472" s="33"/>
      <c r="GQ1472" s="33"/>
      <c r="GR1472" s="33"/>
      <c r="GS1472" s="33"/>
      <c r="GT1472" s="33"/>
      <c r="GU1472" s="33"/>
      <c r="GV1472" s="33"/>
      <c r="GW1472" s="33"/>
      <c r="GX1472" s="33"/>
    </row>
    <row r="1473" spans="178:206" x14ac:dyDescent="0.2">
      <c r="FV1473" s="29"/>
      <c r="FW1473" s="33"/>
      <c r="FX1473" s="33"/>
      <c r="FY1473" s="33"/>
      <c r="FZ1473" s="33"/>
      <c r="GA1473" s="33"/>
      <c r="GB1473" s="33"/>
      <c r="GC1473" s="33"/>
      <c r="GD1473" s="33"/>
      <c r="GE1473" s="33"/>
      <c r="GF1473" s="33"/>
      <c r="GG1473" s="33"/>
      <c r="GH1473" s="33"/>
      <c r="GI1473" s="33"/>
      <c r="GJ1473" s="33"/>
      <c r="GK1473" s="33"/>
      <c r="GL1473" s="33"/>
      <c r="GM1473" s="33"/>
      <c r="GN1473" s="33"/>
      <c r="GO1473" s="33"/>
      <c r="GP1473" s="33"/>
      <c r="GQ1473" s="33"/>
      <c r="GR1473" s="33"/>
      <c r="GS1473" s="33"/>
      <c r="GT1473" s="33"/>
      <c r="GU1473" s="33"/>
      <c r="GV1473" s="33"/>
      <c r="GW1473" s="33"/>
      <c r="GX1473" s="33"/>
    </row>
    <row r="1474" spans="178:206" x14ac:dyDescent="0.2">
      <c r="FV1474" s="29"/>
      <c r="FW1474" s="33"/>
      <c r="FX1474" s="33"/>
      <c r="FY1474" s="33"/>
      <c r="FZ1474" s="33"/>
      <c r="GA1474" s="33"/>
      <c r="GB1474" s="33"/>
      <c r="GC1474" s="33"/>
      <c r="GD1474" s="33"/>
      <c r="GE1474" s="33"/>
      <c r="GF1474" s="33"/>
      <c r="GG1474" s="33"/>
      <c r="GH1474" s="33"/>
      <c r="GI1474" s="33"/>
      <c r="GJ1474" s="33"/>
      <c r="GK1474" s="33"/>
      <c r="GL1474" s="33"/>
      <c r="GM1474" s="33"/>
      <c r="GN1474" s="33"/>
      <c r="GO1474" s="33"/>
      <c r="GP1474" s="33"/>
      <c r="GQ1474" s="33"/>
      <c r="GR1474" s="33"/>
      <c r="GS1474" s="33"/>
      <c r="GT1474" s="33"/>
      <c r="GU1474" s="33"/>
      <c r="GV1474" s="33"/>
      <c r="GW1474" s="33"/>
      <c r="GX1474" s="33"/>
    </row>
    <row r="1475" spans="178:206" x14ac:dyDescent="0.2">
      <c r="FV1475" s="29"/>
      <c r="FW1475" s="33"/>
      <c r="FX1475" s="33"/>
      <c r="FY1475" s="33"/>
      <c r="FZ1475" s="33"/>
      <c r="GA1475" s="33"/>
      <c r="GB1475" s="33"/>
      <c r="GC1475" s="33"/>
      <c r="GD1475" s="33"/>
      <c r="GE1475" s="33"/>
      <c r="GF1475" s="33"/>
      <c r="GG1475" s="33"/>
      <c r="GH1475" s="33"/>
      <c r="GI1475" s="33"/>
      <c r="GJ1475" s="33"/>
      <c r="GK1475" s="33"/>
      <c r="GL1475" s="33"/>
      <c r="GM1475" s="33"/>
      <c r="GN1475" s="33"/>
      <c r="GO1475" s="33"/>
      <c r="GP1475" s="33"/>
      <c r="GQ1475" s="33"/>
      <c r="GR1475" s="33"/>
      <c r="GS1475" s="33"/>
      <c r="GT1475" s="33"/>
      <c r="GU1475" s="33"/>
      <c r="GV1475" s="33"/>
      <c r="GW1475" s="33"/>
      <c r="GX1475" s="33"/>
    </row>
    <row r="1476" spans="178:206" x14ac:dyDescent="0.2">
      <c r="FV1476" s="29"/>
      <c r="FW1476" s="33"/>
      <c r="FX1476" s="33"/>
      <c r="FY1476" s="33"/>
      <c r="FZ1476" s="33"/>
      <c r="GA1476" s="33"/>
      <c r="GB1476" s="33"/>
      <c r="GC1476" s="33"/>
      <c r="GD1476" s="33"/>
      <c r="GE1476" s="33"/>
      <c r="GF1476" s="33"/>
      <c r="GG1476" s="33"/>
      <c r="GH1476" s="33"/>
      <c r="GI1476" s="33"/>
      <c r="GJ1476" s="33"/>
      <c r="GK1476" s="33"/>
      <c r="GL1476" s="33"/>
      <c r="GM1476" s="33"/>
      <c r="GN1476" s="33"/>
      <c r="GO1476" s="33"/>
      <c r="GP1476" s="33"/>
      <c r="GQ1476" s="33"/>
      <c r="GR1476" s="33"/>
      <c r="GS1476" s="33"/>
      <c r="GT1476" s="33"/>
      <c r="GU1476" s="33"/>
      <c r="GV1476" s="33"/>
      <c r="GW1476" s="33"/>
      <c r="GX1476" s="33"/>
    </row>
    <row r="1477" spans="178:206" x14ac:dyDescent="0.2">
      <c r="FV1477" s="29"/>
      <c r="FW1477" s="33"/>
      <c r="FX1477" s="33"/>
      <c r="FY1477" s="33"/>
      <c r="FZ1477" s="33"/>
      <c r="GA1477" s="33"/>
      <c r="GB1477" s="33"/>
      <c r="GC1477" s="33"/>
      <c r="GD1477" s="33"/>
      <c r="GE1477" s="33"/>
      <c r="GF1477" s="33"/>
      <c r="GG1477" s="33"/>
      <c r="GH1477" s="33"/>
      <c r="GI1477" s="33"/>
      <c r="GJ1477" s="33"/>
      <c r="GK1477" s="33"/>
      <c r="GL1477" s="33"/>
      <c r="GM1477" s="33"/>
      <c r="GN1477" s="33"/>
      <c r="GO1477" s="33"/>
      <c r="GP1477" s="33"/>
      <c r="GQ1477" s="33"/>
      <c r="GR1477" s="33"/>
      <c r="GS1477" s="33"/>
      <c r="GT1477" s="33"/>
      <c r="GU1477" s="33"/>
      <c r="GV1477" s="33"/>
      <c r="GW1477" s="33"/>
      <c r="GX1477" s="33"/>
    </row>
    <row r="1478" spans="178:206" x14ac:dyDescent="0.2">
      <c r="FV1478" s="29"/>
      <c r="FW1478" s="33"/>
      <c r="FX1478" s="33"/>
      <c r="FY1478" s="33"/>
      <c r="FZ1478" s="33"/>
      <c r="GA1478" s="33"/>
      <c r="GB1478" s="33"/>
      <c r="GC1478" s="33"/>
      <c r="GD1478" s="33"/>
      <c r="GE1478" s="33"/>
      <c r="GF1478" s="33"/>
      <c r="GG1478" s="33"/>
      <c r="GH1478" s="33"/>
      <c r="GI1478" s="33"/>
      <c r="GJ1478" s="33"/>
      <c r="GK1478" s="33"/>
      <c r="GL1478" s="33"/>
      <c r="GM1478" s="33"/>
      <c r="GN1478" s="33"/>
      <c r="GO1478" s="33"/>
      <c r="GP1478" s="33"/>
      <c r="GQ1478" s="33"/>
      <c r="GR1478" s="33"/>
      <c r="GS1478" s="33"/>
      <c r="GT1478" s="33"/>
      <c r="GU1478" s="33"/>
      <c r="GV1478" s="33"/>
      <c r="GW1478" s="33"/>
      <c r="GX1478" s="33"/>
    </row>
    <row r="1479" spans="178:206" x14ac:dyDescent="0.2">
      <c r="FV1479" s="29"/>
      <c r="FW1479" s="33"/>
      <c r="FX1479" s="33"/>
      <c r="FY1479" s="33"/>
      <c r="FZ1479" s="33"/>
      <c r="GA1479" s="33"/>
      <c r="GB1479" s="33"/>
      <c r="GC1479" s="33"/>
      <c r="GD1479" s="33"/>
      <c r="GE1479" s="33"/>
      <c r="GF1479" s="33"/>
      <c r="GG1479" s="33"/>
      <c r="GH1479" s="33"/>
      <c r="GI1479" s="33"/>
      <c r="GJ1479" s="33"/>
      <c r="GK1479" s="33"/>
      <c r="GL1479" s="33"/>
      <c r="GM1479" s="33"/>
      <c r="GN1479" s="33"/>
      <c r="GO1479" s="33"/>
      <c r="GP1479" s="33"/>
      <c r="GQ1479" s="33"/>
      <c r="GR1479" s="33"/>
      <c r="GS1479" s="33"/>
      <c r="GT1479" s="33"/>
      <c r="GU1479" s="33"/>
      <c r="GV1479" s="33"/>
      <c r="GW1479" s="33"/>
      <c r="GX1479" s="33"/>
    </row>
    <row r="1480" spans="178:206" x14ac:dyDescent="0.2">
      <c r="FV1480" s="29"/>
      <c r="FW1480" s="33"/>
      <c r="FX1480" s="33"/>
      <c r="FY1480" s="33"/>
      <c r="FZ1480" s="33"/>
      <c r="GA1480" s="33"/>
      <c r="GB1480" s="33"/>
      <c r="GC1480" s="33"/>
      <c r="GD1480" s="33"/>
      <c r="GE1480" s="33"/>
      <c r="GF1480" s="33"/>
      <c r="GG1480" s="33"/>
      <c r="GH1480" s="33"/>
      <c r="GI1480" s="33"/>
      <c r="GJ1480" s="33"/>
      <c r="GK1480" s="33"/>
      <c r="GL1480" s="33"/>
      <c r="GM1480" s="33"/>
      <c r="GN1480" s="33"/>
      <c r="GO1480" s="33"/>
      <c r="GP1480" s="33"/>
      <c r="GQ1480" s="33"/>
      <c r="GR1480" s="33"/>
      <c r="GS1480" s="33"/>
      <c r="GT1480" s="33"/>
      <c r="GU1480" s="33"/>
      <c r="GV1480" s="33"/>
      <c r="GW1480" s="33"/>
      <c r="GX1480" s="33"/>
    </row>
    <row r="1481" spans="178:206" x14ac:dyDescent="0.2">
      <c r="FV1481" s="29"/>
      <c r="FW1481" s="33"/>
      <c r="FX1481" s="33"/>
      <c r="FY1481" s="33"/>
      <c r="FZ1481" s="33"/>
      <c r="GA1481" s="33"/>
      <c r="GB1481" s="33"/>
      <c r="GC1481" s="33"/>
      <c r="GD1481" s="33"/>
      <c r="GE1481" s="33"/>
      <c r="GF1481" s="33"/>
      <c r="GG1481" s="33"/>
      <c r="GH1481" s="33"/>
      <c r="GI1481" s="33"/>
      <c r="GJ1481" s="33"/>
      <c r="GK1481" s="33"/>
      <c r="GL1481" s="33"/>
      <c r="GM1481" s="33"/>
      <c r="GN1481" s="33"/>
      <c r="GO1481" s="33"/>
      <c r="GP1481" s="33"/>
      <c r="GQ1481" s="33"/>
      <c r="GR1481" s="33"/>
      <c r="GS1481" s="33"/>
      <c r="GT1481" s="33"/>
      <c r="GU1481" s="33"/>
      <c r="GV1481" s="33"/>
      <c r="GW1481" s="33"/>
      <c r="GX1481" s="33"/>
    </row>
    <row r="1482" spans="178:206" x14ac:dyDescent="0.2">
      <c r="FV1482" s="29"/>
      <c r="FW1482" s="33"/>
      <c r="FX1482" s="33"/>
      <c r="FY1482" s="33"/>
      <c r="FZ1482" s="33"/>
      <c r="GA1482" s="33"/>
      <c r="GB1482" s="33"/>
      <c r="GC1482" s="33"/>
      <c r="GD1482" s="33"/>
      <c r="GE1482" s="33"/>
      <c r="GF1482" s="33"/>
      <c r="GG1482" s="33"/>
      <c r="GH1482" s="33"/>
      <c r="GI1482" s="33"/>
      <c r="GJ1482" s="33"/>
      <c r="GK1482" s="33"/>
      <c r="GL1482" s="33"/>
      <c r="GM1482" s="33"/>
      <c r="GN1482" s="33"/>
      <c r="GO1482" s="33"/>
      <c r="GP1482" s="33"/>
      <c r="GQ1482" s="33"/>
      <c r="GR1482" s="33"/>
      <c r="GS1482" s="33"/>
      <c r="GT1482" s="33"/>
      <c r="GU1482" s="33"/>
      <c r="GV1482" s="33"/>
      <c r="GW1482" s="33"/>
      <c r="GX1482" s="33"/>
    </row>
    <row r="1483" spans="178:206" x14ac:dyDescent="0.2">
      <c r="FV1483" s="29"/>
      <c r="FW1483" s="33"/>
      <c r="FX1483" s="33"/>
      <c r="FY1483" s="33"/>
      <c r="FZ1483" s="33"/>
      <c r="GA1483" s="33"/>
      <c r="GB1483" s="33"/>
      <c r="GC1483" s="33"/>
      <c r="GD1483" s="33"/>
      <c r="GE1483" s="33"/>
      <c r="GF1483" s="33"/>
      <c r="GG1483" s="33"/>
      <c r="GH1483" s="33"/>
      <c r="GI1483" s="33"/>
      <c r="GJ1483" s="33"/>
      <c r="GK1483" s="33"/>
      <c r="GL1483" s="33"/>
      <c r="GM1483" s="33"/>
      <c r="GN1483" s="33"/>
      <c r="GO1483" s="33"/>
      <c r="GP1483" s="33"/>
      <c r="GQ1483" s="33"/>
      <c r="GR1483" s="33"/>
      <c r="GS1483" s="33"/>
      <c r="GT1483" s="33"/>
      <c r="GU1483" s="33"/>
      <c r="GV1483" s="33"/>
      <c r="GW1483" s="33"/>
      <c r="GX1483" s="33"/>
    </row>
    <row r="1484" spans="178:206" x14ac:dyDescent="0.2">
      <c r="FV1484" s="29"/>
      <c r="FW1484" s="33"/>
      <c r="FX1484" s="33"/>
      <c r="FY1484" s="33"/>
      <c r="FZ1484" s="33"/>
      <c r="GA1484" s="33"/>
      <c r="GB1484" s="33"/>
      <c r="GC1484" s="33"/>
      <c r="GD1484" s="33"/>
      <c r="GE1484" s="33"/>
      <c r="GF1484" s="33"/>
      <c r="GG1484" s="33"/>
      <c r="GH1484" s="33"/>
      <c r="GI1484" s="33"/>
      <c r="GJ1484" s="33"/>
      <c r="GK1484" s="33"/>
      <c r="GL1484" s="33"/>
      <c r="GM1484" s="33"/>
      <c r="GN1484" s="33"/>
      <c r="GO1484" s="33"/>
      <c r="GP1484" s="33"/>
      <c r="GQ1484" s="33"/>
      <c r="GR1484" s="33"/>
      <c r="GS1484" s="33"/>
      <c r="GT1484" s="33"/>
      <c r="GU1484" s="33"/>
      <c r="GV1484" s="33"/>
      <c r="GW1484" s="33"/>
      <c r="GX1484" s="33"/>
    </row>
    <row r="1485" spans="178:206" x14ac:dyDescent="0.2">
      <c r="FV1485" s="29"/>
      <c r="FW1485" s="33"/>
      <c r="FX1485" s="33"/>
      <c r="FY1485" s="33"/>
      <c r="FZ1485" s="33"/>
      <c r="GA1485" s="33"/>
      <c r="GB1485" s="33"/>
      <c r="GC1485" s="33"/>
      <c r="GD1485" s="33"/>
      <c r="GE1485" s="33"/>
      <c r="GF1485" s="33"/>
      <c r="GG1485" s="33"/>
      <c r="GH1485" s="33"/>
      <c r="GI1485" s="33"/>
      <c r="GJ1485" s="33"/>
      <c r="GK1485" s="33"/>
      <c r="GL1485" s="33"/>
      <c r="GM1485" s="33"/>
      <c r="GN1485" s="33"/>
      <c r="GO1485" s="33"/>
      <c r="GP1485" s="33"/>
      <c r="GQ1485" s="33"/>
      <c r="GR1485" s="33"/>
      <c r="GS1485" s="33"/>
      <c r="GT1485" s="33"/>
      <c r="GU1485" s="33"/>
      <c r="GV1485" s="33"/>
      <c r="GW1485" s="33"/>
      <c r="GX1485" s="33"/>
    </row>
    <row r="1486" spans="178:206" x14ac:dyDescent="0.2">
      <c r="FV1486" s="29"/>
      <c r="FW1486" s="33"/>
      <c r="FX1486" s="33"/>
      <c r="FY1486" s="33"/>
      <c r="FZ1486" s="33"/>
      <c r="GA1486" s="33"/>
      <c r="GB1486" s="33"/>
      <c r="GC1486" s="33"/>
      <c r="GD1486" s="33"/>
      <c r="GE1486" s="33"/>
      <c r="GF1486" s="33"/>
      <c r="GG1486" s="33"/>
      <c r="GH1486" s="33"/>
      <c r="GI1486" s="33"/>
      <c r="GJ1486" s="33"/>
      <c r="GK1486" s="33"/>
      <c r="GL1486" s="33"/>
      <c r="GM1486" s="33"/>
      <c r="GN1486" s="33"/>
      <c r="GO1486" s="33"/>
      <c r="GP1486" s="33"/>
      <c r="GQ1486" s="33"/>
      <c r="GR1486" s="33"/>
      <c r="GS1486" s="33"/>
      <c r="GT1486" s="33"/>
      <c r="GU1486" s="33"/>
      <c r="GV1486" s="33"/>
      <c r="GW1486" s="33"/>
      <c r="GX1486" s="33"/>
    </row>
    <row r="1487" spans="178:206" x14ac:dyDescent="0.2">
      <c r="FV1487" s="29"/>
      <c r="FW1487" s="33"/>
      <c r="FX1487" s="33"/>
      <c r="FY1487" s="33"/>
      <c r="FZ1487" s="33"/>
      <c r="GA1487" s="33"/>
      <c r="GB1487" s="33"/>
      <c r="GC1487" s="33"/>
      <c r="GD1487" s="33"/>
      <c r="GE1487" s="33"/>
      <c r="GF1487" s="33"/>
      <c r="GG1487" s="33"/>
      <c r="GH1487" s="33"/>
      <c r="GI1487" s="33"/>
      <c r="GJ1487" s="33"/>
      <c r="GK1487" s="33"/>
      <c r="GL1487" s="33"/>
      <c r="GM1487" s="33"/>
      <c r="GN1487" s="33"/>
      <c r="GO1487" s="33"/>
      <c r="GP1487" s="33"/>
      <c r="GQ1487" s="33"/>
      <c r="GR1487" s="33"/>
      <c r="GS1487" s="33"/>
      <c r="GT1487" s="33"/>
      <c r="GU1487" s="33"/>
      <c r="GV1487" s="33"/>
      <c r="GW1487" s="33"/>
      <c r="GX1487" s="33"/>
    </row>
    <row r="1488" spans="178:206" x14ac:dyDescent="0.2">
      <c r="FV1488" s="29"/>
      <c r="FW1488" s="33"/>
      <c r="FX1488" s="33"/>
      <c r="FY1488" s="33"/>
      <c r="FZ1488" s="33"/>
      <c r="GA1488" s="33"/>
      <c r="GB1488" s="33"/>
      <c r="GC1488" s="33"/>
      <c r="GD1488" s="33"/>
      <c r="GE1488" s="33"/>
      <c r="GF1488" s="33"/>
      <c r="GG1488" s="33"/>
      <c r="GH1488" s="33"/>
      <c r="GI1488" s="33"/>
      <c r="GJ1488" s="33"/>
      <c r="GK1488" s="33"/>
      <c r="GL1488" s="33"/>
      <c r="GM1488" s="33"/>
      <c r="GN1488" s="33"/>
      <c r="GO1488" s="33"/>
      <c r="GP1488" s="33"/>
      <c r="GQ1488" s="33"/>
      <c r="GR1488" s="33"/>
      <c r="GS1488" s="33"/>
      <c r="GT1488" s="33"/>
      <c r="GU1488" s="33"/>
      <c r="GV1488" s="33"/>
      <c r="GW1488" s="33"/>
      <c r="GX1488" s="33"/>
    </row>
    <row r="1489" spans="178:206" x14ac:dyDescent="0.2">
      <c r="FV1489" s="29"/>
      <c r="FW1489" s="33"/>
      <c r="FX1489" s="33"/>
      <c r="FY1489" s="33"/>
      <c r="FZ1489" s="33"/>
      <c r="GA1489" s="33"/>
      <c r="GB1489" s="33"/>
      <c r="GC1489" s="33"/>
      <c r="GD1489" s="33"/>
      <c r="GE1489" s="33"/>
      <c r="GF1489" s="33"/>
      <c r="GG1489" s="33"/>
      <c r="GH1489" s="33"/>
      <c r="GI1489" s="33"/>
      <c r="GJ1489" s="33"/>
      <c r="GK1489" s="33"/>
      <c r="GL1489" s="33"/>
      <c r="GM1489" s="33"/>
      <c r="GN1489" s="33"/>
      <c r="GO1489" s="33"/>
      <c r="GP1489" s="33"/>
      <c r="GQ1489" s="33"/>
      <c r="GR1489" s="33"/>
      <c r="GS1489" s="33"/>
      <c r="GT1489" s="33"/>
      <c r="GU1489" s="33"/>
      <c r="GV1489" s="33"/>
      <c r="GW1489" s="33"/>
      <c r="GX1489" s="33"/>
    </row>
    <row r="1490" spans="178:206" x14ac:dyDescent="0.2">
      <c r="FV1490" s="29"/>
      <c r="FW1490" s="33"/>
      <c r="FX1490" s="33"/>
      <c r="FY1490" s="33"/>
      <c r="FZ1490" s="33"/>
      <c r="GA1490" s="33"/>
      <c r="GB1490" s="33"/>
      <c r="GC1490" s="33"/>
      <c r="GD1490" s="33"/>
      <c r="GE1490" s="33"/>
      <c r="GF1490" s="33"/>
      <c r="GG1490" s="33"/>
      <c r="GH1490" s="33"/>
      <c r="GI1490" s="33"/>
      <c r="GJ1490" s="33"/>
      <c r="GK1490" s="33"/>
      <c r="GL1490" s="33"/>
      <c r="GM1490" s="33"/>
      <c r="GN1490" s="33"/>
      <c r="GO1490" s="33"/>
      <c r="GP1490" s="33"/>
      <c r="GQ1490" s="33"/>
      <c r="GR1490" s="33"/>
      <c r="GS1490" s="33"/>
      <c r="GT1490" s="33"/>
      <c r="GU1490" s="33"/>
      <c r="GV1490" s="33"/>
      <c r="GW1490" s="33"/>
      <c r="GX1490" s="33"/>
    </row>
    <row r="1491" spans="178:206" x14ac:dyDescent="0.2">
      <c r="FV1491" s="29"/>
      <c r="FW1491" s="33"/>
      <c r="FX1491" s="33"/>
      <c r="FY1491" s="33"/>
      <c r="FZ1491" s="33"/>
      <c r="GA1491" s="33"/>
      <c r="GB1491" s="33"/>
      <c r="GC1491" s="33"/>
      <c r="GD1491" s="33"/>
      <c r="GE1491" s="33"/>
      <c r="GF1491" s="33"/>
      <c r="GG1491" s="33"/>
      <c r="GH1491" s="33"/>
      <c r="GI1491" s="33"/>
      <c r="GJ1491" s="33"/>
      <c r="GK1491" s="33"/>
      <c r="GL1491" s="33"/>
      <c r="GM1491" s="33"/>
      <c r="GN1491" s="33"/>
      <c r="GO1491" s="33"/>
      <c r="GP1491" s="33"/>
      <c r="GQ1491" s="33"/>
      <c r="GR1491" s="33"/>
      <c r="GS1491" s="33"/>
      <c r="GT1491" s="33"/>
      <c r="GU1491" s="33"/>
      <c r="GV1491" s="33"/>
      <c r="GW1491" s="33"/>
      <c r="GX1491" s="33"/>
    </row>
    <row r="1492" spans="178:206" x14ac:dyDescent="0.2">
      <c r="FV1492" s="29"/>
      <c r="FW1492" s="33"/>
      <c r="FX1492" s="33"/>
      <c r="FY1492" s="33"/>
      <c r="FZ1492" s="33"/>
      <c r="GA1492" s="33"/>
      <c r="GB1492" s="33"/>
      <c r="GC1492" s="33"/>
      <c r="GD1492" s="33"/>
      <c r="GE1492" s="33"/>
      <c r="GF1492" s="33"/>
      <c r="GG1492" s="33"/>
      <c r="GH1492" s="33"/>
      <c r="GI1492" s="33"/>
      <c r="GJ1492" s="33"/>
      <c r="GK1492" s="33"/>
      <c r="GL1492" s="33"/>
      <c r="GM1492" s="33"/>
      <c r="GN1492" s="33"/>
      <c r="GO1492" s="33"/>
      <c r="GP1492" s="33"/>
      <c r="GQ1492" s="33"/>
      <c r="GR1492" s="33"/>
      <c r="GS1492" s="33"/>
      <c r="GT1492" s="33"/>
      <c r="GU1492" s="33"/>
      <c r="GV1492" s="33"/>
      <c r="GW1492" s="33"/>
      <c r="GX1492" s="33"/>
    </row>
    <row r="1493" spans="178:206" x14ac:dyDescent="0.2">
      <c r="FV1493" s="29"/>
      <c r="FW1493" s="33"/>
      <c r="FX1493" s="33"/>
      <c r="FY1493" s="33"/>
      <c r="FZ1493" s="33"/>
      <c r="GA1493" s="33"/>
      <c r="GB1493" s="33"/>
      <c r="GC1493" s="33"/>
      <c r="GD1493" s="33"/>
      <c r="GE1493" s="33"/>
      <c r="GF1493" s="33"/>
      <c r="GG1493" s="33"/>
      <c r="GH1493" s="33"/>
      <c r="GI1493" s="33"/>
      <c r="GJ1493" s="33"/>
      <c r="GK1493" s="33"/>
      <c r="GL1493" s="33"/>
      <c r="GM1493" s="33"/>
      <c r="GN1493" s="33"/>
      <c r="GO1493" s="33"/>
      <c r="GP1493" s="33"/>
      <c r="GQ1493" s="33"/>
      <c r="GR1493" s="33"/>
      <c r="GS1493" s="33"/>
      <c r="GT1493" s="33"/>
      <c r="GU1493" s="33"/>
      <c r="GV1493" s="33"/>
      <c r="GW1493" s="33"/>
      <c r="GX1493" s="33"/>
    </row>
    <row r="1494" spans="178:206" x14ac:dyDescent="0.2">
      <c r="FV1494" s="29"/>
      <c r="FW1494" s="33"/>
      <c r="FX1494" s="33"/>
      <c r="FY1494" s="33"/>
      <c r="FZ1494" s="33"/>
      <c r="GA1494" s="33"/>
      <c r="GB1494" s="33"/>
      <c r="GC1494" s="33"/>
      <c r="GD1494" s="33"/>
      <c r="GE1494" s="33"/>
      <c r="GF1494" s="33"/>
      <c r="GG1494" s="33"/>
      <c r="GH1494" s="33"/>
      <c r="GI1494" s="33"/>
      <c r="GJ1494" s="33"/>
      <c r="GK1494" s="33"/>
      <c r="GL1494" s="33"/>
      <c r="GM1494" s="33"/>
      <c r="GN1494" s="33"/>
      <c r="GO1494" s="33"/>
      <c r="GP1494" s="33"/>
      <c r="GQ1494" s="33"/>
      <c r="GR1494" s="33"/>
      <c r="GS1494" s="33"/>
      <c r="GT1494" s="33"/>
      <c r="GU1494" s="33"/>
      <c r="GV1494" s="33"/>
      <c r="GW1494" s="33"/>
      <c r="GX1494" s="33"/>
    </row>
    <row r="1495" spans="178:206" x14ac:dyDescent="0.2">
      <c r="FV1495" s="29"/>
      <c r="FW1495" s="33"/>
      <c r="FX1495" s="33"/>
      <c r="FY1495" s="33"/>
      <c r="FZ1495" s="33"/>
      <c r="GA1495" s="33"/>
      <c r="GB1495" s="33"/>
      <c r="GC1495" s="33"/>
      <c r="GD1495" s="33"/>
      <c r="GE1495" s="33"/>
      <c r="GF1495" s="33"/>
      <c r="GG1495" s="33"/>
      <c r="GH1495" s="33"/>
      <c r="GI1495" s="33"/>
      <c r="GJ1495" s="33"/>
      <c r="GK1495" s="33"/>
      <c r="GL1495" s="33"/>
      <c r="GM1495" s="33"/>
      <c r="GN1495" s="33"/>
      <c r="GO1495" s="33"/>
      <c r="GP1495" s="33"/>
      <c r="GQ1495" s="33"/>
      <c r="GR1495" s="33"/>
      <c r="GS1495" s="33"/>
      <c r="GT1495" s="33"/>
      <c r="GU1495" s="33"/>
      <c r="GV1495" s="33"/>
      <c r="GW1495" s="33"/>
      <c r="GX1495" s="33"/>
    </row>
    <row r="1496" spans="178:206" x14ac:dyDescent="0.2">
      <c r="FV1496" s="29"/>
      <c r="FW1496" s="33"/>
      <c r="FX1496" s="33"/>
      <c r="FY1496" s="33"/>
      <c r="FZ1496" s="33"/>
      <c r="GA1496" s="33"/>
      <c r="GB1496" s="33"/>
      <c r="GC1496" s="33"/>
      <c r="GD1496" s="33"/>
      <c r="GE1496" s="33"/>
      <c r="GF1496" s="33"/>
      <c r="GG1496" s="33"/>
      <c r="GH1496" s="33"/>
      <c r="GI1496" s="33"/>
      <c r="GJ1496" s="33"/>
      <c r="GK1496" s="33"/>
      <c r="GL1496" s="33"/>
      <c r="GM1496" s="33"/>
      <c r="GN1496" s="33"/>
      <c r="GO1496" s="33"/>
      <c r="GP1496" s="33"/>
      <c r="GQ1496" s="33"/>
      <c r="GR1496" s="33"/>
      <c r="GS1496" s="33"/>
      <c r="GT1496" s="33"/>
      <c r="GU1496" s="33"/>
      <c r="GV1496" s="33"/>
      <c r="GW1496" s="33"/>
      <c r="GX1496" s="33"/>
    </row>
    <row r="1497" spans="178:206" x14ac:dyDescent="0.2">
      <c r="FV1497" s="29"/>
      <c r="FW1497" s="33"/>
      <c r="FX1497" s="33"/>
      <c r="FY1497" s="33"/>
      <c r="FZ1497" s="33"/>
      <c r="GA1497" s="33"/>
      <c r="GB1497" s="33"/>
      <c r="GC1497" s="33"/>
      <c r="GD1497" s="33"/>
      <c r="GE1497" s="33"/>
      <c r="GF1497" s="33"/>
      <c r="GG1497" s="33"/>
      <c r="GH1497" s="33"/>
      <c r="GI1497" s="33"/>
      <c r="GJ1497" s="33"/>
      <c r="GK1497" s="33"/>
      <c r="GL1497" s="33"/>
      <c r="GM1497" s="33"/>
      <c r="GN1497" s="33"/>
      <c r="GO1497" s="33"/>
      <c r="GP1497" s="33"/>
      <c r="GQ1497" s="33"/>
      <c r="GR1497" s="33"/>
      <c r="GS1497" s="33"/>
      <c r="GT1497" s="33"/>
      <c r="GU1497" s="33"/>
      <c r="GV1497" s="33"/>
      <c r="GW1497" s="33"/>
      <c r="GX1497" s="33"/>
    </row>
    <row r="1498" spans="178:206" x14ac:dyDescent="0.2">
      <c r="FV1498" s="29"/>
      <c r="FW1498" s="33"/>
      <c r="FX1498" s="33"/>
      <c r="FY1498" s="33"/>
      <c r="FZ1498" s="33"/>
      <c r="GA1498" s="33"/>
      <c r="GB1498" s="33"/>
      <c r="GC1498" s="33"/>
      <c r="GD1498" s="33"/>
      <c r="GE1498" s="33"/>
      <c r="GF1498" s="33"/>
      <c r="GG1498" s="33"/>
      <c r="GH1498" s="33"/>
      <c r="GI1498" s="33"/>
      <c r="GJ1498" s="33"/>
      <c r="GK1498" s="33"/>
      <c r="GL1498" s="33"/>
      <c r="GM1498" s="33"/>
      <c r="GN1498" s="33"/>
      <c r="GO1498" s="33"/>
      <c r="GP1498" s="33"/>
      <c r="GQ1498" s="33"/>
      <c r="GR1498" s="33"/>
      <c r="GS1498" s="33"/>
      <c r="GT1498" s="33"/>
      <c r="GU1498" s="33"/>
      <c r="GV1498" s="33"/>
      <c r="GW1498" s="33"/>
      <c r="GX1498" s="33"/>
    </row>
    <row r="1499" spans="178:206" x14ac:dyDescent="0.2">
      <c r="FV1499" s="29"/>
      <c r="FW1499" s="33"/>
      <c r="FX1499" s="33"/>
      <c r="FY1499" s="33"/>
      <c r="FZ1499" s="33"/>
      <c r="GA1499" s="33"/>
      <c r="GB1499" s="33"/>
      <c r="GC1499" s="33"/>
      <c r="GD1499" s="33"/>
      <c r="GE1499" s="33"/>
      <c r="GF1499" s="33"/>
      <c r="GG1499" s="33"/>
      <c r="GH1499" s="33"/>
      <c r="GI1499" s="33"/>
      <c r="GJ1499" s="33"/>
      <c r="GK1499" s="33"/>
      <c r="GL1499" s="33"/>
      <c r="GM1499" s="33"/>
      <c r="GN1499" s="33"/>
      <c r="GO1499" s="33"/>
      <c r="GP1499" s="33"/>
      <c r="GQ1499" s="33"/>
      <c r="GR1499" s="33"/>
      <c r="GS1499" s="33"/>
      <c r="GT1499" s="33"/>
      <c r="GU1499" s="33"/>
      <c r="GV1499" s="33"/>
      <c r="GW1499" s="33"/>
      <c r="GX1499" s="33"/>
    </row>
    <row r="1500" spans="178:206" x14ac:dyDescent="0.2">
      <c r="FV1500" s="29"/>
      <c r="FW1500" s="33"/>
      <c r="FX1500" s="33"/>
      <c r="FY1500" s="33"/>
      <c r="FZ1500" s="33"/>
      <c r="GA1500" s="33"/>
      <c r="GB1500" s="33"/>
      <c r="GC1500" s="33"/>
      <c r="GD1500" s="33"/>
      <c r="GE1500" s="33"/>
      <c r="GF1500" s="33"/>
      <c r="GG1500" s="33"/>
      <c r="GH1500" s="33"/>
      <c r="GI1500" s="33"/>
      <c r="GJ1500" s="33"/>
      <c r="GK1500" s="33"/>
      <c r="GL1500" s="33"/>
      <c r="GM1500" s="33"/>
      <c r="GN1500" s="33"/>
      <c r="GO1500" s="33"/>
      <c r="GP1500" s="33"/>
      <c r="GQ1500" s="33"/>
      <c r="GR1500" s="33"/>
      <c r="GS1500" s="33"/>
      <c r="GT1500" s="33"/>
      <c r="GU1500" s="33"/>
      <c r="GV1500" s="33"/>
      <c r="GW1500" s="33"/>
      <c r="GX1500" s="33"/>
    </row>
    <row r="1501" spans="178:206" x14ac:dyDescent="0.2">
      <c r="FV1501" s="29"/>
      <c r="FW1501" s="33"/>
      <c r="FX1501" s="33"/>
      <c r="FY1501" s="33"/>
      <c r="FZ1501" s="33"/>
      <c r="GA1501" s="33"/>
      <c r="GB1501" s="33"/>
      <c r="GC1501" s="33"/>
      <c r="GD1501" s="33"/>
      <c r="GE1501" s="33"/>
      <c r="GF1501" s="33"/>
      <c r="GG1501" s="33"/>
      <c r="GH1501" s="33"/>
      <c r="GI1501" s="33"/>
      <c r="GJ1501" s="33"/>
      <c r="GK1501" s="33"/>
      <c r="GL1501" s="33"/>
      <c r="GM1501" s="33"/>
      <c r="GN1501" s="33"/>
      <c r="GO1501" s="33"/>
      <c r="GP1501" s="33"/>
      <c r="GQ1501" s="33"/>
      <c r="GR1501" s="33"/>
      <c r="GS1501" s="33"/>
      <c r="GT1501" s="33"/>
      <c r="GU1501" s="33"/>
      <c r="GV1501" s="33"/>
      <c r="GW1501" s="33"/>
      <c r="GX1501" s="33"/>
    </row>
    <row r="1502" spans="178:206" x14ac:dyDescent="0.2">
      <c r="FV1502" s="29"/>
      <c r="FW1502" s="33"/>
      <c r="FX1502" s="33"/>
      <c r="FY1502" s="33"/>
      <c r="FZ1502" s="33"/>
      <c r="GA1502" s="33"/>
      <c r="GB1502" s="33"/>
      <c r="GC1502" s="33"/>
      <c r="GD1502" s="33"/>
      <c r="GE1502" s="33"/>
      <c r="GF1502" s="33"/>
      <c r="GG1502" s="33"/>
      <c r="GH1502" s="33"/>
      <c r="GI1502" s="33"/>
      <c r="GJ1502" s="33"/>
      <c r="GK1502" s="33"/>
      <c r="GL1502" s="33"/>
      <c r="GM1502" s="33"/>
      <c r="GN1502" s="33"/>
      <c r="GO1502" s="33"/>
      <c r="GP1502" s="33"/>
      <c r="GQ1502" s="33"/>
      <c r="GR1502" s="33"/>
      <c r="GS1502" s="33"/>
      <c r="GT1502" s="33"/>
      <c r="GU1502" s="33"/>
      <c r="GV1502" s="33"/>
      <c r="GW1502" s="33"/>
      <c r="GX1502" s="33"/>
    </row>
    <row r="1503" spans="178:206" x14ac:dyDescent="0.2">
      <c r="FV1503" s="29"/>
      <c r="FW1503" s="33"/>
      <c r="FX1503" s="33"/>
      <c r="FY1503" s="33"/>
      <c r="FZ1503" s="33"/>
      <c r="GA1503" s="33"/>
      <c r="GB1503" s="33"/>
      <c r="GC1503" s="33"/>
      <c r="GD1503" s="33"/>
      <c r="GE1503" s="33"/>
      <c r="GF1503" s="33"/>
      <c r="GG1503" s="33"/>
      <c r="GH1503" s="33"/>
      <c r="GI1503" s="33"/>
      <c r="GJ1503" s="33"/>
      <c r="GK1503" s="33"/>
      <c r="GL1503" s="33"/>
      <c r="GM1503" s="33"/>
      <c r="GN1503" s="33"/>
      <c r="GO1503" s="33"/>
      <c r="GP1503" s="33"/>
      <c r="GQ1503" s="33"/>
      <c r="GR1503" s="33"/>
      <c r="GS1503" s="33"/>
      <c r="GT1503" s="33"/>
      <c r="GU1503" s="33"/>
      <c r="GV1503" s="33"/>
      <c r="GW1503" s="33"/>
      <c r="GX1503" s="33"/>
    </row>
    <row r="1504" spans="178:206" x14ac:dyDescent="0.2">
      <c r="FV1504" s="29"/>
      <c r="FW1504" s="33"/>
      <c r="FX1504" s="33"/>
      <c r="FY1504" s="33"/>
      <c r="FZ1504" s="33"/>
      <c r="GA1504" s="33"/>
      <c r="GB1504" s="33"/>
      <c r="GC1504" s="33"/>
      <c r="GD1504" s="33"/>
      <c r="GE1504" s="33"/>
      <c r="GF1504" s="33"/>
      <c r="GG1504" s="33"/>
      <c r="GH1504" s="33"/>
      <c r="GI1504" s="33"/>
      <c r="GJ1504" s="33"/>
      <c r="GK1504" s="33"/>
      <c r="GL1504" s="33"/>
      <c r="GM1504" s="33"/>
      <c r="GN1504" s="33"/>
      <c r="GO1504" s="33"/>
      <c r="GP1504" s="33"/>
      <c r="GQ1504" s="33"/>
      <c r="GR1504" s="33"/>
      <c r="GS1504" s="33"/>
      <c r="GT1504" s="33"/>
      <c r="GU1504" s="33"/>
      <c r="GV1504" s="33"/>
      <c r="GW1504" s="33"/>
      <c r="GX1504" s="33"/>
    </row>
    <row r="1505" spans="178:206" x14ac:dyDescent="0.2">
      <c r="FV1505" s="29"/>
      <c r="FW1505" s="33"/>
      <c r="FX1505" s="33"/>
      <c r="FY1505" s="33"/>
      <c r="FZ1505" s="33"/>
      <c r="GA1505" s="33"/>
      <c r="GB1505" s="33"/>
      <c r="GC1505" s="33"/>
      <c r="GD1505" s="33"/>
      <c r="GE1505" s="33"/>
      <c r="GF1505" s="33"/>
      <c r="GG1505" s="33"/>
      <c r="GH1505" s="33"/>
      <c r="GI1505" s="33"/>
      <c r="GJ1505" s="33"/>
      <c r="GK1505" s="33"/>
      <c r="GL1505" s="33"/>
      <c r="GM1505" s="33"/>
      <c r="GN1505" s="33"/>
      <c r="GO1505" s="33"/>
      <c r="GP1505" s="33"/>
      <c r="GQ1505" s="33"/>
      <c r="GR1505" s="33"/>
      <c r="GS1505" s="33"/>
      <c r="GT1505" s="33"/>
      <c r="GU1505" s="33"/>
      <c r="GV1505" s="33"/>
      <c r="GW1505" s="33"/>
      <c r="GX1505" s="33"/>
    </row>
    <row r="1506" spans="178:206" x14ac:dyDescent="0.2">
      <c r="FV1506" s="29"/>
      <c r="FW1506" s="33"/>
      <c r="FX1506" s="33"/>
      <c r="FY1506" s="33"/>
      <c r="FZ1506" s="33"/>
      <c r="GA1506" s="33"/>
      <c r="GB1506" s="33"/>
      <c r="GC1506" s="33"/>
      <c r="GD1506" s="33"/>
      <c r="GE1506" s="33"/>
      <c r="GF1506" s="33"/>
      <c r="GG1506" s="33"/>
      <c r="GH1506" s="33"/>
      <c r="GI1506" s="33"/>
      <c r="GJ1506" s="33"/>
      <c r="GK1506" s="33"/>
      <c r="GL1506" s="33"/>
      <c r="GM1506" s="33"/>
      <c r="GN1506" s="33"/>
      <c r="GO1506" s="33"/>
      <c r="GP1506" s="33"/>
      <c r="GQ1506" s="33"/>
      <c r="GR1506" s="33"/>
      <c r="GS1506" s="33"/>
      <c r="GT1506" s="33"/>
      <c r="GU1506" s="33"/>
      <c r="GV1506" s="33"/>
      <c r="GW1506" s="33"/>
      <c r="GX1506" s="33"/>
    </row>
    <row r="1507" spans="178:206" x14ac:dyDescent="0.2">
      <c r="FV1507" s="29"/>
      <c r="FW1507" s="33"/>
      <c r="FX1507" s="33"/>
      <c r="FY1507" s="33"/>
      <c r="FZ1507" s="33"/>
      <c r="GA1507" s="33"/>
      <c r="GB1507" s="33"/>
      <c r="GC1507" s="33"/>
      <c r="GD1507" s="33"/>
      <c r="GE1507" s="33"/>
      <c r="GF1507" s="33"/>
      <c r="GG1507" s="33"/>
      <c r="GH1507" s="33"/>
      <c r="GI1507" s="33"/>
      <c r="GJ1507" s="33"/>
      <c r="GK1507" s="33"/>
      <c r="GL1507" s="33"/>
      <c r="GM1507" s="33"/>
      <c r="GN1507" s="33"/>
      <c r="GO1507" s="33"/>
      <c r="GP1507" s="33"/>
      <c r="GQ1507" s="33"/>
      <c r="GR1507" s="33"/>
      <c r="GS1507" s="33"/>
      <c r="GT1507" s="33"/>
      <c r="GU1507" s="33"/>
      <c r="GV1507" s="33"/>
      <c r="GW1507" s="33"/>
      <c r="GX1507" s="33"/>
    </row>
    <row r="1508" spans="178:206" x14ac:dyDescent="0.2">
      <c r="FV1508" s="29"/>
      <c r="FW1508" s="33"/>
      <c r="FX1508" s="33"/>
      <c r="FY1508" s="33"/>
      <c r="FZ1508" s="33"/>
      <c r="GA1508" s="33"/>
      <c r="GB1508" s="33"/>
      <c r="GC1508" s="33"/>
      <c r="GD1508" s="33"/>
      <c r="GE1508" s="33"/>
      <c r="GF1508" s="33"/>
      <c r="GG1508" s="33"/>
      <c r="GH1508" s="33"/>
      <c r="GI1508" s="33"/>
      <c r="GJ1508" s="33"/>
      <c r="GK1508" s="33"/>
      <c r="GL1508" s="33"/>
      <c r="GM1508" s="33"/>
      <c r="GN1508" s="33"/>
      <c r="GO1508" s="33"/>
      <c r="GP1508" s="33"/>
      <c r="GQ1508" s="33"/>
      <c r="GR1508" s="33"/>
      <c r="GS1508" s="33"/>
      <c r="GT1508" s="33"/>
      <c r="GU1508" s="33"/>
      <c r="GV1508" s="33"/>
      <c r="GW1508" s="33"/>
      <c r="GX1508" s="33"/>
    </row>
    <row r="1509" spans="178:206" x14ac:dyDescent="0.2">
      <c r="FV1509" s="29"/>
      <c r="FW1509" s="33"/>
      <c r="FX1509" s="33"/>
      <c r="FY1509" s="33"/>
      <c r="FZ1509" s="33"/>
      <c r="GA1509" s="33"/>
      <c r="GB1509" s="33"/>
      <c r="GC1509" s="33"/>
      <c r="GD1509" s="33"/>
      <c r="GE1509" s="33"/>
      <c r="GF1509" s="33"/>
      <c r="GG1509" s="33"/>
      <c r="GH1509" s="33"/>
      <c r="GI1509" s="33"/>
      <c r="GJ1509" s="33"/>
      <c r="GK1509" s="33"/>
      <c r="GL1509" s="33"/>
      <c r="GM1509" s="33"/>
      <c r="GN1509" s="33"/>
      <c r="GO1509" s="33"/>
      <c r="GP1509" s="33"/>
      <c r="GQ1509" s="33"/>
      <c r="GR1509" s="33"/>
      <c r="GS1509" s="33"/>
      <c r="GT1509" s="33"/>
      <c r="GU1509" s="33"/>
      <c r="GV1509" s="33"/>
      <c r="GW1509" s="33"/>
      <c r="GX1509" s="33"/>
    </row>
    <row r="1510" spans="178:206" x14ac:dyDescent="0.2">
      <c r="FV1510" s="29"/>
      <c r="FW1510" s="33"/>
      <c r="FX1510" s="33"/>
      <c r="FY1510" s="33"/>
      <c r="FZ1510" s="33"/>
      <c r="GA1510" s="33"/>
      <c r="GB1510" s="33"/>
      <c r="GC1510" s="33"/>
      <c r="GD1510" s="33"/>
      <c r="GE1510" s="33"/>
      <c r="GF1510" s="33"/>
      <c r="GG1510" s="33"/>
      <c r="GH1510" s="33"/>
      <c r="GI1510" s="33"/>
      <c r="GJ1510" s="33"/>
      <c r="GK1510" s="33"/>
      <c r="GL1510" s="33"/>
      <c r="GM1510" s="33"/>
      <c r="GN1510" s="33"/>
      <c r="GO1510" s="33"/>
      <c r="GP1510" s="33"/>
      <c r="GQ1510" s="33"/>
      <c r="GR1510" s="33"/>
      <c r="GS1510" s="33"/>
      <c r="GT1510" s="33"/>
      <c r="GU1510" s="33"/>
      <c r="GV1510" s="33"/>
      <c r="GW1510" s="33"/>
      <c r="GX1510" s="33"/>
    </row>
    <row r="1511" spans="178:206" x14ac:dyDescent="0.2">
      <c r="FV1511" s="29"/>
      <c r="FW1511" s="33"/>
      <c r="FX1511" s="33"/>
      <c r="FY1511" s="33"/>
      <c r="FZ1511" s="33"/>
      <c r="GA1511" s="33"/>
      <c r="GB1511" s="33"/>
      <c r="GC1511" s="33"/>
      <c r="GD1511" s="33"/>
      <c r="GE1511" s="33"/>
      <c r="GF1511" s="33"/>
      <c r="GG1511" s="33"/>
      <c r="GH1511" s="33"/>
      <c r="GI1511" s="33"/>
      <c r="GJ1511" s="33"/>
      <c r="GK1511" s="33"/>
      <c r="GL1511" s="33"/>
      <c r="GM1511" s="33"/>
      <c r="GN1511" s="33"/>
      <c r="GO1511" s="33"/>
      <c r="GP1511" s="33"/>
      <c r="GQ1511" s="33"/>
      <c r="GR1511" s="33"/>
      <c r="GS1511" s="33"/>
      <c r="GT1511" s="33"/>
      <c r="GU1511" s="33"/>
      <c r="GV1511" s="33"/>
      <c r="GW1511" s="33"/>
      <c r="GX1511" s="33"/>
    </row>
    <row r="1512" spans="178:206" x14ac:dyDescent="0.2">
      <c r="FV1512" s="29"/>
      <c r="FW1512" s="33"/>
      <c r="FX1512" s="33"/>
      <c r="FY1512" s="33"/>
      <c r="FZ1512" s="33"/>
      <c r="GA1512" s="33"/>
      <c r="GB1512" s="33"/>
      <c r="GC1512" s="33"/>
      <c r="GD1512" s="33"/>
      <c r="GE1512" s="33"/>
      <c r="GF1512" s="33"/>
      <c r="GG1512" s="33"/>
      <c r="GH1512" s="33"/>
      <c r="GI1512" s="33"/>
      <c r="GJ1512" s="33"/>
      <c r="GK1512" s="33"/>
      <c r="GL1512" s="33"/>
      <c r="GM1512" s="33"/>
      <c r="GN1512" s="33"/>
      <c r="GO1512" s="33"/>
      <c r="GP1512" s="33"/>
      <c r="GQ1512" s="33"/>
      <c r="GR1512" s="33"/>
      <c r="GS1512" s="33"/>
      <c r="GT1512" s="33"/>
      <c r="GU1512" s="33"/>
      <c r="GV1512" s="33"/>
      <c r="GW1512" s="33"/>
      <c r="GX1512" s="33"/>
    </row>
    <row r="1513" spans="178:206" x14ac:dyDescent="0.2">
      <c r="FV1513" s="29"/>
      <c r="FW1513" s="33"/>
      <c r="FX1513" s="33"/>
      <c r="FY1513" s="33"/>
      <c r="FZ1513" s="33"/>
      <c r="GA1513" s="33"/>
      <c r="GB1513" s="33"/>
      <c r="GC1513" s="33"/>
      <c r="GD1513" s="33"/>
      <c r="GE1513" s="33"/>
      <c r="GF1513" s="33"/>
      <c r="GG1513" s="33"/>
      <c r="GH1513" s="33"/>
      <c r="GI1513" s="33"/>
      <c r="GJ1513" s="33"/>
      <c r="GK1513" s="33"/>
      <c r="GL1513" s="33"/>
      <c r="GM1513" s="33"/>
      <c r="GN1513" s="33"/>
      <c r="GO1513" s="33"/>
      <c r="GP1513" s="33"/>
      <c r="GQ1513" s="33"/>
      <c r="GR1513" s="33"/>
      <c r="GS1513" s="33"/>
      <c r="GT1513" s="33"/>
      <c r="GU1513" s="33"/>
      <c r="GV1513" s="33"/>
      <c r="GW1513" s="33"/>
      <c r="GX1513" s="33"/>
    </row>
    <row r="1514" spans="178:206" x14ac:dyDescent="0.2">
      <c r="FV1514" s="29"/>
      <c r="FW1514" s="33"/>
      <c r="FX1514" s="33"/>
      <c r="FY1514" s="33"/>
      <c r="FZ1514" s="33"/>
      <c r="GA1514" s="33"/>
      <c r="GB1514" s="33"/>
      <c r="GC1514" s="33"/>
      <c r="GD1514" s="33"/>
      <c r="GE1514" s="33"/>
      <c r="GF1514" s="33"/>
      <c r="GG1514" s="33"/>
      <c r="GH1514" s="33"/>
      <c r="GI1514" s="33"/>
      <c r="GJ1514" s="33"/>
      <c r="GK1514" s="33"/>
      <c r="GL1514" s="33"/>
      <c r="GM1514" s="33"/>
      <c r="GN1514" s="33"/>
      <c r="GO1514" s="33"/>
      <c r="GP1514" s="33"/>
      <c r="GQ1514" s="33"/>
      <c r="GR1514" s="33"/>
      <c r="GS1514" s="33"/>
      <c r="GT1514" s="33"/>
      <c r="GU1514" s="33"/>
      <c r="GV1514" s="33"/>
      <c r="GW1514" s="33"/>
      <c r="GX1514" s="33"/>
    </row>
    <row r="1515" spans="178:206" x14ac:dyDescent="0.2">
      <c r="FV1515" s="29"/>
      <c r="FW1515" s="33"/>
      <c r="FX1515" s="33"/>
      <c r="FY1515" s="33"/>
      <c r="FZ1515" s="33"/>
      <c r="GA1515" s="33"/>
      <c r="GB1515" s="33"/>
      <c r="GC1515" s="33"/>
      <c r="GD1515" s="33"/>
      <c r="GE1515" s="33"/>
      <c r="GF1515" s="33"/>
      <c r="GG1515" s="33"/>
      <c r="GH1515" s="33"/>
      <c r="GI1515" s="33"/>
      <c r="GJ1515" s="33"/>
      <c r="GK1515" s="33"/>
      <c r="GL1515" s="33"/>
      <c r="GM1515" s="33"/>
      <c r="GN1515" s="33"/>
      <c r="GO1515" s="33"/>
      <c r="GP1515" s="33"/>
      <c r="GQ1515" s="33"/>
      <c r="GR1515" s="33"/>
      <c r="GS1515" s="33"/>
      <c r="GT1515" s="33"/>
      <c r="GU1515" s="33"/>
      <c r="GV1515" s="33"/>
      <c r="GW1515" s="33"/>
      <c r="GX1515" s="33"/>
    </row>
    <row r="1516" spans="178:206" x14ac:dyDescent="0.2">
      <c r="FV1516" s="29"/>
      <c r="FW1516" s="33"/>
      <c r="FX1516" s="33"/>
      <c r="FY1516" s="33"/>
      <c r="FZ1516" s="33"/>
      <c r="GA1516" s="33"/>
      <c r="GB1516" s="33"/>
      <c r="GC1516" s="33"/>
      <c r="GD1516" s="33"/>
      <c r="GE1516" s="33"/>
      <c r="GF1516" s="33"/>
      <c r="GG1516" s="33"/>
      <c r="GH1516" s="33"/>
      <c r="GI1516" s="33"/>
      <c r="GJ1516" s="33"/>
      <c r="GK1516" s="33"/>
      <c r="GL1516" s="33"/>
      <c r="GM1516" s="33"/>
      <c r="GN1516" s="33"/>
      <c r="GO1516" s="33"/>
      <c r="GP1516" s="33"/>
      <c r="GQ1516" s="33"/>
      <c r="GR1516" s="33"/>
      <c r="GS1516" s="33"/>
      <c r="GT1516" s="33"/>
      <c r="GU1516" s="33"/>
      <c r="GV1516" s="33"/>
      <c r="GW1516" s="33"/>
      <c r="GX1516" s="33"/>
    </row>
    <row r="1517" spans="178:206" x14ac:dyDescent="0.2">
      <c r="FV1517" s="29"/>
      <c r="FW1517" s="33"/>
      <c r="FX1517" s="33"/>
      <c r="FY1517" s="33"/>
      <c r="FZ1517" s="33"/>
      <c r="GA1517" s="33"/>
      <c r="GB1517" s="33"/>
      <c r="GC1517" s="33"/>
      <c r="GD1517" s="33"/>
      <c r="GE1517" s="33"/>
      <c r="GF1517" s="33"/>
      <c r="GG1517" s="33"/>
      <c r="GH1517" s="33"/>
      <c r="GI1517" s="33"/>
      <c r="GJ1517" s="33"/>
      <c r="GK1517" s="33"/>
      <c r="GL1517" s="33"/>
      <c r="GM1517" s="33"/>
      <c r="GN1517" s="33"/>
      <c r="GO1517" s="33"/>
      <c r="GP1517" s="33"/>
      <c r="GQ1517" s="33"/>
      <c r="GR1517" s="33"/>
      <c r="GS1517" s="33"/>
      <c r="GT1517" s="33"/>
      <c r="GU1517" s="33"/>
      <c r="GV1517" s="33"/>
      <c r="GW1517" s="33"/>
      <c r="GX1517" s="33"/>
    </row>
    <row r="1518" spans="178:206" x14ac:dyDescent="0.2">
      <c r="FV1518" s="29"/>
      <c r="FW1518" s="33"/>
      <c r="FX1518" s="33"/>
      <c r="FY1518" s="33"/>
      <c r="FZ1518" s="33"/>
      <c r="GA1518" s="33"/>
      <c r="GB1518" s="33"/>
      <c r="GC1518" s="33"/>
      <c r="GD1518" s="33"/>
      <c r="GE1518" s="33"/>
      <c r="GF1518" s="33"/>
      <c r="GG1518" s="33"/>
      <c r="GH1518" s="33"/>
      <c r="GI1518" s="33"/>
      <c r="GJ1518" s="33"/>
      <c r="GK1518" s="33"/>
      <c r="GL1518" s="33"/>
      <c r="GM1518" s="33"/>
      <c r="GN1518" s="33"/>
      <c r="GO1518" s="33"/>
      <c r="GP1518" s="33"/>
      <c r="GQ1518" s="33"/>
      <c r="GR1518" s="33"/>
      <c r="GS1518" s="33"/>
      <c r="GT1518" s="33"/>
      <c r="GU1518" s="33"/>
      <c r="GV1518" s="33"/>
      <c r="GW1518" s="33"/>
      <c r="GX1518" s="33"/>
    </row>
    <row r="1519" spans="178:206" x14ac:dyDescent="0.2">
      <c r="FV1519" s="29"/>
      <c r="FW1519" s="33"/>
      <c r="FX1519" s="33"/>
      <c r="FY1519" s="33"/>
      <c r="FZ1519" s="33"/>
      <c r="GA1519" s="33"/>
      <c r="GB1519" s="33"/>
      <c r="GC1519" s="33"/>
      <c r="GD1519" s="33"/>
      <c r="GE1519" s="33"/>
      <c r="GF1519" s="33"/>
      <c r="GG1519" s="33"/>
      <c r="GH1519" s="33"/>
      <c r="GI1519" s="33"/>
      <c r="GJ1519" s="33"/>
      <c r="GK1519" s="33"/>
      <c r="GL1519" s="33"/>
      <c r="GM1519" s="33"/>
      <c r="GN1519" s="33"/>
      <c r="GO1519" s="33"/>
      <c r="GP1519" s="33"/>
      <c r="GQ1519" s="33"/>
      <c r="GR1519" s="33"/>
      <c r="GS1519" s="33"/>
      <c r="GT1519" s="33"/>
      <c r="GU1519" s="33"/>
      <c r="GV1519" s="33"/>
      <c r="GW1519" s="33"/>
      <c r="GX1519" s="33"/>
    </row>
    <row r="1520" spans="178:206" x14ac:dyDescent="0.2">
      <c r="FV1520" s="29"/>
      <c r="FW1520" s="33"/>
      <c r="FX1520" s="33"/>
      <c r="FY1520" s="33"/>
      <c r="FZ1520" s="33"/>
      <c r="GA1520" s="33"/>
      <c r="GB1520" s="33"/>
      <c r="GC1520" s="33"/>
      <c r="GD1520" s="33"/>
      <c r="GE1520" s="33"/>
      <c r="GF1520" s="33"/>
      <c r="GG1520" s="33"/>
      <c r="GH1520" s="33"/>
      <c r="GI1520" s="33"/>
      <c r="GJ1520" s="33"/>
      <c r="GK1520" s="33"/>
      <c r="GL1520" s="33"/>
      <c r="GM1520" s="33"/>
      <c r="GN1520" s="33"/>
      <c r="GO1520" s="33"/>
      <c r="GP1520" s="33"/>
      <c r="GQ1520" s="33"/>
      <c r="GR1520" s="33"/>
      <c r="GS1520" s="33"/>
      <c r="GT1520" s="33"/>
      <c r="GU1520" s="33"/>
      <c r="GV1520" s="33"/>
      <c r="GW1520" s="33"/>
      <c r="GX1520" s="33"/>
    </row>
    <row r="1521" spans="178:206" x14ac:dyDescent="0.2">
      <c r="FV1521" s="29"/>
      <c r="FW1521" s="33"/>
      <c r="FX1521" s="33"/>
      <c r="FY1521" s="33"/>
      <c r="FZ1521" s="33"/>
      <c r="GA1521" s="33"/>
      <c r="GB1521" s="33"/>
      <c r="GC1521" s="33"/>
      <c r="GD1521" s="33"/>
      <c r="GE1521" s="33"/>
      <c r="GF1521" s="33"/>
      <c r="GG1521" s="33"/>
      <c r="GH1521" s="33"/>
      <c r="GI1521" s="33"/>
      <c r="GJ1521" s="33"/>
      <c r="GK1521" s="33"/>
      <c r="GL1521" s="33"/>
      <c r="GM1521" s="33"/>
      <c r="GN1521" s="33"/>
      <c r="GO1521" s="33"/>
      <c r="GP1521" s="33"/>
      <c r="GQ1521" s="33"/>
      <c r="GR1521" s="33"/>
      <c r="GS1521" s="33"/>
      <c r="GT1521" s="33"/>
      <c r="GU1521" s="33"/>
      <c r="GV1521" s="33"/>
      <c r="GW1521" s="33"/>
      <c r="GX1521" s="33"/>
    </row>
    <row r="1522" spans="178:206" x14ac:dyDescent="0.2">
      <c r="FV1522" s="29"/>
      <c r="FW1522" s="33"/>
      <c r="FX1522" s="33"/>
      <c r="FY1522" s="33"/>
      <c r="FZ1522" s="33"/>
      <c r="GA1522" s="33"/>
      <c r="GB1522" s="33"/>
      <c r="GC1522" s="33"/>
      <c r="GD1522" s="33"/>
      <c r="GE1522" s="33"/>
      <c r="GF1522" s="33"/>
      <c r="GG1522" s="33"/>
      <c r="GH1522" s="33"/>
      <c r="GI1522" s="33"/>
      <c r="GJ1522" s="33"/>
      <c r="GK1522" s="33"/>
      <c r="GL1522" s="33"/>
      <c r="GM1522" s="33"/>
      <c r="GN1522" s="33"/>
      <c r="GO1522" s="33"/>
      <c r="GP1522" s="33"/>
      <c r="GQ1522" s="33"/>
      <c r="GR1522" s="33"/>
      <c r="GS1522" s="33"/>
      <c r="GT1522" s="33"/>
      <c r="GU1522" s="33"/>
      <c r="GV1522" s="33"/>
      <c r="GW1522" s="33"/>
      <c r="GX1522" s="33"/>
    </row>
    <row r="1523" spans="178:206" x14ac:dyDescent="0.2">
      <c r="FV1523" s="29"/>
      <c r="FW1523" s="33"/>
      <c r="FX1523" s="33"/>
      <c r="FY1523" s="33"/>
      <c r="FZ1523" s="33"/>
      <c r="GA1523" s="33"/>
      <c r="GB1523" s="33"/>
      <c r="GC1523" s="33"/>
      <c r="GD1523" s="33"/>
      <c r="GE1523" s="33"/>
      <c r="GF1523" s="33"/>
      <c r="GG1523" s="33"/>
      <c r="GH1523" s="33"/>
      <c r="GI1523" s="33"/>
      <c r="GJ1523" s="33"/>
      <c r="GK1523" s="33"/>
      <c r="GL1523" s="33"/>
      <c r="GM1523" s="33"/>
      <c r="GN1523" s="33"/>
      <c r="GO1523" s="33"/>
      <c r="GP1523" s="33"/>
      <c r="GQ1523" s="33"/>
      <c r="GR1523" s="33"/>
      <c r="GS1523" s="33"/>
      <c r="GT1523" s="33"/>
      <c r="GU1523" s="33"/>
      <c r="GV1523" s="33"/>
      <c r="GW1523" s="33"/>
      <c r="GX1523" s="33"/>
    </row>
    <row r="1524" spans="178:206" x14ac:dyDescent="0.2">
      <c r="FV1524" s="29"/>
      <c r="FW1524" s="33"/>
      <c r="FX1524" s="33"/>
      <c r="FY1524" s="33"/>
      <c r="FZ1524" s="33"/>
      <c r="GA1524" s="33"/>
      <c r="GB1524" s="33"/>
      <c r="GC1524" s="33"/>
      <c r="GD1524" s="33"/>
      <c r="GE1524" s="33"/>
      <c r="GF1524" s="33"/>
      <c r="GG1524" s="33"/>
      <c r="GH1524" s="33"/>
      <c r="GI1524" s="33"/>
      <c r="GJ1524" s="33"/>
      <c r="GK1524" s="33"/>
      <c r="GL1524" s="33"/>
      <c r="GM1524" s="33"/>
      <c r="GN1524" s="33"/>
      <c r="GO1524" s="33"/>
      <c r="GP1524" s="33"/>
      <c r="GQ1524" s="33"/>
      <c r="GR1524" s="33"/>
      <c r="GS1524" s="33"/>
      <c r="GT1524" s="33"/>
      <c r="GU1524" s="33"/>
      <c r="GV1524" s="33"/>
      <c r="GW1524" s="33"/>
      <c r="GX1524" s="33"/>
    </row>
    <row r="1525" spans="178:206" x14ac:dyDescent="0.2">
      <c r="FV1525" s="29"/>
      <c r="FW1525" s="33"/>
      <c r="FX1525" s="33"/>
      <c r="FY1525" s="33"/>
      <c r="FZ1525" s="33"/>
      <c r="GA1525" s="33"/>
      <c r="GB1525" s="33"/>
      <c r="GC1525" s="33"/>
      <c r="GD1525" s="33"/>
      <c r="GE1525" s="33"/>
      <c r="GF1525" s="33"/>
      <c r="GG1525" s="33"/>
      <c r="GH1525" s="33"/>
      <c r="GI1525" s="33"/>
      <c r="GJ1525" s="33"/>
      <c r="GK1525" s="33"/>
      <c r="GL1525" s="33"/>
      <c r="GM1525" s="33"/>
      <c r="GN1525" s="33"/>
      <c r="GO1525" s="33"/>
      <c r="GP1525" s="33"/>
      <c r="GQ1525" s="33"/>
      <c r="GR1525" s="33"/>
      <c r="GS1525" s="33"/>
      <c r="GT1525" s="33"/>
      <c r="GU1525" s="33"/>
      <c r="GV1525" s="33"/>
      <c r="GW1525" s="33"/>
      <c r="GX1525" s="33"/>
    </row>
    <row r="1526" spans="178:206" x14ac:dyDescent="0.2">
      <c r="FV1526" s="29"/>
      <c r="FW1526" s="33"/>
      <c r="FX1526" s="33"/>
      <c r="FY1526" s="33"/>
      <c r="FZ1526" s="33"/>
      <c r="GA1526" s="33"/>
      <c r="GB1526" s="33"/>
      <c r="GC1526" s="33"/>
      <c r="GD1526" s="33"/>
      <c r="GE1526" s="33"/>
      <c r="GF1526" s="33"/>
      <c r="GG1526" s="33"/>
      <c r="GH1526" s="33"/>
      <c r="GI1526" s="33"/>
      <c r="GJ1526" s="33"/>
      <c r="GK1526" s="33"/>
      <c r="GL1526" s="33"/>
      <c r="GM1526" s="33"/>
      <c r="GN1526" s="33"/>
      <c r="GO1526" s="33"/>
      <c r="GP1526" s="33"/>
      <c r="GQ1526" s="33"/>
      <c r="GR1526" s="33"/>
      <c r="GS1526" s="33"/>
      <c r="GT1526" s="33"/>
      <c r="GU1526" s="33"/>
      <c r="GV1526" s="33"/>
      <c r="GW1526" s="33"/>
      <c r="GX1526" s="33"/>
    </row>
    <row r="1527" spans="178:206" x14ac:dyDescent="0.2">
      <c r="FV1527" s="29"/>
      <c r="FW1527" s="33"/>
      <c r="FX1527" s="33"/>
      <c r="FY1527" s="33"/>
      <c r="FZ1527" s="33"/>
      <c r="GA1527" s="33"/>
      <c r="GB1527" s="33"/>
      <c r="GC1527" s="33"/>
      <c r="GD1527" s="33"/>
      <c r="GE1527" s="33"/>
      <c r="GF1527" s="33"/>
      <c r="GG1527" s="33"/>
      <c r="GH1527" s="33"/>
      <c r="GI1527" s="33"/>
      <c r="GJ1527" s="33"/>
      <c r="GK1527" s="33"/>
      <c r="GL1527" s="33"/>
      <c r="GM1527" s="33"/>
      <c r="GN1527" s="33"/>
      <c r="GO1527" s="33"/>
      <c r="GP1527" s="33"/>
      <c r="GQ1527" s="33"/>
      <c r="GR1527" s="33"/>
      <c r="GS1527" s="33"/>
      <c r="GT1527" s="33"/>
      <c r="GU1527" s="33"/>
      <c r="GV1527" s="33"/>
      <c r="GW1527" s="33"/>
      <c r="GX1527" s="33"/>
    </row>
    <row r="1528" spans="178:206" x14ac:dyDescent="0.2">
      <c r="FV1528" s="29"/>
      <c r="FW1528" s="33"/>
      <c r="FX1528" s="33"/>
      <c r="FY1528" s="33"/>
      <c r="FZ1528" s="33"/>
      <c r="GA1528" s="33"/>
      <c r="GB1528" s="33"/>
      <c r="GC1528" s="33"/>
      <c r="GD1528" s="33"/>
      <c r="GE1528" s="33"/>
      <c r="GF1528" s="33"/>
      <c r="GG1528" s="33"/>
      <c r="GH1528" s="33"/>
      <c r="GI1528" s="33"/>
      <c r="GJ1528" s="33"/>
      <c r="GK1528" s="33"/>
      <c r="GL1528" s="33"/>
      <c r="GM1528" s="33"/>
      <c r="GN1528" s="33"/>
      <c r="GO1528" s="33"/>
      <c r="GP1528" s="33"/>
      <c r="GQ1528" s="33"/>
      <c r="GR1528" s="33"/>
      <c r="GS1528" s="33"/>
      <c r="GT1528" s="33"/>
      <c r="GU1528" s="33"/>
      <c r="GV1528" s="33"/>
      <c r="GW1528" s="33"/>
      <c r="GX1528" s="33"/>
    </row>
    <row r="1529" spans="178:206" x14ac:dyDescent="0.2">
      <c r="FV1529" s="29"/>
      <c r="FW1529" s="33"/>
      <c r="FX1529" s="33"/>
      <c r="FY1529" s="33"/>
      <c r="FZ1529" s="33"/>
      <c r="GA1529" s="33"/>
      <c r="GB1529" s="33"/>
      <c r="GC1529" s="33"/>
      <c r="GD1529" s="33"/>
      <c r="GE1529" s="33"/>
      <c r="GF1529" s="33"/>
      <c r="GG1529" s="33"/>
      <c r="GH1529" s="33"/>
      <c r="GI1529" s="33"/>
      <c r="GJ1529" s="33"/>
      <c r="GK1529" s="33"/>
      <c r="GL1529" s="33"/>
      <c r="GM1529" s="33"/>
      <c r="GN1529" s="33"/>
      <c r="GO1529" s="33"/>
      <c r="GP1529" s="33"/>
      <c r="GQ1529" s="33"/>
      <c r="GR1529" s="33"/>
      <c r="GS1529" s="33"/>
      <c r="GT1529" s="33"/>
      <c r="GU1529" s="33"/>
      <c r="GV1529" s="33"/>
      <c r="GW1529" s="33"/>
      <c r="GX1529" s="33"/>
    </row>
    <row r="1530" spans="178:206" x14ac:dyDescent="0.2">
      <c r="FV1530" s="29"/>
      <c r="FW1530" s="33"/>
      <c r="FX1530" s="33"/>
      <c r="FY1530" s="33"/>
      <c r="FZ1530" s="33"/>
      <c r="GA1530" s="33"/>
      <c r="GB1530" s="33"/>
      <c r="GC1530" s="33"/>
      <c r="GD1530" s="33"/>
      <c r="GE1530" s="33"/>
      <c r="GF1530" s="33"/>
      <c r="GG1530" s="33"/>
      <c r="GH1530" s="33"/>
      <c r="GI1530" s="33"/>
      <c r="GJ1530" s="33"/>
      <c r="GK1530" s="33"/>
      <c r="GL1530" s="33"/>
      <c r="GM1530" s="33"/>
      <c r="GN1530" s="33"/>
      <c r="GO1530" s="33"/>
      <c r="GP1530" s="33"/>
      <c r="GQ1530" s="33"/>
      <c r="GR1530" s="33"/>
      <c r="GS1530" s="33"/>
      <c r="GT1530" s="33"/>
      <c r="GU1530" s="33"/>
      <c r="GV1530" s="33"/>
      <c r="GW1530" s="33"/>
      <c r="GX1530" s="33"/>
    </row>
    <row r="1531" spans="178:206" x14ac:dyDescent="0.2">
      <c r="FV1531" s="29"/>
      <c r="FW1531" s="33"/>
      <c r="FX1531" s="33"/>
      <c r="FY1531" s="33"/>
      <c r="FZ1531" s="33"/>
      <c r="GA1531" s="33"/>
      <c r="GB1531" s="33"/>
      <c r="GC1531" s="33"/>
      <c r="GD1531" s="33"/>
      <c r="GE1531" s="33"/>
      <c r="GF1531" s="33"/>
      <c r="GG1531" s="33"/>
      <c r="GH1531" s="33"/>
      <c r="GI1531" s="33"/>
      <c r="GJ1531" s="33"/>
      <c r="GK1531" s="33"/>
      <c r="GL1531" s="33"/>
      <c r="GM1531" s="33"/>
      <c r="GN1531" s="33"/>
      <c r="GO1531" s="33"/>
      <c r="GP1531" s="33"/>
      <c r="GQ1531" s="33"/>
      <c r="GR1531" s="33"/>
      <c r="GS1531" s="33"/>
      <c r="GT1531" s="33"/>
      <c r="GU1531" s="33"/>
      <c r="GV1531" s="33"/>
      <c r="GW1531" s="33"/>
      <c r="GX1531" s="33"/>
    </row>
    <row r="1532" spans="178:206" x14ac:dyDescent="0.2">
      <c r="FV1532" s="29"/>
      <c r="FW1532" s="33"/>
      <c r="FX1532" s="33"/>
      <c r="FY1532" s="33"/>
      <c r="FZ1532" s="33"/>
      <c r="GA1532" s="33"/>
      <c r="GB1532" s="33"/>
      <c r="GC1532" s="33"/>
      <c r="GD1532" s="33"/>
      <c r="GE1532" s="33"/>
      <c r="GF1532" s="33"/>
      <c r="GG1532" s="33"/>
      <c r="GH1532" s="33"/>
      <c r="GI1532" s="33"/>
      <c r="GJ1532" s="33"/>
      <c r="GK1532" s="33"/>
      <c r="GL1532" s="33"/>
      <c r="GM1532" s="33"/>
      <c r="GN1532" s="33"/>
      <c r="GO1532" s="33"/>
      <c r="GP1532" s="33"/>
      <c r="GQ1532" s="33"/>
      <c r="GR1532" s="33"/>
      <c r="GS1532" s="33"/>
      <c r="GT1532" s="33"/>
      <c r="GU1532" s="33"/>
      <c r="GV1532" s="33"/>
      <c r="GW1532" s="33"/>
      <c r="GX1532" s="33"/>
    </row>
    <row r="1533" spans="178:206" x14ac:dyDescent="0.2">
      <c r="FV1533" s="29"/>
      <c r="FW1533" s="33"/>
      <c r="FX1533" s="33"/>
      <c r="FY1533" s="33"/>
      <c r="FZ1533" s="33"/>
      <c r="GA1533" s="33"/>
      <c r="GB1533" s="33"/>
      <c r="GC1533" s="33"/>
      <c r="GD1533" s="33"/>
      <c r="GE1533" s="33"/>
      <c r="GF1533" s="33"/>
      <c r="GG1533" s="33"/>
      <c r="GH1533" s="33"/>
      <c r="GI1533" s="33"/>
      <c r="GJ1533" s="33"/>
      <c r="GK1533" s="33"/>
      <c r="GL1533" s="33"/>
      <c r="GM1533" s="33"/>
      <c r="GN1533" s="33"/>
      <c r="GO1533" s="33"/>
      <c r="GP1533" s="33"/>
      <c r="GQ1533" s="33"/>
      <c r="GR1533" s="33"/>
      <c r="GS1533" s="33"/>
      <c r="GT1533" s="33"/>
      <c r="GU1533" s="33"/>
      <c r="GV1533" s="33"/>
      <c r="GW1533" s="33"/>
      <c r="GX1533" s="33"/>
    </row>
    <row r="1534" spans="178:206" x14ac:dyDescent="0.2">
      <c r="FV1534" s="29"/>
      <c r="FW1534" s="33"/>
      <c r="FX1534" s="33"/>
      <c r="FY1534" s="33"/>
      <c r="FZ1534" s="33"/>
      <c r="GA1534" s="33"/>
      <c r="GB1534" s="33"/>
      <c r="GC1534" s="33"/>
      <c r="GD1534" s="33"/>
      <c r="GE1534" s="33"/>
      <c r="GF1534" s="33"/>
      <c r="GG1534" s="33"/>
      <c r="GH1534" s="33"/>
      <c r="GI1534" s="33"/>
      <c r="GJ1534" s="33"/>
      <c r="GK1534" s="33"/>
      <c r="GL1534" s="33"/>
      <c r="GM1534" s="33"/>
      <c r="GN1534" s="33"/>
      <c r="GO1534" s="33"/>
      <c r="GP1534" s="33"/>
      <c r="GQ1534" s="33"/>
      <c r="GR1534" s="33"/>
      <c r="GS1534" s="33"/>
      <c r="GT1534" s="33"/>
      <c r="GU1534" s="33"/>
      <c r="GV1534" s="33"/>
      <c r="GW1534" s="33"/>
      <c r="GX1534" s="33"/>
    </row>
    <row r="1535" spans="178:206" x14ac:dyDescent="0.2">
      <c r="FV1535" s="29"/>
      <c r="FW1535" s="33"/>
      <c r="FX1535" s="33"/>
      <c r="FY1535" s="33"/>
      <c r="FZ1535" s="33"/>
      <c r="GA1535" s="33"/>
      <c r="GB1535" s="33"/>
      <c r="GC1535" s="33"/>
      <c r="GD1535" s="33"/>
      <c r="GE1535" s="33"/>
      <c r="GF1535" s="33"/>
      <c r="GG1535" s="33"/>
      <c r="GH1535" s="33"/>
      <c r="GI1535" s="33"/>
      <c r="GJ1535" s="33"/>
      <c r="GK1535" s="33"/>
      <c r="GL1535" s="33"/>
      <c r="GM1535" s="33"/>
      <c r="GN1535" s="33"/>
      <c r="GO1535" s="33"/>
      <c r="GP1535" s="33"/>
      <c r="GQ1535" s="33"/>
      <c r="GR1535" s="33"/>
      <c r="GS1535" s="33"/>
      <c r="GT1535" s="33"/>
      <c r="GU1535" s="33"/>
      <c r="GV1535" s="33"/>
      <c r="GW1535" s="33"/>
      <c r="GX1535" s="33"/>
    </row>
    <row r="1536" spans="178:206" x14ac:dyDescent="0.2">
      <c r="FV1536" s="29"/>
      <c r="FW1536" s="33"/>
      <c r="FX1536" s="33"/>
      <c r="FY1536" s="33"/>
      <c r="FZ1536" s="33"/>
      <c r="GA1536" s="33"/>
      <c r="GB1536" s="33"/>
      <c r="GC1536" s="33"/>
      <c r="GD1536" s="33"/>
      <c r="GE1536" s="33"/>
      <c r="GF1536" s="33"/>
      <c r="GG1536" s="33"/>
      <c r="GH1536" s="33"/>
      <c r="GI1536" s="33"/>
      <c r="GJ1536" s="33"/>
      <c r="GK1536" s="33"/>
      <c r="GL1536" s="33"/>
      <c r="GM1536" s="33"/>
      <c r="GN1536" s="33"/>
      <c r="GO1536" s="33"/>
      <c r="GP1536" s="33"/>
      <c r="GQ1536" s="33"/>
      <c r="GR1536" s="33"/>
      <c r="GS1536" s="33"/>
      <c r="GT1536" s="33"/>
      <c r="GU1536" s="33"/>
      <c r="GV1536" s="33"/>
      <c r="GW1536" s="33"/>
      <c r="GX1536" s="33"/>
    </row>
    <row r="1537" spans="178:206" x14ac:dyDescent="0.2">
      <c r="FV1537" s="29"/>
      <c r="FW1537" s="33"/>
      <c r="FX1537" s="33"/>
      <c r="FY1537" s="33"/>
      <c r="FZ1537" s="33"/>
      <c r="GA1537" s="33"/>
      <c r="GB1537" s="33"/>
      <c r="GC1537" s="33"/>
      <c r="GD1537" s="33"/>
      <c r="GE1537" s="33"/>
      <c r="GF1537" s="33"/>
      <c r="GG1537" s="33"/>
      <c r="GH1537" s="33"/>
      <c r="GI1537" s="33"/>
      <c r="GJ1537" s="33"/>
      <c r="GK1537" s="33"/>
      <c r="GL1537" s="33"/>
      <c r="GM1537" s="33"/>
      <c r="GN1537" s="33"/>
      <c r="GO1537" s="33"/>
      <c r="GP1537" s="33"/>
      <c r="GQ1537" s="33"/>
      <c r="GR1537" s="33"/>
      <c r="GS1537" s="33"/>
      <c r="GT1537" s="33"/>
      <c r="GU1537" s="33"/>
      <c r="GV1537" s="33"/>
      <c r="GW1537" s="33"/>
      <c r="GX1537" s="33"/>
    </row>
    <row r="1538" spans="178:206" x14ac:dyDescent="0.2">
      <c r="FV1538" s="29"/>
      <c r="FW1538" s="33"/>
      <c r="FX1538" s="33"/>
      <c r="FY1538" s="33"/>
      <c r="FZ1538" s="33"/>
      <c r="GA1538" s="33"/>
      <c r="GB1538" s="33"/>
      <c r="GC1538" s="33"/>
      <c r="GD1538" s="33"/>
      <c r="GE1538" s="33"/>
      <c r="GF1538" s="33"/>
      <c r="GG1538" s="33"/>
      <c r="GH1538" s="33"/>
      <c r="GI1538" s="33"/>
      <c r="GJ1538" s="33"/>
      <c r="GK1538" s="33"/>
      <c r="GL1538" s="33"/>
      <c r="GM1538" s="33"/>
      <c r="GN1538" s="33"/>
      <c r="GO1538" s="33"/>
      <c r="GP1538" s="33"/>
      <c r="GQ1538" s="33"/>
      <c r="GR1538" s="33"/>
      <c r="GS1538" s="33"/>
      <c r="GT1538" s="33"/>
      <c r="GU1538" s="33"/>
      <c r="GV1538" s="33"/>
      <c r="GW1538" s="33"/>
      <c r="GX1538" s="33"/>
    </row>
    <row r="1539" spans="178:206" x14ac:dyDescent="0.2">
      <c r="FV1539" s="29"/>
      <c r="FW1539" s="33"/>
      <c r="FX1539" s="33"/>
      <c r="FY1539" s="33"/>
      <c r="FZ1539" s="33"/>
      <c r="GA1539" s="33"/>
      <c r="GB1539" s="33"/>
      <c r="GC1539" s="33"/>
      <c r="GD1539" s="33"/>
      <c r="GE1539" s="33"/>
      <c r="GF1539" s="33"/>
      <c r="GG1539" s="33"/>
      <c r="GH1539" s="33"/>
      <c r="GI1539" s="33"/>
      <c r="GJ1539" s="33"/>
      <c r="GK1539" s="33"/>
      <c r="GL1539" s="33"/>
      <c r="GM1539" s="33"/>
      <c r="GN1539" s="33"/>
      <c r="GO1539" s="33"/>
      <c r="GP1539" s="33"/>
      <c r="GQ1539" s="33"/>
      <c r="GR1539" s="33"/>
      <c r="GS1539" s="33"/>
      <c r="GT1539" s="33"/>
      <c r="GU1539" s="33"/>
      <c r="GV1539" s="33"/>
      <c r="GW1539" s="33"/>
      <c r="GX1539" s="33"/>
    </row>
    <row r="1540" spans="178:206" x14ac:dyDescent="0.2">
      <c r="FV1540" s="29"/>
      <c r="FW1540" s="33"/>
      <c r="FX1540" s="33"/>
      <c r="FY1540" s="33"/>
      <c r="FZ1540" s="33"/>
      <c r="GA1540" s="33"/>
      <c r="GB1540" s="33"/>
      <c r="GC1540" s="33"/>
      <c r="GD1540" s="33"/>
      <c r="GE1540" s="33"/>
      <c r="GF1540" s="33"/>
      <c r="GG1540" s="33"/>
      <c r="GH1540" s="33"/>
      <c r="GI1540" s="33"/>
      <c r="GJ1540" s="33"/>
      <c r="GK1540" s="33"/>
      <c r="GL1540" s="33"/>
      <c r="GM1540" s="33"/>
      <c r="GN1540" s="33"/>
      <c r="GO1540" s="33"/>
      <c r="GP1540" s="33"/>
      <c r="GQ1540" s="33"/>
      <c r="GR1540" s="33"/>
      <c r="GS1540" s="33"/>
      <c r="GT1540" s="33"/>
      <c r="GU1540" s="33"/>
      <c r="GV1540" s="33"/>
      <c r="GW1540" s="33"/>
      <c r="GX1540" s="33"/>
    </row>
    <row r="1541" spans="178:206" x14ac:dyDescent="0.2">
      <c r="FV1541" s="29"/>
      <c r="FW1541" s="33"/>
      <c r="FX1541" s="33"/>
      <c r="FY1541" s="33"/>
      <c r="FZ1541" s="33"/>
      <c r="GA1541" s="33"/>
      <c r="GB1541" s="33"/>
      <c r="GC1541" s="33"/>
      <c r="GD1541" s="33"/>
      <c r="GE1541" s="33"/>
      <c r="GF1541" s="33"/>
      <c r="GG1541" s="33"/>
      <c r="GH1541" s="33"/>
      <c r="GI1541" s="33"/>
      <c r="GJ1541" s="33"/>
      <c r="GK1541" s="33"/>
      <c r="GL1541" s="33"/>
      <c r="GM1541" s="33"/>
      <c r="GN1541" s="33"/>
      <c r="GO1541" s="33"/>
      <c r="GP1541" s="33"/>
      <c r="GQ1541" s="33"/>
      <c r="GR1541" s="33"/>
      <c r="GS1541" s="33"/>
      <c r="GT1541" s="33"/>
      <c r="GU1541" s="33"/>
      <c r="GV1541" s="33"/>
      <c r="GW1541" s="33"/>
      <c r="GX1541" s="33"/>
    </row>
    <row r="1542" spans="178:206" x14ac:dyDescent="0.2">
      <c r="FV1542" s="29"/>
      <c r="FW1542" s="33"/>
      <c r="FX1542" s="33"/>
      <c r="FY1542" s="33"/>
      <c r="FZ1542" s="33"/>
      <c r="GA1542" s="33"/>
      <c r="GB1542" s="33"/>
      <c r="GC1542" s="33"/>
      <c r="GD1542" s="33"/>
      <c r="GE1542" s="33"/>
      <c r="GF1542" s="33"/>
      <c r="GG1542" s="33"/>
      <c r="GH1542" s="33"/>
      <c r="GI1542" s="33"/>
      <c r="GJ1542" s="33"/>
      <c r="GK1542" s="33"/>
      <c r="GL1542" s="33"/>
      <c r="GM1542" s="33"/>
      <c r="GN1542" s="33"/>
      <c r="GO1542" s="33"/>
      <c r="GP1542" s="33"/>
      <c r="GQ1542" s="33"/>
      <c r="GR1542" s="33"/>
      <c r="GS1542" s="33"/>
      <c r="GT1542" s="33"/>
      <c r="GU1542" s="33"/>
      <c r="GV1542" s="33"/>
      <c r="GW1542" s="33"/>
      <c r="GX1542" s="33"/>
    </row>
    <row r="1543" spans="178:206" x14ac:dyDescent="0.2">
      <c r="FV1543" s="29"/>
      <c r="FW1543" s="33"/>
      <c r="FX1543" s="33"/>
      <c r="FY1543" s="33"/>
      <c r="FZ1543" s="33"/>
      <c r="GA1543" s="33"/>
      <c r="GB1543" s="33"/>
      <c r="GC1543" s="33"/>
      <c r="GD1543" s="33"/>
      <c r="GE1543" s="33"/>
      <c r="GF1543" s="33"/>
      <c r="GG1543" s="33"/>
      <c r="GH1543" s="33"/>
      <c r="GI1543" s="33"/>
      <c r="GJ1543" s="33"/>
      <c r="GK1543" s="33"/>
      <c r="GL1543" s="33"/>
      <c r="GM1543" s="33"/>
      <c r="GN1543" s="33"/>
      <c r="GO1543" s="33"/>
      <c r="GP1543" s="33"/>
      <c r="GQ1543" s="33"/>
      <c r="GR1543" s="33"/>
      <c r="GS1543" s="33"/>
      <c r="GT1543" s="33"/>
      <c r="GU1543" s="33"/>
      <c r="GV1543" s="33"/>
      <c r="GW1543" s="33"/>
      <c r="GX1543" s="33"/>
    </row>
    <row r="1544" spans="178:206" x14ac:dyDescent="0.2">
      <c r="FV1544" s="29"/>
      <c r="FW1544" s="33"/>
      <c r="FX1544" s="33"/>
      <c r="FY1544" s="33"/>
      <c r="FZ1544" s="33"/>
      <c r="GA1544" s="33"/>
      <c r="GB1544" s="33"/>
      <c r="GC1544" s="33"/>
      <c r="GD1544" s="33"/>
      <c r="GE1544" s="33"/>
      <c r="GF1544" s="33"/>
      <c r="GG1544" s="33"/>
      <c r="GH1544" s="33"/>
      <c r="GI1544" s="33"/>
      <c r="GJ1544" s="33"/>
      <c r="GK1544" s="33"/>
      <c r="GL1544" s="33"/>
      <c r="GM1544" s="33"/>
      <c r="GN1544" s="33"/>
      <c r="GO1544" s="33"/>
      <c r="GP1544" s="33"/>
      <c r="GQ1544" s="33"/>
      <c r="GR1544" s="33"/>
      <c r="GS1544" s="33"/>
      <c r="GT1544" s="33"/>
      <c r="GU1544" s="33"/>
      <c r="GV1544" s="33"/>
      <c r="GW1544" s="33"/>
      <c r="GX1544" s="33"/>
    </row>
    <row r="1545" spans="178:206" x14ac:dyDescent="0.2">
      <c r="FV1545" s="29"/>
      <c r="FW1545" s="33"/>
      <c r="FX1545" s="33"/>
      <c r="FY1545" s="33"/>
      <c r="FZ1545" s="33"/>
      <c r="GA1545" s="33"/>
      <c r="GB1545" s="33"/>
      <c r="GC1545" s="33"/>
      <c r="GD1545" s="33"/>
      <c r="GE1545" s="33"/>
      <c r="GF1545" s="33"/>
      <c r="GG1545" s="33"/>
      <c r="GH1545" s="33"/>
      <c r="GI1545" s="33"/>
      <c r="GJ1545" s="33"/>
      <c r="GK1545" s="33"/>
      <c r="GL1545" s="33"/>
      <c r="GM1545" s="33"/>
      <c r="GN1545" s="33"/>
      <c r="GO1545" s="33"/>
      <c r="GP1545" s="33"/>
      <c r="GQ1545" s="33"/>
      <c r="GR1545" s="33"/>
      <c r="GS1545" s="33"/>
      <c r="GT1545" s="33"/>
      <c r="GU1545" s="33"/>
      <c r="GV1545" s="33"/>
      <c r="GW1545" s="33"/>
      <c r="GX1545" s="33"/>
    </row>
    <row r="1546" spans="178:206" x14ac:dyDescent="0.2">
      <c r="FV1546" s="29"/>
      <c r="FW1546" s="33"/>
      <c r="FX1546" s="33"/>
      <c r="FY1546" s="33"/>
      <c r="FZ1546" s="33"/>
      <c r="GA1546" s="33"/>
      <c r="GB1546" s="33"/>
      <c r="GC1546" s="33"/>
      <c r="GD1546" s="33"/>
      <c r="GE1546" s="33"/>
      <c r="GF1546" s="33"/>
      <c r="GG1546" s="33"/>
      <c r="GH1546" s="33"/>
      <c r="GI1546" s="33"/>
      <c r="GJ1546" s="33"/>
      <c r="GK1546" s="33"/>
      <c r="GL1546" s="33"/>
      <c r="GM1546" s="33"/>
      <c r="GN1546" s="33"/>
      <c r="GO1546" s="33"/>
      <c r="GP1546" s="33"/>
      <c r="GQ1546" s="33"/>
      <c r="GR1546" s="33"/>
      <c r="GS1546" s="33"/>
      <c r="GT1546" s="33"/>
      <c r="GU1546" s="33"/>
      <c r="GV1546" s="33"/>
      <c r="GW1546" s="33"/>
      <c r="GX1546" s="33"/>
    </row>
    <row r="1547" spans="178:206" x14ac:dyDescent="0.2">
      <c r="FV1547" s="29"/>
      <c r="FW1547" s="33"/>
      <c r="FX1547" s="33"/>
      <c r="FY1547" s="33"/>
      <c r="FZ1547" s="33"/>
      <c r="GA1547" s="33"/>
      <c r="GB1547" s="33"/>
      <c r="GC1547" s="33"/>
      <c r="GD1547" s="33"/>
      <c r="GE1547" s="33"/>
      <c r="GF1547" s="33"/>
      <c r="GG1547" s="33"/>
      <c r="GH1547" s="33"/>
      <c r="GI1547" s="33"/>
      <c r="GJ1547" s="33"/>
      <c r="GK1547" s="33"/>
      <c r="GL1547" s="33"/>
      <c r="GM1547" s="33"/>
      <c r="GN1547" s="33"/>
      <c r="GO1547" s="33"/>
      <c r="GP1547" s="33"/>
      <c r="GQ1547" s="33"/>
      <c r="GR1547" s="33"/>
      <c r="GS1547" s="33"/>
      <c r="GT1547" s="33"/>
      <c r="GU1547" s="33"/>
      <c r="GV1547" s="33"/>
      <c r="GW1547" s="33"/>
      <c r="GX1547" s="33"/>
    </row>
    <row r="1548" spans="178:206" x14ac:dyDescent="0.2">
      <c r="FV1548" s="29"/>
      <c r="FW1548" s="33"/>
      <c r="FX1548" s="33"/>
      <c r="FY1548" s="33"/>
      <c r="FZ1548" s="33"/>
      <c r="GA1548" s="33"/>
      <c r="GB1548" s="33"/>
      <c r="GC1548" s="33"/>
      <c r="GD1548" s="33"/>
      <c r="GE1548" s="33"/>
      <c r="GF1548" s="33"/>
      <c r="GG1548" s="33"/>
      <c r="GH1548" s="33"/>
      <c r="GI1548" s="33"/>
      <c r="GJ1548" s="33"/>
      <c r="GK1548" s="33"/>
      <c r="GL1548" s="33"/>
      <c r="GM1548" s="33"/>
      <c r="GN1548" s="33"/>
      <c r="GO1548" s="33"/>
      <c r="GP1548" s="33"/>
      <c r="GQ1548" s="33"/>
      <c r="GR1548" s="33"/>
      <c r="GS1548" s="33"/>
      <c r="GT1548" s="33"/>
      <c r="GU1548" s="33"/>
      <c r="GV1548" s="33"/>
      <c r="GW1548" s="33"/>
      <c r="GX1548" s="33"/>
    </row>
    <row r="1549" spans="178:206" x14ac:dyDescent="0.2">
      <c r="FV1549" s="29"/>
      <c r="FW1549" s="33"/>
      <c r="FX1549" s="33"/>
      <c r="FY1549" s="33"/>
      <c r="FZ1549" s="33"/>
      <c r="GA1549" s="33"/>
      <c r="GB1549" s="33"/>
      <c r="GC1549" s="33"/>
      <c r="GD1549" s="33"/>
      <c r="GE1549" s="33"/>
      <c r="GF1549" s="33"/>
      <c r="GG1549" s="33"/>
      <c r="GH1549" s="33"/>
      <c r="GI1549" s="33"/>
      <c r="GJ1549" s="33"/>
      <c r="GK1549" s="33"/>
      <c r="GL1549" s="33"/>
      <c r="GM1549" s="33"/>
      <c r="GN1549" s="33"/>
      <c r="GO1549" s="33"/>
      <c r="GP1549" s="33"/>
      <c r="GQ1549" s="33"/>
      <c r="GR1549" s="33"/>
      <c r="GS1549" s="33"/>
      <c r="GT1549" s="33"/>
      <c r="GU1549" s="33"/>
      <c r="GV1549" s="33"/>
      <c r="GW1549" s="33"/>
      <c r="GX1549" s="33"/>
    </row>
    <row r="1550" spans="178:206" x14ac:dyDescent="0.2">
      <c r="FV1550" s="29"/>
      <c r="FW1550" s="33"/>
      <c r="FX1550" s="33"/>
      <c r="FY1550" s="33"/>
      <c r="FZ1550" s="33"/>
      <c r="GA1550" s="33"/>
      <c r="GB1550" s="33"/>
      <c r="GC1550" s="33"/>
      <c r="GD1550" s="33"/>
      <c r="GE1550" s="33"/>
      <c r="GF1550" s="33"/>
      <c r="GG1550" s="33"/>
      <c r="GH1550" s="33"/>
      <c r="GI1550" s="33"/>
      <c r="GJ1550" s="33"/>
      <c r="GK1550" s="33"/>
      <c r="GL1550" s="33"/>
      <c r="GM1550" s="33"/>
      <c r="GN1550" s="33"/>
      <c r="GO1550" s="33"/>
      <c r="GP1550" s="33"/>
      <c r="GQ1550" s="33"/>
      <c r="GR1550" s="33"/>
      <c r="GS1550" s="33"/>
      <c r="GT1550" s="33"/>
      <c r="GU1550" s="33"/>
      <c r="GV1550" s="33"/>
      <c r="GW1550" s="33"/>
      <c r="GX1550" s="33"/>
    </row>
    <row r="1551" spans="178:206" x14ac:dyDescent="0.2">
      <c r="FV1551" s="29"/>
      <c r="FW1551" s="33"/>
      <c r="FX1551" s="33"/>
      <c r="FY1551" s="33"/>
      <c r="FZ1551" s="33"/>
      <c r="GA1551" s="33"/>
      <c r="GB1551" s="33"/>
      <c r="GC1551" s="33"/>
      <c r="GD1551" s="33"/>
      <c r="GE1551" s="33"/>
      <c r="GF1551" s="33"/>
      <c r="GG1551" s="33"/>
      <c r="GH1551" s="33"/>
      <c r="GI1551" s="33"/>
      <c r="GJ1551" s="33"/>
      <c r="GK1551" s="33"/>
      <c r="GL1551" s="33"/>
      <c r="GM1551" s="33"/>
      <c r="GN1551" s="33"/>
      <c r="GO1551" s="33"/>
      <c r="GP1551" s="33"/>
      <c r="GQ1551" s="33"/>
      <c r="GR1551" s="33"/>
      <c r="GS1551" s="33"/>
      <c r="GT1551" s="33"/>
      <c r="GU1551" s="33"/>
      <c r="GV1551" s="33"/>
      <c r="GW1551" s="33"/>
      <c r="GX1551" s="33"/>
    </row>
    <row r="1552" spans="178:206" x14ac:dyDescent="0.2">
      <c r="FV1552" s="29"/>
      <c r="FW1552" s="33"/>
      <c r="FX1552" s="33"/>
      <c r="FY1552" s="33"/>
      <c r="FZ1552" s="33"/>
      <c r="GA1552" s="33"/>
      <c r="GB1552" s="33"/>
      <c r="GC1552" s="33"/>
      <c r="GD1552" s="33"/>
      <c r="GE1552" s="33"/>
      <c r="GF1552" s="33"/>
      <c r="GG1552" s="33"/>
      <c r="GH1552" s="33"/>
      <c r="GI1552" s="33"/>
      <c r="GJ1552" s="33"/>
      <c r="GK1552" s="33"/>
      <c r="GL1552" s="33"/>
      <c r="GM1552" s="33"/>
      <c r="GN1552" s="33"/>
      <c r="GO1552" s="33"/>
      <c r="GP1552" s="33"/>
      <c r="GQ1552" s="33"/>
      <c r="GR1552" s="33"/>
      <c r="GS1552" s="33"/>
      <c r="GT1552" s="33"/>
      <c r="GU1552" s="33"/>
      <c r="GV1552" s="33"/>
      <c r="GW1552" s="33"/>
      <c r="GX1552" s="33"/>
    </row>
    <row r="1553" spans="178:206" x14ac:dyDescent="0.2">
      <c r="FV1553" s="29"/>
      <c r="FW1553" s="33"/>
      <c r="FX1553" s="33"/>
      <c r="FY1553" s="33"/>
      <c r="FZ1553" s="33"/>
      <c r="GA1553" s="33"/>
      <c r="GB1553" s="33"/>
      <c r="GC1553" s="33"/>
      <c r="GD1553" s="33"/>
      <c r="GE1553" s="33"/>
      <c r="GF1553" s="33"/>
      <c r="GG1553" s="33"/>
      <c r="GH1553" s="33"/>
      <c r="GI1553" s="33"/>
      <c r="GJ1553" s="33"/>
      <c r="GK1553" s="33"/>
      <c r="GL1553" s="33"/>
      <c r="GM1553" s="33"/>
      <c r="GN1553" s="33"/>
      <c r="GO1553" s="33"/>
      <c r="GP1553" s="33"/>
      <c r="GQ1553" s="33"/>
      <c r="GR1553" s="33"/>
      <c r="GS1553" s="33"/>
      <c r="GT1553" s="33"/>
      <c r="GU1553" s="33"/>
      <c r="GV1553" s="33"/>
      <c r="GW1553" s="33"/>
      <c r="GX1553" s="33"/>
    </row>
    <row r="1554" spans="178:206" x14ac:dyDescent="0.2">
      <c r="FV1554" s="29"/>
      <c r="FW1554" s="33"/>
      <c r="FX1554" s="33"/>
      <c r="FY1554" s="33"/>
      <c r="FZ1554" s="33"/>
      <c r="GA1554" s="33"/>
      <c r="GB1554" s="33"/>
      <c r="GC1554" s="33"/>
      <c r="GD1554" s="33"/>
      <c r="GE1554" s="33"/>
      <c r="GF1554" s="33"/>
      <c r="GG1554" s="33"/>
      <c r="GH1554" s="33"/>
      <c r="GI1554" s="33"/>
      <c r="GJ1554" s="33"/>
      <c r="GK1554" s="33"/>
      <c r="GL1554" s="33"/>
      <c r="GM1554" s="33"/>
      <c r="GN1554" s="33"/>
      <c r="GO1554" s="33"/>
      <c r="GP1554" s="33"/>
      <c r="GQ1554" s="33"/>
      <c r="GR1554" s="33"/>
      <c r="GS1554" s="33"/>
      <c r="GT1554" s="33"/>
      <c r="GU1554" s="33"/>
      <c r="GV1554" s="33"/>
      <c r="GW1554" s="33"/>
      <c r="GX1554" s="33"/>
    </row>
    <row r="1555" spans="178:206" x14ac:dyDescent="0.2">
      <c r="FV1555" s="29"/>
      <c r="FW1555" s="33"/>
      <c r="FX1555" s="33"/>
      <c r="FY1555" s="33"/>
      <c r="FZ1555" s="33"/>
      <c r="GA1555" s="33"/>
      <c r="GB1555" s="33"/>
      <c r="GC1555" s="33"/>
      <c r="GD1555" s="33"/>
      <c r="GE1555" s="33"/>
      <c r="GF1555" s="33"/>
      <c r="GG1555" s="33"/>
      <c r="GH1555" s="33"/>
      <c r="GI1555" s="33"/>
      <c r="GJ1555" s="33"/>
      <c r="GK1555" s="33"/>
      <c r="GL1555" s="33"/>
      <c r="GM1555" s="33"/>
      <c r="GN1555" s="33"/>
      <c r="GO1555" s="33"/>
      <c r="GP1555" s="33"/>
      <c r="GQ1555" s="33"/>
      <c r="GR1555" s="33"/>
      <c r="GS1555" s="33"/>
      <c r="GT1555" s="33"/>
      <c r="GU1555" s="33"/>
      <c r="GV1555" s="33"/>
      <c r="GW1555" s="33"/>
      <c r="GX1555" s="33"/>
    </row>
    <row r="1556" spans="178:206" x14ac:dyDescent="0.2">
      <c r="FV1556" s="29"/>
      <c r="FW1556" s="33"/>
      <c r="FX1556" s="33"/>
      <c r="FY1556" s="33"/>
      <c r="FZ1556" s="33"/>
      <c r="GA1556" s="33"/>
      <c r="GB1556" s="33"/>
      <c r="GC1556" s="33"/>
      <c r="GD1556" s="33"/>
      <c r="GE1556" s="33"/>
      <c r="GF1556" s="33"/>
      <c r="GG1556" s="33"/>
      <c r="GH1556" s="33"/>
      <c r="GI1556" s="33"/>
      <c r="GJ1556" s="33"/>
      <c r="GK1556" s="33"/>
      <c r="GL1556" s="33"/>
      <c r="GM1556" s="33"/>
      <c r="GN1556" s="33"/>
      <c r="GO1556" s="33"/>
      <c r="GP1556" s="33"/>
      <c r="GQ1556" s="33"/>
      <c r="GR1556" s="33"/>
      <c r="GS1556" s="33"/>
      <c r="GT1556" s="33"/>
      <c r="GU1556" s="33"/>
      <c r="GV1556" s="33"/>
      <c r="GW1556" s="33"/>
      <c r="GX1556" s="33"/>
    </row>
    <row r="1557" spans="178:206" x14ac:dyDescent="0.2">
      <c r="FV1557" s="29"/>
      <c r="FW1557" s="33"/>
      <c r="FX1557" s="33"/>
      <c r="FY1557" s="33"/>
      <c r="FZ1557" s="33"/>
      <c r="GA1557" s="33"/>
      <c r="GB1557" s="33"/>
      <c r="GC1557" s="33"/>
      <c r="GD1557" s="33"/>
      <c r="GE1557" s="33"/>
      <c r="GF1557" s="33"/>
      <c r="GG1557" s="33"/>
      <c r="GH1557" s="33"/>
      <c r="GI1557" s="33"/>
      <c r="GJ1557" s="33"/>
      <c r="GK1557" s="33"/>
      <c r="GL1557" s="33"/>
      <c r="GM1557" s="33"/>
      <c r="GN1557" s="33"/>
      <c r="GO1557" s="33"/>
      <c r="GP1557" s="33"/>
      <c r="GQ1557" s="33"/>
      <c r="GR1557" s="33"/>
      <c r="GS1557" s="33"/>
      <c r="GT1557" s="33"/>
      <c r="GU1557" s="33"/>
      <c r="GV1557" s="33"/>
      <c r="GW1557" s="33"/>
      <c r="GX1557" s="33"/>
    </row>
    <row r="1558" spans="178:206" x14ac:dyDescent="0.2">
      <c r="FV1558" s="29"/>
      <c r="FW1558" s="33"/>
      <c r="FX1558" s="33"/>
      <c r="FY1558" s="33"/>
      <c r="FZ1558" s="33"/>
      <c r="GA1558" s="33"/>
      <c r="GB1558" s="33"/>
      <c r="GC1558" s="33"/>
      <c r="GD1558" s="33"/>
      <c r="GE1558" s="33"/>
      <c r="GF1558" s="33"/>
      <c r="GG1558" s="33"/>
      <c r="GH1558" s="33"/>
      <c r="GI1558" s="33"/>
      <c r="GJ1558" s="33"/>
      <c r="GK1558" s="33"/>
      <c r="GL1558" s="33"/>
      <c r="GM1558" s="33"/>
      <c r="GN1558" s="33"/>
      <c r="GO1558" s="33"/>
      <c r="GP1558" s="33"/>
      <c r="GQ1558" s="33"/>
      <c r="GR1558" s="33"/>
      <c r="GS1558" s="33"/>
      <c r="GT1558" s="33"/>
      <c r="GU1558" s="33"/>
      <c r="GV1558" s="33"/>
      <c r="GW1558" s="33"/>
      <c r="GX1558" s="33"/>
    </row>
    <row r="1559" spans="178:206" x14ac:dyDescent="0.2">
      <c r="FV1559" s="29"/>
      <c r="FW1559" s="33"/>
      <c r="FX1559" s="33"/>
      <c r="FY1559" s="33"/>
      <c r="FZ1559" s="33"/>
      <c r="GA1559" s="33"/>
      <c r="GB1559" s="33"/>
      <c r="GC1559" s="33"/>
      <c r="GD1559" s="33"/>
      <c r="GE1559" s="33"/>
      <c r="GF1559" s="33"/>
      <c r="GG1559" s="33"/>
      <c r="GH1559" s="33"/>
      <c r="GI1559" s="33"/>
      <c r="GJ1559" s="33"/>
      <c r="GK1559" s="33"/>
      <c r="GL1559" s="33"/>
      <c r="GM1559" s="33"/>
      <c r="GN1559" s="33"/>
      <c r="GO1559" s="33"/>
      <c r="GP1559" s="33"/>
      <c r="GQ1559" s="33"/>
      <c r="GR1559" s="33"/>
      <c r="GS1559" s="33"/>
      <c r="GT1559" s="33"/>
      <c r="GU1559" s="33"/>
      <c r="GV1559" s="33"/>
      <c r="GW1559" s="33"/>
      <c r="GX1559" s="33"/>
    </row>
    <row r="1560" spans="178:206" x14ac:dyDescent="0.2">
      <c r="FV1560" s="29"/>
      <c r="FW1560" s="33"/>
      <c r="FX1560" s="33"/>
      <c r="FY1560" s="33"/>
      <c r="FZ1560" s="33"/>
      <c r="GA1560" s="33"/>
      <c r="GB1560" s="33"/>
      <c r="GC1560" s="33"/>
      <c r="GD1560" s="33"/>
      <c r="GE1560" s="33"/>
      <c r="GF1560" s="33"/>
      <c r="GG1560" s="33"/>
      <c r="GH1560" s="33"/>
      <c r="GI1560" s="33"/>
      <c r="GJ1560" s="33"/>
      <c r="GK1560" s="33"/>
      <c r="GL1560" s="33"/>
      <c r="GM1560" s="33"/>
      <c r="GN1560" s="33"/>
      <c r="GO1560" s="33"/>
      <c r="GP1560" s="33"/>
      <c r="GQ1560" s="33"/>
      <c r="GR1560" s="33"/>
      <c r="GS1560" s="33"/>
      <c r="GT1560" s="33"/>
      <c r="GU1560" s="33"/>
      <c r="GV1560" s="33"/>
      <c r="GW1560" s="33"/>
      <c r="GX1560" s="33"/>
    </row>
    <row r="1561" spans="178:206" x14ac:dyDescent="0.2">
      <c r="FV1561" s="29"/>
      <c r="FW1561" s="33"/>
      <c r="FX1561" s="33"/>
      <c r="FY1561" s="33"/>
      <c r="FZ1561" s="33"/>
      <c r="GA1561" s="33"/>
      <c r="GB1561" s="33"/>
      <c r="GC1561" s="33"/>
      <c r="GD1561" s="33"/>
      <c r="GE1561" s="33"/>
      <c r="GF1561" s="33"/>
      <c r="GG1561" s="33"/>
      <c r="GH1561" s="33"/>
      <c r="GI1561" s="33"/>
      <c r="GJ1561" s="33"/>
      <c r="GK1561" s="33"/>
      <c r="GL1561" s="33"/>
      <c r="GM1561" s="33"/>
      <c r="GN1561" s="33"/>
      <c r="GO1561" s="33"/>
      <c r="GP1561" s="33"/>
      <c r="GQ1561" s="33"/>
      <c r="GR1561" s="33"/>
      <c r="GS1561" s="33"/>
      <c r="GT1561" s="33"/>
      <c r="GU1561" s="33"/>
      <c r="GV1561" s="33"/>
      <c r="GW1561" s="33"/>
      <c r="GX1561" s="33"/>
    </row>
    <row r="1562" spans="178:206" x14ac:dyDescent="0.2">
      <c r="FV1562" s="29"/>
      <c r="FW1562" s="33"/>
      <c r="FX1562" s="33"/>
      <c r="FY1562" s="33"/>
      <c r="FZ1562" s="33"/>
      <c r="GA1562" s="33"/>
      <c r="GB1562" s="33"/>
      <c r="GC1562" s="33"/>
      <c r="GD1562" s="33"/>
      <c r="GE1562" s="33"/>
      <c r="GF1562" s="33"/>
      <c r="GG1562" s="33"/>
      <c r="GH1562" s="33"/>
      <c r="GI1562" s="33"/>
      <c r="GJ1562" s="33"/>
      <c r="GK1562" s="33"/>
      <c r="GL1562" s="33"/>
      <c r="GM1562" s="33"/>
      <c r="GN1562" s="33"/>
      <c r="GO1562" s="33"/>
      <c r="GP1562" s="33"/>
      <c r="GQ1562" s="33"/>
      <c r="GR1562" s="33"/>
      <c r="GS1562" s="33"/>
      <c r="GT1562" s="33"/>
      <c r="GU1562" s="33"/>
      <c r="GV1562" s="33"/>
      <c r="GW1562" s="33"/>
      <c r="GX1562" s="33"/>
    </row>
    <row r="1563" spans="178:206" x14ac:dyDescent="0.2">
      <c r="FV1563" s="29"/>
      <c r="FW1563" s="33"/>
      <c r="FX1563" s="33"/>
      <c r="FY1563" s="33"/>
      <c r="FZ1563" s="33"/>
      <c r="GA1563" s="33"/>
      <c r="GB1563" s="33"/>
      <c r="GC1563" s="33"/>
      <c r="GD1563" s="33"/>
      <c r="GE1563" s="33"/>
      <c r="GF1563" s="33"/>
      <c r="GG1563" s="33"/>
      <c r="GH1563" s="33"/>
      <c r="GI1563" s="33"/>
      <c r="GJ1563" s="33"/>
      <c r="GK1563" s="33"/>
      <c r="GL1563" s="33"/>
      <c r="GM1563" s="33"/>
      <c r="GN1563" s="33"/>
      <c r="GO1563" s="33"/>
      <c r="GP1563" s="33"/>
      <c r="GQ1563" s="33"/>
      <c r="GR1563" s="33"/>
      <c r="GS1563" s="33"/>
      <c r="GT1563" s="33"/>
      <c r="GU1563" s="33"/>
      <c r="GV1563" s="33"/>
      <c r="GW1563" s="33"/>
      <c r="GX1563" s="33"/>
    </row>
    <row r="1564" spans="178:206" x14ac:dyDescent="0.2">
      <c r="FV1564" s="29"/>
      <c r="FW1564" s="33"/>
      <c r="FX1564" s="33"/>
      <c r="FY1564" s="33"/>
      <c r="FZ1564" s="33"/>
      <c r="GA1564" s="33"/>
      <c r="GB1564" s="33"/>
      <c r="GC1564" s="33"/>
      <c r="GD1564" s="33"/>
      <c r="GE1564" s="33"/>
      <c r="GF1564" s="33"/>
      <c r="GG1564" s="33"/>
      <c r="GH1564" s="33"/>
      <c r="GI1564" s="33"/>
      <c r="GJ1564" s="33"/>
      <c r="GK1564" s="33"/>
      <c r="GL1564" s="33"/>
      <c r="GM1564" s="33"/>
      <c r="GN1564" s="33"/>
      <c r="GO1564" s="33"/>
      <c r="GP1564" s="33"/>
      <c r="GQ1564" s="33"/>
      <c r="GR1564" s="33"/>
      <c r="GS1564" s="33"/>
      <c r="GT1564" s="33"/>
      <c r="GU1564" s="33"/>
      <c r="GV1564" s="33"/>
      <c r="GW1564" s="33"/>
      <c r="GX1564" s="33"/>
    </row>
    <row r="1565" spans="178:206" x14ac:dyDescent="0.2">
      <c r="FV1565" s="29"/>
      <c r="FW1565" s="33"/>
      <c r="FX1565" s="33"/>
      <c r="FY1565" s="33"/>
      <c r="FZ1565" s="33"/>
      <c r="GA1565" s="33"/>
      <c r="GB1565" s="33"/>
      <c r="GC1565" s="33"/>
      <c r="GD1565" s="33"/>
      <c r="GE1565" s="33"/>
      <c r="GF1565" s="33"/>
      <c r="GG1565" s="33"/>
      <c r="GH1565" s="33"/>
      <c r="GI1565" s="33"/>
      <c r="GJ1565" s="33"/>
      <c r="GK1565" s="33"/>
      <c r="GL1565" s="33"/>
      <c r="GM1565" s="33"/>
      <c r="GN1565" s="33"/>
      <c r="GO1565" s="33"/>
      <c r="GP1565" s="33"/>
      <c r="GQ1565" s="33"/>
      <c r="GR1565" s="33"/>
      <c r="GS1565" s="33"/>
      <c r="GT1565" s="33"/>
      <c r="GU1565" s="33"/>
      <c r="GV1565" s="33"/>
      <c r="GW1565" s="33"/>
      <c r="GX1565" s="33"/>
    </row>
    <row r="1566" spans="178:206" x14ac:dyDescent="0.2">
      <c r="FV1566" s="29"/>
      <c r="FW1566" s="33"/>
      <c r="FX1566" s="33"/>
      <c r="FY1566" s="33"/>
      <c r="FZ1566" s="33"/>
      <c r="GA1566" s="33"/>
      <c r="GB1566" s="33"/>
      <c r="GC1566" s="33"/>
      <c r="GD1566" s="33"/>
      <c r="GE1566" s="33"/>
      <c r="GF1566" s="33"/>
      <c r="GG1566" s="33"/>
      <c r="GH1566" s="33"/>
      <c r="GI1566" s="33"/>
      <c r="GJ1566" s="33"/>
      <c r="GK1566" s="33"/>
      <c r="GL1566" s="33"/>
      <c r="GM1566" s="33"/>
      <c r="GN1566" s="33"/>
      <c r="GO1566" s="33"/>
      <c r="GP1566" s="33"/>
      <c r="GQ1566" s="33"/>
      <c r="GR1566" s="33"/>
      <c r="GS1566" s="33"/>
      <c r="GT1566" s="33"/>
      <c r="GU1566" s="33"/>
      <c r="GV1566" s="33"/>
      <c r="GW1566" s="33"/>
      <c r="GX1566" s="33"/>
    </row>
    <row r="1567" spans="178:206" x14ac:dyDescent="0.2">
      <c r="FV1567" s="29"/>
      <c r="FW1567" s="33"/>
      <c r="FX1567" s="33"/>
      <c r="FY1567" s="33"/>
      <c r="FZ1567" s="33"/>
      <c r="GA1567" s="33"/>
      <c r="GB1567" s="33"/>
      <c r="GC1567" s="33"/>
      <c r="GD1567" s="33"/>
      <c r="GE1567" s="33"/>
      <c r="GF1567" s="33"/>
      <c r="GG1567" s="33"/>
      <c r="GH1567" s="33"/>
      <c r="GI1567" s="33"/>
      <c r="GJ1567" s="33"/>
      <c r="GK1567" s="33"/>
      <c r="GL1567" s="33"/>
      <c r="GM1567" s="33"/>
      <c r="GN1567" s="33"/>
      <c r="GO1567" s="33"/>
      <c r="GP1567" s="33"/>
      <c r="GQ1567" s="33"/>
      <c r="GR1567" s="33"/>
      <c r="GS1567" s="33"/>
      <c r="GT1567" s="33"/>
      <c r="GU1567" s="33"/>
      <c r="GV1567" s="33"/>
      <c r="GW1567" s="33"/>
      <c r="GX1567" s="33"/>
    </row>
    <row r="1568" spans="178:206" x14ac:dyDescent="0.2">
      <c r="FV1568" s="29"/>
      <c r="FW1568" s="33"/>
      <c r="FX1568" s="33"/>
      <c r="FY1568" s="33"/>
      <c r="FZ1568" s="33"/>
      <c r="GA1568" s="33"/>
      <c r="GB1568" s="33"/>
      <c r="GC1568" s="33"/>
      <c r="GD1568" s="33"/>
      <c r="GE1568" s="33"/>
      <c r="GF1568" s="33"/>
      <c r="GG1568" s="33"/>
      <c r="GH1568" s="33"/>
      <c r="GI1568" s="33"/>
      <c r="GJ1568" s="33"/>
      <c r="GK1568" s="33"/>
      <c r="GL1568" s="33"/>
      <c r="GM1568" s="33"/>
      <c r="GN1568" s="33"/>
      <c r="GO1568" s="33"/>
      <c r="GP1568" s="33"/>
      <c r="GQ1568" s="33"/>
      <c r="GR1568" s="33"/>
      <c r="GS1568" s="33"/>
      <c r="GT1568" s="33"/>
      <c r="GU1568" s="33"/>
      <c r="GV1568" s="33"/>
      <c r="GW1568" s="33"/>
      <c r="GX1568" s="33"/>
    </row>
    <row r="1569" spans="178:206" x14ac:dyDescent="0.2">
      <c r="FV1569" s="29"/>
      <c r="FW1569" s="33"/>
      <c r="FX1569" s="33"/>
      <c r="FY1569" s="33"/>
      <c r="FZ1569" s="33"/>
      <c r="GA1569" s="33"/>
      <c r="GB1569" s="33"/>
      <c r="GC1569" s="33"/>
      <c r="GD1569" s="33"/>
      <c r="GE1569" s="33"/>
      <c r="GF1569" s="33"/>
      <c r="GG1569" s="33"/>
      <c r="GH1569" s="33"/>
      <c r="GI1569" s="33"/>
      <c r="GJ1569" s="33"/>
      <c r="GK1569" s="33"/>
      <c r="GL1569" s="33"/>
      <c r="GM1569" s="33"/>
      <c r="GN1569" s="33"/>
      <c r="GO1569" s="33"/>
      <c r="GP1569" s="33"/>
      <c r="GQ1569" s="33"/>
      <c r="GR1569" s="33"/>
      <c r="GS1569" s="33"/>
      <c r="GT1569" s="33"/>
      <c r="GU1569" s="33"/>
      <c r="GV1569" s="33"/>
      <c r="GW1569" s="33"/>
      <c r="GX1569" s="33"/>
    </row>
    <row r="1570" spans="178:206" x14ac:dyDescent="0.2">
      <c r="FV1570" s="29"/>
      <c r="FW1570" s="33"/>
      <c r="FX1570" s="33"/>
      <c r="FY1570" s="33"/>
      <c r="FZ1570" s="33"/>
      <c r="GA1570" s="33"/>
      <c r="GB1570" s="33"/>
      <c r="GC1570" s="33"/>
      <c r="GD1570" s="33"/>
      <c r="GE1570" s="33"/>
      <c r="GF1570" s="33"/>
      <c r="GG1570" s="33"/>
      <c r="GH1570" s="33"/>
      <c r="GI1570" s="33"/>
      <c r="GJ1570" s="33"/>
      <c r="GK1570" s="33"/>
      <c r="GL1570" s="33"/>
      <c r="GM1570" s="33"/>
      <c r="GN1570" s="33"/>
      <c r="GO1570" s="33"/>
      <c r="GP1570" s="33"/>
      <c r="GQ1570" s="33"/>
      <c r="GR1570" s="33"/>
      <c r="GS1570" s="33"/>
      <c r="GT1570" s="33"/>
      <c r="GU1570" s="33"/>
      <c r="GV1570" s="33"/>
      <c r="GW1570" s="33"/>
      <c r="GX1570" s="33"/>
    </row>
    <row r="1571" spans="178:206" x14ac:dyDescent="0.2">
      <c r="FV1571" s="29"/>
      <c r="FW1571" s="33"/>
      <c r="FX1571" s="33"/>
      <c r="FY1571" s="33"/>
      <c r="FZ1571" s="33"/>
      <c r="GA1571" s="33"/>
      <c r="GB1571" s="33"/>
      <c r="GC1571" s="33"/>
      <c r="GD1571" s="33"/>
      <c r="GE1571" s="33"/>
      <c r="GF1571" s="33"/>
      <c r="GG1571" s="33"/>
      <c r="GH1571" s="33"/>
      <c r="GI1571" s="33"/>
      <c r="GJ1571" s="33"/>
      <c r="GK1571" s="33"/>
      <c r="GL1571" s="33"/>
      <c r="GM1571" s="33"/>
      <c r="GN1571" s="33"/>
      <c r="GO1571" s="33"/>
      <c r="GP1571" s="33"/>
      <c r="GQ1571" s="33"/>
      <c r="GR1571" s="33"/>
      <c r="GS1571" s="33"/>
      <c r="GT1571" s="33"/>
      <c r="GU1571" s="33"/>
      <c r="GV1571" s="33"/>
      <c r="GW1571" s="33"/>
      <c r="GX1571" s="33"/>
    </row>
    <row r="1572" spans="178:206" x14ac:dyDescent="0.2">
      <c r="FV1572" s="29"/>
      <c r="FW1572" s="33"/>
      <c r="FX1572" s="33"/>
      <c r="FY1572" s="33"/>
      <c r="FZ1572" s="33"/>
      <c r="GA1572" s="33"/>
      <c r="GB1572" s="33"/>
      <c r="GC1572" s="33"/>
      <c r="GD1572" s="33"/>
      <c r="GE1572" s="33"/>
      <c r="GF1572" s="33"/>
      <c r="GG1572" s="33"/>
      <c r="GH1572" s="33"/>
      <c r="GI1572" s="33"/>
      <c r="GJ1572" s="33"/>
      <c r="GK1572" s="33"/>
      <c r="GL1572" s="33"/>
      <c r="GM1572" s="33"/>
      <c r="GN1572" s="33"/>
      <c r="GO1572" s="33"/>
      <c r="GP1572" s="33"/>
      <c r="GQ1572" s="33"/>
      <c r="GR1572" s="33"/>
      <c r="GS1572" s="33"/>
      <c r="GT1572" s="33"/>
      <c r="GU1572" s="33"/>
      <c r="GV1572" s="33"/>
      <c r="GW1572" s="33"/>
      <c r="GX1572" s="33"/>
    </row>
    <row r="1573" spans="178:206" x14ac:dyDescent="0.2">
      <c r="FV1573" s="29"/>
      <c r="FW1573" s="33"/>
      <c r="FX1573" s="33"/>
      <c r="FY1573" s="33"/>
      <c r="FZ1573" s="33"/>
      <c r="GA1573" s="33"/>
      <c r="GB1573" s="33"/>
      <c r="GC1573" s="33"/>
      <c r="GD1573" s="33"/>
      <c r="GE1573" s="33"/>
      <c r="GF1573" s="33"/>
      <c r="GG1573" s="33"/>
      <c r="GH1573" s="33"/>
      <c r="GI1573" s="33"/>
      <c r="GJ1573" s="33"/>
      <c r="GK1573" s="33"/>
      <c r="GL1573" s="33"/>
      <c r="GM1573" s="33"/>
      <c r="GN1573" s="33"/>
      <c r="GO1573" s="33"/>
      <c r="GP1573" s="33"/>
      <c r="GQ1573" s="33"/>
      <c r="GR1573" s="33"/>
      <c r="GS1573" s="33"/>
      <c r="GT1573" s="33"/>
      <c r="GU1573" s="33"/>
      <c r="GV1573" s="33"/>
      <c r="GW1573" s="33"/>
      <c r="GX1573" s="33"/>
    </row>
    <row r="1574" spans="178:206" x14ac:dyDescent="0.2">
      <c r="FV1574" s="29"/>
      <c r="FW1574" s="33"/>
      <c r="FX1574" s="33"/>
      <c r="FY1574" s="33"/>
      <c r="FZ1574" s="33"/>
      <c r="GA1574" s="33"/>
      <c r="GB1574" s="33"/>
      <c r="GC1574" s="33"/>
      <c r="GD1574" s="33"/>
      <c r="GE1574" s="33"/>
      <c r="GF1574" s="33"/>
      <c r="GG1574" s="33"/>
      <c r="GH1574" s="33"/>
      <c r="GI1574" s="33"/>
      <c r="GJ1574" s="33"/>
      <c r="GK1574" s="33"/>
      <c r="GL1574" s="33"/>
      <c r="GM1574" s="33"/>
      <c r="GN1574" s="33"/>
      <c r="GO1574" s="33"/>
      <c r="GP1574" s="33"/>
      <c r="GQ1574" s="33"/>
      <c r="GR1574" s="33"/>
      <c r="GS1574" s="33"/>
      <c r="GT1574" s="33"/>
      <c r="GU1574" s="33"/>
      <c r="GV1574" s="33"/>
      <c r="GW1574" s="33"/>
      <c r="GX1574" s="33"/>
    </row>
    <row r="1575" spans="178:206" x14ac:dyDescent="0.2">
      <c r="FV1575" s="29"/>
      <c r="FW1575" s="33"/>
      <c r="FX1575" s="33"/>
      <c r="FY1575" s="33"/>
      <c r="FZ1575" s="33"/>
      <c r="GA1575" s="33"/>
      <c r="GB1575" s="33"/>
      <c r="GC1575" s="33"/>
      <c r="GD1575" s="33"/>
      <c r="GE1575" s="33"/>
      <c r="GF1575" s="33"/>
      <c r="GG1575" s="33"/>
      <c r="GH1575" s="33"/>
      <c r="GI1575" s="33"/>
      <c r="GJ1575" s="33"/>
      <c r="GK1575" s="33"/>
      <c r="GL1575" s="33"/>
      <c r="GM1575" s="33"/>
      <c r="GN1575" s="33"/>
      <c r="GO1575" s="33"/>
      <c r="GP1575" s="33"/>
      <c r="GQ1575" s="33"/>
      <c r="GR1575" s="33"/>
      <c r="GS1575" s="33"/>
      <c r="GT1575" s="33"/>
      <c r="GU1575" s="33"/>
      <c r="GV1575" s="33"/>
      <c r="GW1575" s="33"/>
      <c r="GX1575" s="33"/>
    </row>
    <row r="1576" spans="178:206" x14ac:dyDescent="0.2">
      <c r="FV1576" s="29"/>
      <c r="FW1576" s="33"/>
      <c r="FX1576" s="33"/>
      <c r="FY1576" s="33"/>
      <c r="FZ1576" s="33"/>
      <c r="GA1576" s="33"/>
      <c r="GB1576" s="33"/>
      <c r="GC1576" s="33"/>
      <c r="GD1576" s="33"/>
      <c r="GE1576" s="33"/>
      <c r="GF1576" s="33"/>
      <c r="GG1576" s="33"/>
      <c r="GH1576" s="33"/>
      <c r="GI1576" s="33"/>
      <c r="GJ1576" s="33"/>
      <c r="GK1576" s="33"/>
      <c r="GL1576" s="33"/>
      <c r="GM1576" s="33"/>
      <c r="GN1576" s="33"/>
      <c r="GO1576" s="33"/>
      <c r="GP1576" s="33"/>
      <c r="GQ1576" s="33"/>
      <c r="GR1576" s="33"/>
      <c r="GS1576" s="33"/>
      <c r="GT1576" s="33"/>
      <c r="GU1576" s="33"/>
      <c r="GV1576" s="33"/>
      <c r="GW1576" s="33"/>
      <c r="GX1576" s="33"/>
    </row>
    <row r="1577" spans="178:206" x14ac:dyDescent="0.2">
      <c r="FV1577" s="29"/>
      <c r="FW1577" s="33"/>
      <c r="FX1577" s="33"/>
      <c r="FY1577" s="33"/>
      <c r="FZ1577" s="33"/>
      <c r="GA1577" s="33"/>
      <c r="GB1577" s="33"/>
      <c r="GC1577" s="33"/>
      <c r="GD1577" s="33"/>
      <c r="GE1577" s="33"/>
      <c r="GF1577" s="33"/>
      <c r="GG1577" s="33"/>
      <c r="GH1577" s="33"/>
      <c r="GI1577" s="33"/>
      <c r="GJ1577" s="33"/>
      <c r="GK1577" s="33"/>
      <c r="GL1577" s="33"/>
      <c r="GM1577" s="33"/>
      <c r="GN1577" s="33"/>
      <c r="GO1577" s="33"/>
      <c r="GP1577" s="33"/>
      <c r="GQ1577" s="33"/>
      <c r="GR1577" s="33"/>
      <c r="GS1577" s="33"/>
      <c r="GT1577" s="33"/>
      <c r="GU1577" s="33"/>
      <c r="GV1577" s="33"/>
      <c r="GW1577" s="33"/>
      <c r="GX1577" s="33"/>
    </row>
    <row r="1578" spans="178:206" x14ac:dyDescent="0.2">
      <c r="FV1578" s="29"/>
      <c r="FW1578" s="33"/>
      <c r="FX1578" s="33"/>
      <c r="FY1578" s="33"/>
      <c r="FZ1578" s="33"/>
      <c r="GA1578" s="33"/>
      <c r="GB1578" s="33"/>
      <c r="GC1578" s="33"/>
      <c r="GD1578" s="33"/>
      <c r="GE1578" s="33"/>
      <c r="GF1578" s="33"/>
      <c r="GG1578" s="33"/>
      <c r="GH1578" s="33"/>
      <c r="GI1578" s="33"/>
      <c r="GJ1578" s="33"/>
      <c r="GK1578" s="33"/>
      <c r="GL1578" s="33"/>
      <c r="GM1578" s="33"/>
      <c r="GN1578" s="33"/>
      <c r="GO1578" s="33"/>
      <c r="GP1578" s="33"/>
      <c r="GQ1578" s="33"/>
      <c r="GR1578" s="33"/>
      <c r="GS1578" s="33"/>
      <c r="GT1578" s="33"/>
      <c r="GU1578" s="33"/>
      <c r="GV1578" s="33"/>
      <c r="GW1578" s="33"/>
      <c r="GX1578" s="33"/>
    </row>
    <row r="1579" spans="178:206" x14ac:dyDescent="0.2">
      <c r="FV1579" s="29"/>
      <c r="FW1579" s="33"/>
      <c r="FX1579" s="33"/>
      <c r="FY1579" s="33"/>
      <c r="FZ1579" s="33"/>
      <c r="GA1579" s="33"/>
      <c r="GB1579" s="33"/>
      <c r="GC1579" s="33"/>
      <c r="GD1579" s="33"/>
      <c r="GE1579" s="33"/>
      <c r="GF1579" s="33"/>
      <c r="GG1579" s="33"/>
      <c r="GH1579" s="33"/>
      <c r="GI1579" s="33"/>
      <c r="GJ1579" s="33"/>
      <c r="GK1579" s="33"/>
      <c r="GL1579" s="33"/>
      <c r="GM1579" s="33"/>
      <c r="GN1579" s="33"/>
      <c r="GO1579" s="33"/>
      <c r="GP1579" s="33"/>
      <c r="GQ1579" s="33"/>
      <c r="GR1579" s="33"/>
      <c r="GS1579" s="33"/>
      <c r="GT1579" s="33"/>
      <c r="GU1579" s="33"/>
      <c r="GV1579" s="33"/>
      <c r="GW1579" s="33"/>
      <c r="GX1579" s="33"/>
    </row>
    <row r="1580" spans="178:206" x14ac:dyDescent="0.2">
      <c r="FV1580" s="29"/>
      <c r="FW1580" s="33"/>
      <c r="FX1580" s="33"/>
      <c r="FY1580" s="33"/>
      <c r="FZ1580" s="33"/>
      <c r="GA1580" s="33"/>
      <c r="GB1580" s="33"/>
      <c r="GC1580" s="33"/>
      <c r="GD1580" s="33"/>
      <c r="GE1580" s="33"/>
      <c r="GF1580" s="33"/>
      <c r="GG1580" s="33"/>
      <c r="GH1580" s="33"/>
      <c r="GI1580" s="33"/>
      <c r="GJ1580" s="33"/>
      <c r="GK1580" s="33"/>
      <c r="GL1580" s="33"/>
      <c r="GM1580" s="33"/>
      <c r="GN1580" s="33"/>
      <c r="GO1580" s="33"/>
      <c r="GP1580" s="33"/>
      <c r="GQ1580" s="33"/>
      <c r="GR1580" s="33"/>
      <c r="GS1580" s="33"/>
      <c r="GT1580" s="33"/>
      <c r="GU1580" s="33"/>
      <c r="GV1580" s="33"/>
      <c r="GW1580" s="33"/>
      <c r="GX1580" s="33"/>
    </row>
    <row r="1581" spans="178:206" x14ac:dyDescent="0.2">
      <c r="FV1581" s="29"/>
      <c r="FW1581" s="33"/>
      <c r="FX1581" s="33"/>
      <c r="FY1581" s="33"/>
      <c r="FZ1581" s="33"/>
      <c r="GA1581" s="33"/>
      <c r="GB1581" s="33"/>
      <c r="GC1581" s="33"/>
      <c r="GD1581" s="33"/>
      <c r="GE1581" s="33"/>
      <c r="GF1581" s="33"/>
      <c r="GG1581" s="33"/>
      <c r="GH1581" s="33"/>
      <c r="GI1581" s="33"/>
      <c r="GJ1581" s="33"/>
      <c r="GK1581" s="33"/>
      <c r="GL1581" s="33"/>
      <c r="GM1581" s="33"/>
      <c r="GN1581" s="33"/>
      <c r="GO1581" s="33"/>
      <c r="GP1581" s="33"/>
      <c r="GQ1581" s="33"/>
      <c r="GR1581" s="33"/>
      <c r="GS1581" s="33"/>
      <c r="GT1581" s="33"/>
      <c r="GU1581" s="33"/>
      <c r="GV1581" s="33"/>
      <c r="GW1581" s="33"/>
      <c r="GX1581" s="33"/>
    </row>
    <row r="1582" spans="178:206" x14ac:dyDescent="0.2">
      <c r="FV1582" s="29"/>
      <c r="FW1582" s="33"/>
      <c r="FX1582" s="33"/>
      <c r="FY1582" s="33"/>
      <c r="FZ1582" s="33"/>
      <c r="GA1582" s="33"/>
      <c r="GB1582" s="33"/>
      <c r="GC1582" s="33"/>
      <c r="GD1582" s="33"/>
      <c r="GE1582" s="33"/>
      <c r="GF1582" s="33"/>
      <c r="GG1582" s="33"/>
      <c r="GH1582" s="33"/>
      <c r="GI1582" s="33"/>
      <c r="GJ1582" s="33"/>
      <c r="GK1582" s="33"/>
      <c r="GL1582" s="33"/>
      <c r="GM1582" s="33"/>
      <c r="GN1582" s="33"/>
      <c r="GO1582" s="33"/>
      <c r="GP1582" s="33"/>
      <c r="GQ1582" s="33"/>
      <c r="GR1582" s="33"/>
      <c r="GS1582" s="33"/>
      <c r="GT1582" s="33"/>
      <c r="GU1582" s="33"/>
      <c r="GV1582" s="33"/>
      <c r="GW1582" s="33"/>
      <c r="GX1582" s="33"/>
    </row>
    <row r="1583" spans="178:206" x14ac:dyDescent="0.2">
      <c r="FV1583" s="29"/>
      <c r="FW1583" s="33"/>
      <c r="FX1583" s="33"/>
      <c r="FY1583" s="33"/>
      <c r="FZ1583" s="33"/>
      <c r="GA1583" s="33"/>
      <c r="GB1583" s="33"/>
      <c r="GC1583" s="33"/>
      <c r="GD1583" s="33"/>
      <c r="GE1583" s="33"/>
      <c r="GF1583" s="33"/>
      <c r="GG1583" s="33"/>
      <c r="GH1583" s="33"/>
      <c r="GI1583" s="33"/>
      <c r="GJ1583" s="33"/>
      <c r="GK1583" s="33"/>
      <c r="GL1583" s="33"/>
      <c r="GM1583" s="33"/>
      <c r="GN1583" s="33"/>
      <c r="GO1583" s="33"/>
      <c r="GP1583" s="33"/>
      <c r="GQ1583" s="33"/>
      <c r="GR1583" s="33"/>
      <c r="GS1583" s="33"/>
      <c r="GT1583" s="33"/>
      <c r="GU1583" s="33"/>
      <c r="GV1583" s="33"/>
      <c r="GW1583" s="33"/>
      <c r="GX1583" s="33"/>
    </row>
    <row r="1584" spans="178:206" x14ac:dyDescent="0.2">
      <c r="FV1584" s="29"/>
      <c r="FW1584" s="33"/>
      <c r="FX1584" s="33"/>
      <c r="FY1584" s="33"/>
      <c r="FZ1584" s="33"/>
      <c r="GA1584" s="33"/>
      <c r="GB1584" s="33"/>
      <c r="GC1584" s="33"/>
      <c r="GD1584" s="33"/>
      <c r="GE1584" s="33"/>
      <c r="GF1584" s="33"/>
      <c r="GG1584" s="33"/>
      <c r="GH1584" s="33"/>
      <c r="GI1584" s="33"/>
      <c r="GJ1584" s="33"/>
      <c r="GK1584" s="33"/>
      <c r="GL1584" s="33"/>
      <c r="GM1584" s="33"/>
      <c r="GN1584" s="33"/>
      <c r="GO1584" s="33"/>
      <c r="GP1584" s="33"/>
      <c r="GQ1584" s="33"/>
      <c r="GR1584" s="33"/>
      <c r="GS1584" s="33"/>
      <c r="GT1584" s="33"/>
      <c r="GU1584" s="33"/>
      <c r="GV1584" s="33"/>
      <c r="GW1584" s="33"/>
      <c r="GX1584" s="33"/>
    </row>
    <row r="1585" spans="178:206" x14ac:dyDescent="0.2">
      <c r="FV1585" s="29"/>
      <c r="FW1585" s="33"/>
      <c r="FX1585" s="33"/>
      <c r="FY1585" s="33"/>
      <c r="FZ1585" s="33"/>
      <c r="GA1585" s="33"/>
      <c r="GB1585" s="33"/>
      <c r="GC1585" s="33"/>
      <c r="GD1585" s="33"/>
      <c r="GE1585" s="33"/>
      <c r="GF1585" s="33"/>
      <c r="GG1585" s="33"/>
      <c r="GH1585" s="33"/>
      <c r="GI1585" s="33"/>
      <c r="GJ1585" s="33"/>
      <c r="GK1585" s="33"/>
      <c r="GL1585" s="33"/>
      <c r="GM1585" s="33"/>
      <c r="GN1585" s="33"/>
      <c r="GO1585" s="33"/>
      <c r="GP1585" s="33"/>
      <c r="GQ1585" s="33"/>
      <c r="GR1585" s="33"/>
      <c r="GS1585" s="33"/>
      <c r="GT1585" s="33"/>
      <c r="GU1585" s="33"/>
      <c r="GV1585" s="33"/>
      <c r="GW1585" s="33"/>
      <c r="GX1585" s="33"/>
    </row>
    <row r="1586" spans="178:206" x14ac:dyDescent="0.2">
      <c r="FV1586" s="29"/>
      <c r="FW1586" s="33"/>
      <c r="FX1586" s="33"/>
      <c r="FY1586" s="33"/>
      <c r="FZ1586" s="33"/>
      <c r="GA1586" s="33"/>
      <c r="GB1586" s="33"/>
      <c r="GC1586" s="33"/>
      <c r="GD1586" s="33"/>
      <c r="GE1586" s="33"/>
      <c r="GF1586" s="33"/>
      <c r="GG1586" s="33"/>
      <c r="GH1586" s="33"/>
      <c r="GI1586" s="33"/>
      <c r="GJ1586" s="33"/>
      <c r="GK1586" s="33"/>
      <c r="GL1586" s="33"/>
      <c r="GM1586" s="33"/>
      <c r="GN1586" s="33"/>
      <c r="GO1586" s="33"/>
      <c r="GP1586" s="33"/>
      <c r="GQ1586" s="33"/>
      <c r="GR1586" s="33"/>
      <c r="GS1586" s="33"/>
      <c r="GT1586" s="33"/>
      <c r="GU1586" s="33"/>
      <c r="GV1586" s="33"/>
      <c r="GW1586" s="33"/>
      <c r="GX1586" s="33"/>
    </row>
    <row r="1587" spans="178:206" x14ac:dyDescent="0.2">
      <c r="FV1587" s="29"/>
      <c r="FW1587" s="33"/>
      <c r="FX1587" s="33"/>
      <c r="FY1587" s="33"/>
      <c r="FZ1587" s="33"/>
      <c r="GA1587" s="33"/>
      <c r="GB1587" s="33"/>
      <c r="GC1587" s="33"/>
      <c r="GD1587" s="33"/>
      <c r="GE1587" s="33"/>
      <c r="GF1587" s="33"/>
      <c r="GG1587" s="33"/>
      <c r="GH1587" s="33"/>
      <c r="GI1587" s="33"/>
      <c r="GJ1587" s="33"/>
      <c r="GK1587" s="33"/>
      <c r="GL1587" s="33"/>
      <c r="GM1587" s="33"/>
      <c r="GN1587" s="33"/>
      <c r="GO1587" s="33"/>
      <c r="GP1587" s="33"/>
      <c r="GQ1587" s="33"/>
      <c r="GR1587" s="33"/>
      <c r="GS1587" s="33"/>
      <c r="GT1587" s="33"/>
      <c r="GU1587" s="33"/>
      <c r="GV1587" s="33"/>
      <c r="GW1587" s="33"/>
      <c r="GX1587" s="33"/>
    </row>
    <row r="1588" spans="178:206" x14ac:dyDescent="0.2">
      <c r="FV1588" s="29"/>
      <c r="FW1588" s="33"/>
      <c r="FX1588" s="33"/>
      <c r="FY1588" s="33"/>
      <c r="FZ1588" s="33"/>
      <c r="GA1588" s="33"/>
      <c r="GB1588" s="33"/>
      <c r="GC1588" s="33"/>
      <c r="GD1588" s="33"/>
      <c r="GE1588" s="33"/>
      <c r="GF1588" s="33"/>
      <c r="GG1588" s="33"/>
      <c r="GH1588" s="33"/>
      <c r="GI1588" s="33"/>
      <c r="GJ1588" s="33"/>
      <c r="GK1588" s="33"/>
      <c r="GL1588" s="33"/>
      <c r="GM1588" s="33"/>
      <c r="GN1588" s="33"/>
      <c r="GO1588" s="33"/>
      <c r="GP1588" s="33"/>
      <c r="GQ1588" s="33"/>
      <c r="GR1588" s="33"/>
      <c r="GS1588" s="33"/>
      <c r="GT1588" s="33"/>
      <c r="GU1588" s="33"/>
      <c r="GV1588" s="33"/>
      <c r="GW1588" s="33"/>
      <c r="GX1588" s="33"/>
    </row>
    <row r="1589" spans="178:206" x14ac:dyDescent="0.2">
      <c r="FV1589" s="29"/>
      <c r="FW1589" s="33"/>
      <c r="FX1589" s="33"/>
      <c r="FY1589" s="33"/>
      <c r="FZ1589" s="33"/>
      <c r="GA1589" s="33"/>
      <c r="GB1589" s="33"/>
      <c r="GC1589" s="33"/>
      <c r="GD1589" s="33"/>
      <c r="GE1589" s="33"/>
      <c r="GF1589" s="33"/>
      <c r="GG1589" s="33"/>
      <c r="GH1589" s="33"/>
      <c r="GI1589" s="33"/>
      <c r="GJ1589" s="33"/>
      <c r="GK1589" s="33"/>
      <c r="GL1589" s="33"/>
      <c r="GM1589" s="33"/>
      <c r="GN1589" s="33"/>
      <c r="GO1589" s="33"/>
      <c r="GP1589" s="33"/>
      <c r="GQ1589" s="33"/>
      <c r="GR1589" s="33"/>
      <c r="GS1589" s="33"/>
      <c r="GT1589" s="33"/>
      <c r="GU1589" s="33"/>
      <c r="GV1589" s="33"/>
      <c r="GW1589" s="33"/>
      <c r="GX1589" s="33"/>
    </row>
    <row r="1590" spans="178:206" x14ac:dyDescent="0.2">
      <c r="FV1590" s="29"/>
      <c r="FW1590" s="33"/>
      <c r="FX1590" s="33"/>
      <c r="FY1590" s="33"/>
      <c r="FZ1590" s="33"/>
      <c r="GA1590" s="33"/>
      <c r="GB1590" s="33"/>
      <c r="GC1590" s="33"/>
      <c r="GD1590" s="33"/>
      <c r="GE1590" s="33"/>
      <c r="GF1590" s="33"/>
      <c r="GG1590" s="33"/>
      <c r="GH1590" s="33"/>
      <c r="GI1590" s="33"/>
      <c r="GJ1590" s="33"/>
      <c r="GK1590" s="33"/>
      <c r="GL1590" s="33"/>
      <c r="GM1590" s="33"/>
      <c r="GN1590" s="33"/>
      <c r="GO1590" s="33"/>
      <c r="GP1590" s="33"/>
      <c r="GQ1590" s="33"/>
      <c r="GR1590" s="33"/>
      <c r="GS1590" s="33"/>
      <c r="GT1590" s="33"/>
      <c r="GU1590" s="33"/>
      <c r="GV1590" s="33"/>
      <c r="GW1590" s="33"/>
      <c r="GX1590" s="33"/>
    </row>
    <row r="1591" spans="178:206" x14ac:dyDescent="0.2">
      <c r="FV1591" s="29"/>
      <c r="FW1591" s="33"/>
      <c r="FX1591" s="33"/>
      <c r="FY1591" s="33"/>
      <c r="FZ1591" s="33"/>
      <c r="GA1591" s="33"/>
      <c r="GB1591" s="33"/>
      <c r="GC1591" s="33"/>
      <c r="GD1591" s="33"/>
      <c r="GE1591" s="33"/>
      <c r="GF1591" s="33"/>
      <c r="GG1591" s="33"/>
      <c r="GH1591" s="33"/>
      <c r="GI1591" s="33"/>
      <c r="GJ1591" s="33"/>
      <c r="GK1591" s="33"/>
      <c r="GL1591" s="33"/>
      <c r="GM1591" s="33"/>
      <c r="GN1591" s="33"/>
      <c r="GO1591" s="33"/>
      <c r="GP1591" s="33"/>
      <c r="GQ1591" s="33"/>
      <c r="GR1591" s="33"/>
      <c r="GS1591" s="33"/>
      <c r="GT1591" s="33"/>
      <c r="GU1591" s="33"/>
      <c r="GV1591" s="33"/>
      <c r="GW1591" s="33"/>
      <c r="GX1591" s="33"/>
    </row>
    <row r="1592" spans="178:206" x14ac:dyDescent="0.2">
      <c r="FV1592" s="29"/>
      <c r="FW1592" s="33"/>
      <c r="FX1592" s="33"/>
      <c r="FY1592" s="33"/>
      <c r="FZ1592" s="33"/>
      <c r="GA1592" s="33"/>
      <c r="GB1592" s="33"/>
      <c r="GC1592" s="33"/>
      <c r="GD1592" s="33"/>
      <c r="GE1592" s="33"/>
      <c r="GF1592" s="33"/>
      <c r="GG1592" s="33"/>
      <c r="GH1592" s="33"/>
      <c r="GI1592" s="33"/>
      <c r="GJ1592" s="33"/>
      <c r="GK1592" s="33"/>
      <c r="GL1592" s="33"/>
      <c r="GM1592" s="33"/>
      <c r="GN1592" s="33"/>
      <c r="GO1592" s="33"/>
      <c r="GP1592" s="33"/>
      <c r="GQ1592" s="33"/>
      <c r="GR1592" s="33"/>
      <c r="GS1592" s="33"/>
      <c r="GT1592" s="33"/>
      <c r="GU1592" s="33"/>
      <c r="GV1592" s="33"/>
      <c r="GW1592" s="33"/>
      <c r="GX1592" s="33"/>
    </row>
    <row r="1593" spans="178:206" x14ac:dyDescent="0.2">
      <c r="FV1593" s="29"/>
      <c r="FW1593" s="33"/>
      <c r="FX1593" s="33"/>
      <c r="FY1593" s="33"/>
      <c r="FZ1593" s="33"/>
      <c r="GA1593" s="33"/>
      <c r="GB1593" s="33"/>
      <c r="GC1593" s="33"/>
      <c r="GD1593" s="33"/>
      <c r="GE1593" s="33"/>
      <c r="GF1593" s="33"/>
      <c r="GG1593" s="33"/>
      <c r="GH1593" s="33"/>
      <c r="GI1593" s="33"/>
      <c r="GJ1593" s="33"/>
      <c r="GK1593" s="33"/>
      <c r="GL1593" s="33"/>
      <c r="GM1593" s="33"/>
      <c r="GN1593" s="33"/>
      <c r="GO1593" s="33"/>
      <c r="GP1593" s="33"/>
      <c r="GQ1593" s="33"/>
      <c r="GR1593" s="33"/>
      <c r="GS1593" s="33"/>
      <c r="GT1593" s="33"/>
      <c r="GU1593" s="33"/>
      <c r="GV1593" s="33"/>
      <c r="GW1593" s="33"/>
      <c r="GX1593" s="33"/>
    </row>
    <row r="1594" spans="178:206" x14ac:dyDescent="0.2">
      <c r="FV1594" s="29"/>
      <c r="FW1594" s="33"/>
      <c r="FX1594" s="33"/>
      <c r="FY1594" s="33"/>
      <c r="FZ1594" s="33"/>
      <c r="GA1594" s="33"/>
      <c r="GB1594" s="33"/>
      <c r="GC1594" s="33"/>
      <c r="GD1594" s="33"/>
      <c r="GE1594" s="33"/>
      <c r="GF1594" s="33"/>
      <c r="GG1594" s="33"/>
      <c r="GH1594" s="33"/>
      <c r="GI1594" s="33"/>
      <c r="GJ1594" s="33"/>
      <c r="GK1594" s="33"/>
      <c r="GL1594" s="33"/>
      <c r="GM1594" s="33"/>
      <c r="GN1594" s="33"/>
      <c r="GO1594" s="33"/>
      <c r="GP1594" s="33"/>
      <c r="GQ1594" s="33"/>
      <c r="GR1594" s="33"/>
      <c r="GS1594" s="33"/>
      <c r="GT1594" s="33"/>
      <c r="GU1594" s="33"/>
      <c r="GV1594" s="33"/>
      <c r="GW1594" s="33"/>
      <c r="GX1594" s="33"/>
    </row>
    <row r="1595" spans="178:206" x14ac:dyDescent="0.2">
      <c r="FV1595" s="29"/>
      <c r="FW1595" s="33"/>
      <c r="FX1595" s="33"/>
      <c r="FY1595" s="33"/>
      <c r="FZ1595" s="33"/>
      <c r="GA1595" s="33"/>
      <c r="GB1595" s="33"/>
      <c r="GC1595" s="33"/>
      <c r="GD1595" s="33"/>
      <c r="GE1595" s="33"/>
      <c r="GF1595" s="33"/>
      <c r="GG1595" s="33"/>
      <c r="GH1595" s="33"/>
      <c r="GI1595" s="33"/>
      <c r="GJ1595" s="33"/>
      <c r="GK1595" s="33"/>
      <c r="GL1595" s="33"/>
      <c r="GM1595" s="33"/>
      <c r="GN1595" s="33"/>
      <c r="GO1595" s="33"/>
      <c r="GP1595" s="33"/>
      <c r="GQ1595" s="33"/>
      <c r="GR1595" s="33"/>
      <c r="GS1595" s="33"/>
      <c r="GT1595" s="33"/>
      <c r="GU1595" s="33"/>
      <c r="GV1595" s="33"/>
      <c r="GW1595" s="33"/>
      <c r="GX1595" s="33"/>
    </row>
    <row r="1596" spans="178:206" x14ac:dyDescent="0.2">
      <c r="FV1596" s="29"/>
      <c r="FW1596" s="33"/>
      <c r="FX1596" s="33"/>
      <c r="FY1596" s="33"/>
      <c r="FZ1596" s="33"/>
      <c r="GA1596" s="33"/>
      <c r="GB1596" s="33"/>
      <c r="GC1596" s="33"/>
      <c r="GD1596" s="33"/>
      <c r="GE1596" s="33"/>
      <c r="GF1596" s="33"/>
      <c r="GG1596" s="33"/>
      <c r="GH1596" s="33"/>
      <c r="GI1596" s="33"/>
      <c r="GJ1596" s="33"/>
      <c r="GK1596" s="33"/>
      <c r="GL1596" s="33"/>
      <c r="GM1596" s="33"/>
      <c r="GN1596" s="33"/>
      <c r="GO1596" s="33"/>
      <c r="GP1596" s="33"/>
      <c r="GQ1596" s="33"/>
      <c r="GR1596" s="33"/>
      <c r="GS1596" s="33"/>
      <c r="GT1596" s="33"/>
      <c r="GU1596" s="33"/>
      <c r="GV1596" s="33"/>
      <c r="GW1596" s="33"/>
      <c r="GX1596" s="33"/>
    </row>
    <row r="1597" spans="178:206" x14ac:dyDescent="0.2">
      <c r="FV1597" s="29"/>
      <c r="FW1597" s="33"/>
      <c r="FX1597" s="33"/>
      <c r="FY1597" s="33"/>
      <c r="FZ1597" s="33"/>
      <c r="GA1597" s="33"/>
      <c r="GB1597" s="33"/>
      <c r="GC1597" s="33"/>
      <c r="GD1597" s="33"/>
      <c r="GE1597" s="33"/>
      <c r="GF1597" s="33"/>
      <c r="GG1597" s="33"/>
      <c r="GH1597" s="33"/>
      <c r="GI1597" s="33"/>
      <c r="GJ1597" s="33"/>
      <c r="GK1597" s="33"/>
      <c r="GL1597" s="33"/>
      <c r="GM1597" s="33"/>
      <c r="GN1597" s="33"/>
      <c r="GO1597" s="33"/>
      <c r="GP1597" s="33"/>
      <c r="GQ1597" s="33"/>
      <c r="GR1597" s="33"/>
      <c r="GS1597" s="33"/>
      <c r="GT1597" s="33"/>
      <c r="GU1597" s="33"/>
      <c r="GV1597" s="33"/>
      <c r="GW1597" s="33"/>
      <c r="GX1597" s="33"/>
    </row>
    <row r="1598" spans="178:206" x14ac:dyDescent="0.2">
      <c r="FV1598" s="29"/>
      <c r="FW1598" s="33"/>
      <c r="FX1598" s="33"/>
      <c r="FY1598" s="33"/>
      <c r="FZ1598" s="33"/>
      <c r="GA1598" s="33"/>
      <c r="GB1598" s="33"/>
      <c r="GC1598" s="33"/>
      <c r="GD1598" s="33"/>
      <c r="GE1598" s="33"/>
      <c r="GF1598" s="33"/>
      <c r="GG1598" s="33"/>
      <c r="GH1598" s="33"/>
      <c r="GI1598" s="33"/>
      <c r="GJ1598" s="33"/>
      <c r="GK1598" s="33"/>
      <c r="GL1598" s="33"/>
      <c r="GM1598" s="33"/>
      <c r="GN1598" s="33"/>
      <c r="GO1598" s="33"/>
      <c r="GP1598" s="33"/>
      <c r="GQ1598" s="33"/>
      <c r="GR1598" s="33"/>
      <c r="GS1598" s="33"/>
      <c r="GT1598" s="33"/>
      <c r="GU1598" s="33"/>
      <c r="GV1598" s="33"/>
      <c r="GW1598" s="33"/>
      <c r="GX1598" s="33"/>
    </row>
    <row r="1599" spans="178:206" x14ac:dyDescent="0.2">
      <c r="FV1599" s="29"/>
      <c r="FW1599" s="33"/>
      <c r="FX1599" s="33"/>
      <c r="FY1599" s="33"/>
      <c r="FZ1599" s="33"/>
      <c r="GA1599" s="33"/>
      <c r="GB1599" s="33"/>
      <c r="GC1599" s="33"/>
      <c r="GD1599" s="33"/>
      <c r="GE1599" s="33"/>
      <c r="GF1599" s="33"/>
      <c r="GG1599" s="33"/>
      <c r="GH1599" s="33"/>
      <c r="GI1599" s="33"/>
      <c r="GJ1599" s="33"/>
      <c r="GK1599" s="33"/>
      <c r="GL1599" s="33"/>
      <c r="GM1599" s="33"/>
      <c r="GN1599" s="33"/>
      <c r="GO1599" s="33"/>
      <c r="GP1599" s="33"/>
      <c r="GQ1599" s="33"/>
      <c r="GR1599" s="33"/>
      <c r="GS1599" s="33"/>
      <c r="GT1599" s="33"/>
      <c r="GU1599" s="33"/>
      <c r="GV1599" s="33"/>
      <c r="GW1599" s="33"/>
      <c r="GX1599" s="33"/>
    </row>
    <row r="1600" spans="178:206" x14ac:dyDescent="0.2">
      <c r="FV1600" s="29"/>
      <c r="FW1600" s="33"/>
      <c r="FX1600" s="33"/>
      <c r="FY1600" s="33"/>
      <c r="FZ1600" s="33"/>
      <c r="GA1600" s="33"/>
      <c r="GB1600" s="33"/>
      <c r="GC1600" s="33"/>
      <c r="GD1600" s="33"/>
      <c r="GE1600" s="33"/>
      <c r="GF1600" s="33"/>
      <c r="GG1600" s="33"/>
      <c r="GH1600" s="33"/>
      <c r="GI1600" s="33"/>
      <c r="GJ1600" s="33"/>
      <c r="GK1600" s="33"/>
      <c r="GL1600" s="33"/>
      <c r="GM1600" s="33"/>
      <c r="GN1600" s="33"/>
      <c r="GO1600" s="33"/>
      <c r="GP1600" s="33"/>
      <c r="GQ1600" s="33"/>
      <c r="GR1600" s="33"/>
      <c r="GS1600" s="33"/>
      <c r="GT1600" s="33"/>
      <c r="GU1600" s="33"/>
      <c r="GV1600" s="33"/>
      <c r="GW1600" s="33"/>
      <c r="GX1600" s="33"/>
    </row>
    <row r="1601" spans="178:206" x14ac:dyDescent="0.2">
      <c r="FV1601" s="29"/>
      <c r="FW1601" s="33"/>
      <c r="FX1601" s="33"/>
      <c r="FY1601" s="33"/>
      <c r="FZ1601" s="33"/>
      <c r="GA1601" s="33"/>
      <c r="GB1601" s="33"/>
      <c r="GC1601" s="33"/>
      <c r="GD1601" s="33"/>
      <c r="GE1601" s="33"/>
      <c r="GF1601" s="33"/>
      <c r="GG1601" s="33"/>
      <c r="GH1601" s="33"/>
      <c r="GI1601" s="33"/>
      <c r="GJ1601" s="33"/>
      <c r="GK1601" s="33"/>
      <c r="GL1601" s="33"/>
      <c r="GM1601" s="33"/>
      <c r="GN1601" s="33"/>
      <c r="GO1601" s="33"/>
      <c r="GP1601" s="33"/>
      <c r="GQ1601" s="33"/>
      <c r="GR1601" s="33"/>
      <c r="GS1601" s="33"/>
      <c r="GT1601" s="33"/>
      <c r="GU1601" s="33"/>
      <c r="GV1601" s="33"/>
      <c r="GW1601" s="33"/>
      <c r="GX1601" s="33"/>
    </row>
    <row r="1602" spans="178:206" x14ac:dyDescent="0.2">
      <c r="FV1602" s="29"/>
      <c r="FW1602" s="33"/>
      <c r="FX1602" s="33"/>
      <c r="FY1602" s="33"/>
      <c r="FZ1602" s="33"/>
      <c r="GA1602" s="33"/>
      <c r="GB1602" s="33"/>
      <c r="GC1602" s="33"/>
      <c r="GD1602" s="33"/>
      <c r="GE1602" s="33"/>
      <c r="GF1602" s="33"/>
      <c r="GG1602" s="33"/>
      <c r="GH1602" s="33"/>
      <c r="GI1602" s="33"/>
      <c r="GJ1602" s="33"/>
      <c r="GK1602" s="33"/>
      <c r="GL1602" s="33"/>
      <c r="GM1602" s="33"/>
      <c r="GN1602" s="33"/>
      <c r="GO1602" s="33"/>
      <c r="GP1602" s="33"/>
      <c r="GQ1602" s="33"/>
      <c r="GR1602" s="33"/>
      <c r="GS1602" s="33"/>
      <c r="GT1602" s="33"/>
      <c r="GU1602" s="33"/>
      <c r="GV1602" s="33"/>
      <c r="GW1602" s="33"/>
      <c r="GX1602" s="33"/>
    </row>
    <row r="1603" spans="178:206" x14ac:dyDescent="0.2">
      <c r="FV1603" s="29"/>
      <c r="FW1603" s="33"/>
      <c r="FX1603" s="33"/>
      <c r="FY1603" s="33"/>
      <c r="FZ1603" s="33"/>
      <c r="GA1603" s="33"/>
      <c r="GB1603" s="33"/>
      <c r="GC1603" s="33"/>
      <c r="GD1603" s="33"/>
      <c r="GE1603" s="33"/>
      <c r="GF1603" s="33"/>
      <c r="GG1603" s="33"/>
      <c r="GH1603" s="33"/>
      <c r="GI1603" s="33"/>
      <c r="GJ1603" s="33"/>
      <c r="GK1603" s="33"/>
      <c r="GL1603" s="33"/>
      <c r="GM1603" s="33"/>
      <c r="GN1603" s="33"/>
      <c r="GO1603" s="33"/>
      <c r="GP1603" s="33"/>
      <c r="GQ1603" s="33"/>
      <c r="GR1603" s="33"/>
      <c r="GS1603" s="33"/>
      <c r="GT1603" s="33"/>
      <c r="GU1603" s="33"/>
      <c r="GV1603" s="33"/>
      <c r="GW1603" s="33"/>
      <c r="GX1603" s="33"/>
    </row>
    <row r="1604" spans="178:206" x14ac:dyDescent="0.2">
      <c r="FV1604" s="29"/>
      <c r="FW1604" s="33"/>
      <c r="FX1604" s="33"/>
      <c r="FY1604" s="33"/>
      <c r="FZ1604" s="33"/>
      <c r="GA1604" s="33"/>
      <c r="GB1604" s="33"/>
      <c r="GC1604" s="33"/>
      <c r="GD1604" s="33"/>
      <c r="GE1604" s="33"/>
      <c r="GF1604" s="33"/>
      <c r="GG1604" s="33"/>
      <c r="GH1604" s="33"/>
      <c r="GI1604" s="33"/>
      <c r="GJ1604" s="33"/>
      <c r="GK1604" s="33"/>
      <c r="GL1604" s="33"/>
      <c r="GM1604" s="33"/>
      <c r="GN1604" s="33"/>
      <c r="GO1604" s="33"/>
      <c r="GP1604" s="33"/>
      <c r="GQ1604" s="33"/>
      <c r="GR1604" s="33"/>
      <c r="GS1604" s="33"/>
      <c r="GT1604" s="33"/>
      <c r="GU1604" s="33"/>
      <c r="GV1604" s="33"/>
      <c r="GW1604" s="33"/>
      <c r="GX1604" s="33"/>
    </row>
    <row r="1605" spans="178:206" x14ac:dyDescent="0.2">
      <c r="FV1605" s="29"/>
      <c r="FW1605" s="33"/>
      <c r="FX1605" s="33"/>
      <c r="FY1605" s="33"/>
      <c r="FZ1605" s="33"/>
      <c r="GA1605" s="33"/>
      <c r="GB1605" s="33"/>
      <c r="GC1605" s="33"/>
      <c r="GD1605" s="33"/>
      <c r="GE1605" s="33"/>
      <c r="GF1605" s="33"/>
      <c r="GG1605" s="33"/>
      <c r="GH1605" s="33"/>
      <c r="GI1605" s="33"/>
      <c r="GJ1605" s="33"/>
      <c r="GK1605" s="33"/>
      <c r="GL1605" s="33"/>
      <c r="GM1605" s="33"/>
      <c r="GN1605" s="33"/>
      <c r="GO1605" s="33"/>
      <c r="GP1605" s="33"/>
      <c r="GQ1605" s="33"/>
      <c r="GR1605" s="33"/>
      <c r="GS1605" s="33"/>
      <c r="GT1605" s="33"/>
      <c r="GU1605" s="33"/>
      <c r="GV1605" s="33"/>
      <c r="GW1605" s="33"/>
      <c r="GX1605" s="33"/>
    </row>
    <row r="1606" spans="178:206" x14ac:dyDescent="0.2">
      <c r="FV1606" s="29"/>
      <c r="FW1606" s="33"/>
      <c r="FX1606" s="33"/>
      <c r="FY1606" s="33"/>
      <c r="FZ1606" s="33"/>
      <c r="GA1606" s="33"/>
      <c r="GB1606" s="33"/>
      <c r="GC1606" s="33"/>
      <c r="GD1606" s="33"/>
      <c r="GE1606" s="33"/>
      <c r="GF1606" s="33"/>
      <c r="GG1606" s="33"/>
      <c r="GH1606" s="33"/>
      <c r="GI1606" s="33"/>
      <c r="GJ1606" s="33"/>
      <c r="GK1606" s="33"/>
      <c r="GL1606" s="33"/>
      <c r="GM1606" s="33"/>
      <c r="GN1606" s="33"/>
      <c r="GO1606" s="33"/>
      <c r="GP1606" s="33"/>
      <c r="GQ1606" s="33"/>
      <c r="GR1606" s="33"/>
      <c r="GS1606" s="33"/>
      <c r="GT1606" s="33"/>
      <c r="GU1606" s="33"/>
      <c r="GV1606" s="33"/>
      <c r="GW1606" s="33"/>
      <c r="GX1606" s="33"/>
    </row>
    <row r="1607" spans="178:206" x14ac:dyDescent="0.2">
      <c r="FV1607" s="29"/>
      <c r="FW1607" s="33"/>
      <c r="FX1607" s="33"/>
      <c r="FY1607" s="33"/>
      <c r="FZ1607" s="33"/>
      <c r="GA1607" s="33"/>
      <c r="GB1607" s="33"/>
      <c r="GC1607" s="33"/>
      <c r="GD1607" s="33"/>
      <c r="GE1607" s="33"/>
      <c r="GF1607" s="33"/>
      <c r="GG1607" s="33"/>
      <c r="GH1607" s="33"/>
      <c r="GI1607" s="33"/>
      <c r="GJ1607" s="33"/>
      <c r="GK1607" s="33"/>
      <c r="GL1607" s="33"/>
      <c r="GM1607" s="33"/>
      <c r="GN1607" s="33"/>
      <c r="GO1607" s="33"/>
      <c r="GP1607" s="33"/>
      <c r="GQ1607" s="33"/>
      <c r="GR1607" s="33"/>
      <c r="GS1607" s="33"/>
      <c r="GT1607" s="33"/>
      <c r="GU1607" s="33"/>
      <c r="GV1607" s="33"/>
      <c r="GW1607" s="33"/>
      <c r="GX1607" s="33"/>
    </row>
    <row r="1608" spans="178:206" x14ac:dyDescent="0.2">
      <c r="FV1608" s="29"/>
      <c r="FW1608" s="33"/>
      <c r="FX1608" s="33"/>
      <c r="FY1608" s="33"/>
      <c r="FZ1608" s="33"/>
      <c r="GA1608" s="33"/>
      <c r="GB1608" s="33"/>
      <c r="GC1608" s="33"/>
      <c r="GD1608" s="33"/>
      <c r="GE1608" s="33"/>
      <c r="GF1608" s="33"/>
      <c r="GG1608" s="33"/>
      <c r="GH1608" s="33"/>
      <c r="GI1608" s="33"/>
      <c r="GJ1608" s="33"/>
      <c r="GK1608" s="33"/>
      <c r="GL1608" s="33"/>
      <c r="GM1608" s="33"/>
      <c r="GN1608" s="33"/>
      <c r="GO1608" s="33"/>
      <c r="GP1608" s="33"/>
      <c r="GQ1608" s="33"/>
      <c r="GR1608" s="33"/>
      <c r="GS1608" s="33"/>
      <c r="GT1608" s="33"/>
      <c r="GU1608" s="33"/>
      <c r="GV1608" s="33"/>
      <c r="GW1608" s="33"/>
      <c r="GX1608" s="33"/>
    </row>
    <row r="1609" spans="178:206" x14ac:dyDescent="0.2">
      <c r="FV1609" s="29"/>
      <c r="FW1609" s="33"/>
      <c r="FX1609" s="33"/>
      <c r="FY1609" s="33"/>
      <c r="FZ1609" s="33"/>
      <c r="GA1609" s="33"/>
      <c r="GB1609" s="33"/>
      <c r="GC1609" s="33"/>
      <c r="GD1609" s="33"/>
      <c r="GE1609" s="33"/>
      <c r="GF1609" s="33"/>
      <c r="GG1609" s="33"/>
      <c r="GH1609" s="33"/>
      <c r="GI1609" s="33"/>
      <c r="GJ1609" s="33"/>
      <c r="GK1609" s="33"/>
      <c r="GL1609" s="33"/>
      <c r="GM1609" s="33"/>
      <c r="GN1609" s="33"/>
      <c r="GO1609" s="33"/>
      <c r="GP1609" s="33"/>
      <c r="GQ1609" s="33"/>
      <c r="GR1609" s="33"/>
      <c r="GS1609" s="33"/>
      <c r="GT1609" s="33"/>
      <c r="GU1609" s="33"/>
      <c r="GV1609" s="33"/>
      <c r="GW1609" s="33"/>
      <c r="GX1609" s="33"/>
    </row>
    <row r="1610" spans="178:206" x14ac:dyDescent="0.2">
      <c r="FV1610" s="29"/>
      <c r="FW1610" s="33"/>
      <c r="FX1610" s="33"/>
      <c r="FY1610" s="33"/>
      <c r="FZ1610" s="33"/>
      <c r="GA1610" s="33"/>
      <c r="GB1610" s="33"/>
      <c r="GC1610" s="33"/>
      <c r="GD1610" s="33"/>
      <c r="GE1610" s="33"/>
      <c r="GF1610" s="33"/>
      <c r="GG1610" s="33"/>
      <c r="GH1610" s="33"/>
      <c r="GI1610" s="33"/>
      <c r="GJ1610" s="33"/>
      <c r="GK1610" s="33"/>
      <c r="GL1610" s="33"/>
      <c r="GM1610" s="33"/>
      <c r="GN1610" s="33"/>
      <c r="GO1610" s="33"/>
      <c r="GP1610" s="33"/>
      <c r="GQ1610" s="33"/>
      <c r="GR1610" s="33"/>
      <c r="GS1610" s="33"/>
      <c r="GT1610" s="33"/>
      <c r="GU1610" s="33"/>
      <c r="GV1610" s="33"/>
      <c r="GW1610" s="33"/>
      <c r="GX1610" s="33"/>
    </row>
    <row r="1611" spans="178:206" x14ac:dyDescent="0.2">
      <c r="FV1611" s="29"/>
      <c r="FW1611" s="33"/>
      <c r="FX1611" s="33"/>
      <c r="FY1611" s="33"/>
      <c r="FZ1611" s="33"/>
      <c r="GA1611" s="33"/>
      <c r="GB1611" s="33"/>
      <c r="GC1611" s="33"/>
      <c r="GD1611" s="33"/>
      <c r="GE1611" s="33"/>
      <c r="GF1611" s="33"/>
      <c r="GG1611" s="33"/>
      <c r="GH1611" s="33"/>
      <c r="GI1611" s="33"/>
      <c r="GJ1611" s="33"/>
      <c r="GK1611" s="33"/>
      <c r="GL1611" s="33"/>
      <c r="GM1611" s="33"/>
      <c r="GN1611" s="33"/>
      <c r="GO1611" s="33"/>
      <c r="GP1611" s="33"/>
      <c r="GQ1611" s="33"/>
      <c r="GR1611" s="33"/>
      <c r="GS1611" s="33"/>
      <c r="GT1611" s="33"/>
      <c r="GU1611" s="33"/>
      <c r="GV1611" s="33"/>
      <c r="GW1611" s="33"/>
      <c r="GX1611" s="33"/>
    </row>
    <row r="1612" spans="178:206" x14ac:dyDescent="0.2">
      <c r="FV1612" s="29"/>
      <c r="FW1612" s="33"/>
      <c r="FX1612" s="33"/>
      <c r="FY1612" s="33"/>
      <c r="FZ1612" s="33"/>
      <c r="GA1612" s="33"/>
      <c r="GB1612" s="33"/>
      <c r="GC1612" s="33"/>
      <c r="GD1612" s="33"/>
      <c r="GE1612" s="33"/>
      <c r="GF1612" s="33"/>
      <c r="GG1612" s="33"/>
      <c r="GH1612" s="33"/>
      <c r="GI1612" s="33"/>
      <c r="GJ1612" s="33"/>
      <c r="GK1612" s="33"/>
      <c r="GL1612" s="33"/>
      <c r="GM1612" s="33"/>
      <c r="GN1612" s="33"/>
      <c r="GO1612" s="33"/>
      <c r="GP1612" s="33"/>
      <c r="GQ1612" s="33"/>
      <c r="GR1612" s="33"/>
      <c r="GS1612" s="33"/>
      <c r="GT1612" s="33"/>
      <c r="GU1612" s="33"/>
      <c r="GV1612" s="33"/>
      <c r="GW1612" s="33"/>
      <c r="GX1612" s="33"/>
    </row>
    <row r="1613" spans="178:206" x14ac:dyDescent="0.2">
      <c r="FV1613" s="29"/>
      <c r="FW1613" s="33"/>
      <c r="FX1613" s="33"/>
      <c r="FY1613" s="33"/>
      <c r="FZ1613" s="33"/>
      <c r="GA1613" s="33"/>
      <c r="GB1613" s="33"/>
      <c r="GC1613" s="33"/>
      <c r="GD1613" s="33"/>
      <c r="GE1613" s="33"/>
      <c r="GF1613" s="33"/>
      <c r="GG1613" s="33"/>
      <c r="GH1613" s="33"/>
      <c r="GI1613" s="33"/>
      <c r="GJ1613" s="33"/>
      <c r="GK1613" s="33"/>
      <c r="GL1613" s="33"/>
      <c r="GM1613" s="33"/>
      <c r="GN1613" s="33"/>
      <c r="GO1613" s="33"/>
      <c r="GP1613" s="33"/>
      <c r="GQ1613" s="33"/>
      <c r="GR1613" s="33"/>
      <c r="GS1613" s="33"/>
      <c r="GT1613" s="33"/>
      <c r="GU1613" s="33"/>
      <c r="GV1613" s="33"/>
      <c r="GW1613" s="33"/>
      <c r="GX1613" s="33"/>
    </row>
    <row r="1614" spans="178:206" x14ac:dyDescent="0.2">
      <c r="FV1614" s="29"/>
      <c r="FW1614" s="33"/>
      <c r="FX1614" s="33"/>
      <c r="FY1614" s="33"/>
      <c r="FZ1614" s="33"/>
      <c r="GA1614" s="33"/>
      <c r="GB1614" s="33"/>
      <c r="GC1614" s="33"/>
      <c r="GD1614" s="33"/>
      <c r="GE1614" s="33"/>
      <c r="GF1614" s="33"/>
      <c r="GG1614" s="33"/>
      <c r="GH1614" s="33"/>
      <c r="GI1614" s="33"/>
      <c r="GJ1614" s="33"/>
      <c r="GK1614" s="33"/>
      <c r="GL1614" s="33"/>
      <c r="GM1614" s="33"/>
      <c r="GN1614" s="33"/>
      <c r="GO1614" s="33"/>
      <c r="GP1614" s="33"/>
      <c r="GQ1614" s="33"/>
      <c r="GR1614" s="33"/>
      <c r="GS1614" s="33"/>
      <c r="GT1614" s="33"/>
      <c r="GU1614" s="33"/>
      <c r="GV1614" s="33"/>
      <c r="GW1614" s="33"/>
      <c r="GX1614" s="33"/>
    </row>
    <row r="1615" spans="178:206" x14ac:dyDescent="0.2">
      <c r="FV1615" s="29"/>
      <c r="FW1615" s="33"/>
      <c r="FX1615" s="33"/>
      <c r="FY1615" s="33"/>
      <c r="FZ1615" s="33"/>
      <c r="GA1615" s="33"/>
      <c r="GB1615" s="33"/>
      <c r="GC1615" s="33"/>
      <c r="GD1615" s="33"/>
      <c r="GE1615" s="33"/>
      <c r="GF1615" s="33"/>
      <c r="GG1615" s="33"/>
      <c r="GH1615" s="33"/>
      <c r="GI1615" s="33"/>
      <c r="GJ1615" s="33"/>
      <c r="GK1615" s="33"/>
      <c r="GL1615" s="33"/>
      <c r="GM1615" s="33"/>
      <c r="GN1615" s="33"/>
      <c r="GO1615" s="33"/>
      <c r="GP1615" s="33"/>
      <c r="GQ1615" s="33"/>
      <c r="GR1615" s="33"/>
      <c r="GS1615" s="33"/>
      <c r="GT1615" s="33"/>
      <c r="GU1615" s="33"/>
      <c r="GV1615" s="33"/>
      <c r="GW1615" s="33"/>
      <c r="GX1615" s="33"/>
    </row>
    <row r="1616" spans="178:206" x14ac:dyDescent="0.2">
      <c r="FV1616" s="29"/>
      <c r="FW1616" s="33"/>
      <c r="FX1616" s="33"/>
      <c r="FY1616" s="33"/>
      <c r="FZ1616" s="33"/>
      <c r="GA1616" s="33"/>
      <c r="GB1616" s="33"/>
      <c r="GC1616" s="33"/>
      <c r="GD1616" s="33"/>
      <c r="GE1616" s="33"/>
      <c r="GF1616" s="33"/>
      <c r="GG1616" s="33"/>
      <c r="GH1616" s="33"/>
      <c r="GI1616" s="33"/>
      <c r="GJ1616" s="33"/>
      <c r="GK1616" s="33"/>
      <c r="GL1616" s="33"/>
      <c r="GM1616" s="33"/>
      <c r="GN1616" s="33"/>
      <c r="GO1616" s="33"/>
      <c r="GP1616" s="33"/>
      <c r="GQ1616" s="33"/>
      <c r="GR1616" s="33"/>
      <c r="GS1616" s="33"/>
      <c r="GT1616" s="33"/>
      <c r="GU1616" s="33"/>
      <c r="GV1616" s="33"/>
      <c r="GW1616" s="33"/>
      <c r="GX1616" s="33"/>
    </row>
    <row r="1617" spans="178:206" x14ac:dyDescent="0.2">
      <c r="FV1617" s="29"/>
      <c r="FW1617" s="33"/>
      <c r="FX1617" s="33"/>
      <c r="FY1617" s="33"/>
      <c r="FZ1617" s="33"/>
      <c r="GA1617" s="33"/>
      <c r="GB1617" s="33"/>
      <c r="GC1617" s="33"/>
      <c r="GD1617" s="33"/>
      <c r="GE1617" s="33"/>
      <c r="GF1617" s="33"/>
      <c r="GG1617" s="33"/>
      <c r="GH1617" s="33"/>
      <c r="GI1617" s="33"/>
      <c r="GJ1617" s="33"/>
      <c r="GK1617" s="33"/>
      <c r="GL1617" s="33"/>
      <c r="GM1617" s="33"/>
      <c r="GN1617" s="33"/>
      <c r="GO1617" s="33"/>
      <c r="GP1617" s="33"/>
      <c r="GQ1617" s="33"/>
      <c r="GR1617" s="33"/>
      <c r="GS1617" s="33"/>
      <c r="GT1617" s="33"/>
      <c r="GU1617" s="33"/>
      <c r="GV1617" s="33"/>
      <c r="GW1617" s="33"/>
      <c r="GX1617" s="33"/>
    </row>
    <row r="1618" spans="178:206" x14ac:dyDescent="0.2">
      <c r="FV1618" s="29"/>
      <c r="FW1618" s="33"/>
      <c r="FX1618" s="33"/>
      <c r="FY1618" s="33"/>
      <c r="FZ1618" s="33"/>
      <c r="GA1618" s="33"/>
      <c r="GB1618" s="33"/>
      <c r="GC1618" s="33"/>
      <c r="GD1618" s="33"/>
      <c r="GE1618" s="33"/>
      <c r="GF1618" s="33"/>
      <c r="GG1618" s="33"/>
      <c r="GH1618" s="33"/>
      <c r="GI1618" s="33"/>
      <c r="GJ1618" s="33"/>
      <c r="GK1618" s="33"/>
      <c r="GL1618" s="33"/>
      <c r="GM1618" s="33"/>
      <c r="GN1618" s="33"/>
      <c r="GO1618" s="33"/>
      <c r="GP1618" s="33"/>
      <c r="GQ1618" s="33"/>
      <c r="GR1618" s="33"/>
      <c r="GS1618" s="33"/>
      <c r="GT1618" s="33"/>
      <c r="GU1618" s="33"/>
      <c r="GV1618" s="33"/>
      <c r="GW1618" s="33"/>
      <c r="GX1618" s="33"/>
    </row>
    <row r="1619" spans="178:206" x14ac:dyDescent="0.2">
      <c r="FV1619" s="29"/>
      <c r="FW1619" s="33"/>
      <c r="FX1619" s="33"/>
      <c r="FY1619" s="33"/>
      <c r="FZ1619" s="33"/>
      <c r="GA1619" s="33"/>
      <c r="GB1619" s="33"/>
      <c r="GC1619" s="33"/>
      <c r="GD1619" s="33"/>
      <c r="GE1619" s="33"/>
      <c r="GF1619" s="33"/>
      <c r="GG1619" s="33"/>
      <c r="GH1619" s="33"/>
      <c r="GI1619" s="33"/>
      <c r="GJ1619" s="33"/>
      <c r="GK1619" s="33"/>
      <c r="GL1619" s="33"/>
      <c r="GM1619" s="33"/>
      <c r="GN1619" s="33"/>
      <c r="GO1619" s="33"/>
      <c r="GP1619" s="33"/>
      <c r="GQ1619" s="33"/>
      <c r="GR1619" s="33"/>
      <c r="GS1619" s="33"/>
      <c r="GT1619" s="33"/>
      <c r="GU1619" s="33"/>
      <c r="GV1619" s="33"/>
      <c r="GW1619" s="33"/>
      <c r="GX1619" s="33"/>
    </row>
    <row r="1620" spans="178:206" x14ac:dyDescent="0.2">
      <c r="FV1620" s="29"/>
      <c r="FW1620" s="33"/>
      <c r="FX1620" s="33"/>
      <c r="FY1620" s="33"/>
      <c r="FZ1620" s="33"/>
      <c r="GA1620" s="33"/>
      <c r="GB1620" s="33"/>
      <c r="GC1620" s="33"/>
      <c r="GD1620" s="33"/>
      <c r="GE1620" s="33"/>
      <c r="GF1620" s="33"/>
      <c r="GG1620" s="33"/>
      <c r="GH1620" s="33"/>
      <c r="GI1620" s="33"/>
      <c r="GJ1620" s="33"/>
      <c r="GK1620" s="33"/>
      <c r="GL1620" s="33"/>
      <c r="GM1620" s="33"/>
      <c r="GN1620" s="33"/>
      <c r="GO1620" s="33"/>
      <c r="GP1620" s="33"/>
      <c r="GQ1620" s="33"/>
      <c r="GR1620" s="33"/>
      <c r="GS1620" s="33"/>
      <c r="GT1620" s="33"/>
      <c r="GU1620" s="33"/>
      <c r="GV1620" s="33"/>
      <c r="GW1620" s="33"/>
      <c r="GX1620" s="33"/>
    </row>
    <row r="1621" spans="178:206" x14ac:dyDescent="0.2">
      <c r="FV1621" s="29"/>
      <c r="FW1621" s="33"/>
      <c r="FX1621" s="33"/>
      <c r="FY1621" s="33"/>
      <c r="FZ1621" s="33"/>
      <c r="GA1621" s="33"/>
      <c r="GB1621" s="33"/>
      <c r="GC1621" s="33"/>
      <c r="GD1621" s="33"/>
      <c r="GE1621" s="33"/>
      <c r="GF1621" s="33"/>
      <c r="GG1621" s="33"/>
      <c r="GH1621" s="33"/>
      <c r="GI1621" s="33"/>
      <c r="GJ1621" s="33"/>
      <c r="GK1621" s="33"/>
      <c r="GL1621" s="33"/>
      <c r="GM1621" s="33"/>
      <c r="GN1621" s="33"/>
      <c r="GO1621" s="33"/>
      <c r="GP1621" s="33"/>
      <c r="GQ1621" s="33"/>
      <c r="GR1621" s="33"/>
      <c r="GS1621" s="33"/>
      <c r="GT1621" s="33"/>
      <c r="GU1621" s="33"/>
      <c r="GV1621" s="33"/>
      <c r="GW1621" s="33"/>
      <c r="GX1621" s="33"/>
    </row>
    <row r="1622" spans="178:206" x14ac:dyDescent="0.2">
      <c r="FV1622" s="29"/>
      <c r="FW1622" s="33"/>
      <c r="FX1622" s="33"/>
      <c r="FY1622" s="33"/>
      <c r="FZ1622" s="33"/>
      <c r="GA1622" s="33"/>
      <c r="GB1622" s="33"/>
      <c r="GC1622" s="33"/>
      <c r="GD1622" s="33"/>
      <c r="GE1622" s="33"/>
      <c r="GF1622" s="33"/>
      <c r="GG1622" s="33"/>
      <c r="GH1622" s="33"/>
      <c r="GI1622" s="33"/>
      <c r="GJ1622" s="33"/>
      <c r="GK1622" s="33"/>
      <c r="GL1622" s="33"/>
      <c r="GM1622" s="33"/>
      <c r="GN1622" s="33"/>
      <c r="GO1622" s="33"/>
      <c r="GP1622" s="33"/>
      <c r="GQ1622" s="33"/>
      <c r="GR1622" s="33"/>
      <c r="GS1622" s="33"/>
      <c r="GT1622" s="33"/>
      <c r="GU1622" s="33"/>
      <c r="GV1622" s="33"/>
      <c r="GW1622" s="33"/>
      <c r="GX1622" s="33"/>
    </row>
    <row r="1623" spans="178:206" x14ac:dyDescent="0.2">
      <c r="FV1623" s="29"/>
      <c r="FW1623" s="33"/>
      <c r="FX1623" s="33"/>
      <c r="FY1623" s="33"/>
      <c r="FZ1623" s="33"/>
      <c r="GA1623" s="33"/>
      <c r="GB1623" s="33"/>
      <c r="GC1623" s="33"/>
      <c r="GD1623" s="33"/>
      <c r="GE1623" s="33"/>
      <c r="GF1623" s="33"/>
      <c r="GG1623" s="33"/>
      <c r="GH1623" s="33"/>
      <c r="GI1623" s="33"/>
      <c r="GJ1623" s="33"/>
      <c r="GK1623" s="33"/>
      <c r="GL1623" s="33"/>
      <c r="GM1623" s="33"/>
      <c r="GN1623" s="33"/>
      <c r="GO1623" s="33"/>
      <c r="GP1623" s="33"/>
      <c r="GQ1623" s="33"/>
      <c r="GR1623" s="33"/>
      <c r="GS1623" s="33"/>
      <c r="GT1623" s="33"/>
      <c r="GU1623" s="33"/>
      <c r="GV1623" s="33"/>
      <c r="GW1623" s="33"/>
      <c r="GX1623" s="33"/>
    </row>
    <row r="1624" spans="178:206" x14ac:dyDescent="0.2">
      <c r="FV1624" s="29"/>
      <c r="FW1624" s="33"/>
      <c r="FX1624" s="33"/>
      <c r="FY1624" s="33"/>
      <c r="FZ1624" s="33"/>
      <c r="GA1624" s="33"/>
      <c r="GB1624" s="33"/>
      <c r="GC1624" s="33"/>
      <c r="GD1624" s="33"/>
      <c r="GE1624" s="33"/>
      <c r="GF1624" s="33"/>
      <c r="GG1624" s="33"/>
      <c r="GH1624" s="33"/>
      <c r="GI1624" s="33"/>
      <c r="GJ1624" s="33"/>
      <c r="GK1624" s="33"/>
      <c r="GL1624" s="33"/>
      <c r="GM1624" s="33"/>
      <c r="GN1624" s="33"/>
      <c r="GO1624" s="33"/>
      <c r="GP1624" s="33"/>
      <c r="GQ1624" s="33"/>
      <c r="GR1624" s="33"/>
      <c r="GS1624" s="33"/>
      <c r="GT1624" s="33"/>
      <c r="GU1624" s="33"/>
      <c r="GV1624" s="33"/>
      <c r="GW1624" s="33"/>
      <c r="GX1624" s="33"/>
    </row>
    <row r="1625" spans="178:206" x14ac:dyDescent="0.2">
      <c r="FV1625" s="29"/>
      <c r="FW1625" s="33"/>
      <c r="FX1625" s="33"/>
      <c r="FY1625" s="33"/>
      <c r="FZ1625" s="33"/>
      <c r="GA1625" s="33"/>
      <c r="GB1625" s="33"/>
      <c r="GC1625" s="33"/>
      <c r="GD1625" s="33"/>
      <c r="GE1625" s="33"/>
      <c r="GF1625" s="33"/>
      <c r="GG1625" s="33"/>
      <c r="GH1625" s="33"/>
      <c r="GI1625" s="33"/>
      <c r="GJ1625" s="33"/>
      <c r="GK1625" s="33"/>
      <c r="GL1625" s="33"/>
      <c r="GM1625" s="33"/>
      <c r="GN1625" s="33"/>
      <c r="GO1625" s="33"/>
      <c r="GP1625" s="33"/>
      <c r="GQ1625" s="33"/>
      <c r="GR1625" s="33"/>
      <c r="GS1625" s="33"/>
      <c r="GT1625" s="33"/>
      <c r="GU1625" s="33"/>
      <c r="GV1625" s="33"/>
      <c r="GW1625" s="33"/>
      <c r="GX1625" s="33"/>
    </row>
    <row r="1626" spans="178:206" x14ac:dyDescent="0.2">
      <c r="FV1626" s="29"/>
      <c r="FW1626" s="33"/>
      <c r="FX1626" s="33"/>
      <c r="FY1626" s="33"/>
      <c r="FZ1626" s="33"/>
      <c r="GA1626" s="33"/>
      <c r="GB1626" s="33"/>
      <c r="GC1626" s="33"/>
      <c r="GD1626" s="33"/>
      <c r="GE1626" s="33"/>
      <c r="GF1626" s="33"/>
      <c r="GG1626" s="33"/>
      <c r="GH1626" s="33"/>
      <c r="GI1626" s="33"/>
      <c r="GJ1626" s="33"/>
      <c r="GK1626" s="33"/>
      <c r="GL1626" s="33"/>
      <c r="GM1626" s="33"/>
      <c r="GN1626" s="33"/>
      <c r="GO1626" s="33"/>
      <c r="GP1626" s="33"/>
      <c r="GQ1626" s="33"/>
      <c r="GR1626" s="33"/>
      <c r="GS1626" s="33"/>
      <c r="GT1626" s="33"/>
      <c r="GU1626" s="33"/>
      <c r="GV1626" s="33"/>
      <c r="GW1626" s="33"/>
      <c r="GX1626" s="33"/>
    </row>
    <row r="1627" spans="178:206" x14ac:dyDescent="0.2">
      <c r="FV1627" s="29"/>
      <c r="FW1627" s="33"/>
      <c r="FX1627" s="33"/>
      <c r="FY1627" s="33"/>
      <c r="FZ1627" s="33"/>
      <c r="GA1627" s="33"/>
      <c r="GB1627" s="33"/>
      <c r="GC1627" s="33"/>
      <c r="GD1627" s="33"/>
      <c r="GE1627" s="33"/>
      <c r="GF1627" s="33"/>
      <c r="GG1627" s="33"/>
      <c r="GH1627" s="33"/>
      <c r="GI1627" s="33"/>
      <c r="GJ1627" s="33"/>
      <c r="GK1627" s="33"/>
      <c r="GL1627" s="33"/>
      <c r="GM1627" s="33"/>
      <c r="GN1627" s="33"/>
      <c r="GO1627" s="33"/>
      <c r="GP1627" s="33"/>
      <c r="GQ1627" s="33"/>
      <c r="GR1627" s="33"/>
      <c r="GS1627" s="33"/>
      <c r="GT1627" s="33"/>
      <c r="GU1627" s="33"/>
      <c r="GV1627" s="33"/>
      <c r="GW1627" s="33"/>
      <c r="GX1627" s="33"/>
    </row>
    <row r="1628" spans="178:206" x14ac:dyDescent="0.2">
      <c r="FV1628" s="29"/>
      <c r="FW1628" s="33"/>
      <c r="FX1628" s="33"/>
      <c r="FY1628" s="33"/>
      <c r="FZ1628" s="33"/>
      <c r="GA1628" s="33"/>
      <c r="GB1628" s="33"/>
      <c r="GC1628" s="33"/>
      <c r="GD1628" s="33"/>
      <c r="GE1628" s="33"/>
      <c r="GF1628" s="33"/>
      <c r="GG1628" s="33"/>
      <c r="GH1628" s="33"/>
      <c r="GI1628" s="33"/>
      <c r="GJ1628" s="33"/>
      <c r="GK1628" s="33"/>
      <c r="GL1628" s="33"/>
      <c r="GM1628" s="33"/>
      <c r="GN1628" s="33"/>
      <c r="GO1628" s="33"/>
      <c r="GP1628" s="33"/>
      <c r="GQ1628" s="33"/>
      <c r="GR1628" s="33"/>
      <c r="GS1628" s="33"/>
      <c r="GT1628" s="33"/>
      <c r="GU1628" s="33"/>
      <c r="GV1628" s="33"/>
      <c r="GW1628" s="33"/>
      <c r="GX1628" s="33"/>
    </row>
    <row r="1629" spans="178:206" x14ac:dyDescent="0.2">
      <c r="FV1629" s="29"/>
      <c r="FW1629" s="33"/>
      <c r="FX1629" s="33"/>
      <c r="FY1629" s="33"/>
      <c r="FZ1629" s="33"/>
      <c r="GA1629" s="33"/>
      <c r="GB1629" s="33"/>
      <c r="GC1629" s="33"/>
      <c r="GD1629" s="33"/>
      <c r="GE1629" s="33"/>
      <c r="GF1629" s="33"/>
      <c r="GG1629" s="33"/>
      <c r="GH1629" s="33"/>
      <c r="GI1629" s="33"/>
      <c r="GJ1629" s="33"/>
      <c r="GK1629" s="33"/>
      <c r="GL1629" s="33"/>
      <c r="GM1629" s="33"/>
      <c r="GN1629" s="33"/>
      <c r="GO1629" s="33"/>
      <c r="GP1629" s="33"/>
      <c r="GQ1629" s="33"/>
      <c r="GR1629" s="33"/>
      <c r="GS1629" s="33"/>
      <c r="GT1629" s="33"/>
      <c r="GU1629" s="33"/>
      <c r="GV1629" s="33"/>
      <c r="GW1629" s="33"/>
      <c r="GX1629" s="33"/>
    </row>
    <row r="1630" spans="178:206" x14ac:dyDescent="0.2">
      <c r="FV1630" s="29"/>
      <c r="FW1630" s="33"/>
      <c r="FX1630" s="33"/>
      <c r="FY1630" s="33"/>
      <c r="FZ1630" s="33"/>
      <c r="GA1630" s="33"/>
      <c r="GB1630" s="33"/>
      <c r="GC1630" s="33"/>
      <c r="GD1630" s="33"/>
      <c r="GE1630" s="33"/>
      <c r="GF1630" s="33"/>
      <c r="GG1630" s="33"/>
      <c r="GH1630" s="33"/>
      <c r="GI1630" s="33"/>
      <c r="GJ1630" s="33"/>
      <c r="GK1630" s="33"/>
      <c r="GL1630" s="33"/>
      <c r="GM1630" s="33"/>
      <c r="GN1630" s="33"/>
      <c r="GO1630" s="33"/>
      <c r="GP1630" s="33"/>
      <c r="GQ1630" s="33"/>
      <c r="GR1630" s="33"/>
      <c r="GS1630" s="33"/>
      <c r="GT1630" s="33"/>
      <c r="GU1630" s="33"/>
      <c r="GV1630" s="33"/>
      <c r="GW1630" s="33"/>
      <c r="GX1630" s="33"/>
    </row>
    <row r="1631" spans="178:206" x14ac:dyDescent="0.2">
      <c r="FV1631" s="29"/>
      <c r="FW1631" s="33"/>
      <c r="FX1631" s="33"/>
      <c r="FY1631" s="33"/>
      <c r="FZ1631" s="33"/>
      <c r="GA1631" s="33"/>
      <c r="GB1631" s="33"/>
      <c r="GC1631" s="33"/>
      <c r="GD1631" s="33"/>
      <c r="GE1631" s="33"/>
      <c r="GF1631" s="33"/>
      <c r="GG1631" s="33"/>
      <c r="GH1631" s="33"/>
      <c r="GI1631" s="33"/>
      <c r="GJ1631" s="33"/>
      <c r="GK1631" s="33"/>
      <c r="GL1631" s="33"/>
      <c r="GM1631" s="33"/>
      <c r="GN1631" s="33"/>
      <c r="GO1631" s="33"/>
      <c r="GP1631" s="33"/>
      <c r="GQ1631" s="33"/>
      <c r="GR1631" s="33"/>
      <c r="GS1631" s="33"/>
      <c r="GT1631" s="33"/>
      <c r="GU1631" s="33"/>
      <c r="GV1631" s="33"/>
      <c r="GW1631" s="33"/>
      <c r="GX1631" s="33"/>
    </row>
    <row r="1632" spans="178:206" x14ac:dyDescent="0.2">
      <c r="FV1632" s="29"/>
      <c r="FW1632" s="33"/>
      <c r="FX1632" s="33"/>
      <c r="FY1632" s="33"/>
      <c r="FZ1632" s="33"/>
      <c r="GA1632" s="33"/>
      <c r="GB1632" s="33"/>
      <c r="GC1632" s="33"/>
      <c r="GD1632" s="33"/>
      <c r="GE1632" s="33"/>
      <c r="GF1632" s="33"/>
      <c r="GG1632" s="33"/>
      <c r="GH1632" s="33"/>
      <c r="GI1632" s="33"/>
      <c r="GJ1632" s="33"/>
      <c r="GK1632" s="33"/>
      <c r="GL1632" s="33"/>
      <c r="GM1632" s="33"/>
      <c r="GN1632" s="33"/>
      <c r="GO1632" s="33"/>
      <c r="GP1632" s="33"/>
      <c r="GQ1632" s="33"/>
      <c r="GR1632" s="33"/>
      <c r="GS1632" s="33"/>
      <c r="GT1632" s="33"/>
      <c r="GU1632" s="33"/>
      <c r="GV1632" s="33"/>
      <c r="GW1632" s="33"/>
      <c r="GX1632" s="33"/>
    </row>
    <row r="1633" spans="178:206" x14ac:dyDescent="0.2">
      <c r="FV1633" s="29"/>
      <c r="FW1633" s="33"/>
      <c r="FX1633" s="33"/>
      <c r="FY1633" s="33"/>
      <c r="FZ1633" s="33"/>
      <c r="GA1633" s="33"/>
      <c r="GB1633" s="33"/>
      <c r="GC1633" s="33"/>
      <c r="GD1633" s="33"/>
      <c r="GE1633" s="33"/>
      <c r="GF1633" s="33"/>
      <c r="GG1633" s="33"/>
      <c r="GH1633" s="33"/>
      <c r="GI1633" s="33"/>
      <c r="GJ1633" s="33"/>
      <c r="GK1633" s="33"/>
      <c r="GL1633" s="33"/>
      <c r="GM1633" s="33"/>
      <c r="GN1633" s="33"/>
      <c r="GO1633" s="33"/>
      <c r="GP1633" s="33"/>
      <c r="GQ1633" s="33"/>
      <c r="GR1633" s="33"/>
      <c r="GS1633" s="33"/>
      <c r="GT1633" s="33"/>
      <c r="GU1633" s="33"/>
      <c r="GV1633" s="33"/>
      <c r="GW1633" s="33"/>
      <c r="GX1633" s="33"/>
    </row>
    <row r="1634" spans="178:206" x14ac:dyDescent="0.2">
      <c r="FV1634" s="29"/>
      <c r="FW1634" s="33"/>
      <c r="FX1634" s="33"/>
      <c r="FY1634" s="33"/>
      <c r="FZ1634" s="33"/>
      <c r="GA1634" s="33"/>
      <c r="GB1634" s="33"/>
      <c r="GC1634" s="33"/>
      <c r="GD1634" s="33"/>
      <c r="GE1634" s="33"/>
      <c r="GF1634" s="33"/>
      <c r="GG1634" s="33"/>
      <c r="GH1634" s="33"/>
      <c r="GI1634" s="33"/>
      <c r="GJ1634" s="33"/>
      <c r="GK1634" s="33"/>
      <c r="GL1634" s="33"/>
      <c r="GM1634" s="33"/>
      <c r="GN1634" s="33"/>
      <c r="GO1634" s="33"/>
      <c r="GP1634" s="33"/>
      <c r="GQ1634" s="33"/>
      <c r="GR1634" s="33"/>
      <c r="GS1634" s="33"/>
      <c r="GT1634" s="33"/>
      <c r="GU1634" s="33"/>
      <c r="GV1634" s="33"/>
      <c r="GW1634" s="33"/>
      <c r="GX1634" s="33"/>
    </row>
    <row r="1635" spans="178:206" x14ac:dyDescent="0.2">
      <c r="FV1635" s="29"/>
      <c r="FW1635" s="33"/>
      <c r="FX1635" s="33"/>
      <c r="FY1635" s="33"/>
      <c r="FZ1635" s="33"/>
      <c r="GA1635" s="33"/>
      <c r="GB1635" s="33"/>
      <c r="GC1635" s="33"/>
      <c r="GD1635" s="33"/>
      <c r="GE1635" s="33"/>
      <c r="GF1635" s="33"/>
      <c r="GG1635" s="33"/>
      <c r="GH1635" s="33"/>
      <c r="GI1635" s="33"/>
      <c r="GJ1635" s="33"/>
      <c r="GK1635" s="33"/>
      <c r="GL1635" s="33"/>
      <c r="GM1635" s="33"/>
      <c r="GN1635" s="33"/>
      <c r="GO1635" s="33"/>
      <c r="GP1635" s="33"/>
      <c r="GQ1635" s="33"/>
      <c r="GR1635" s="33"/>
      <c r="GS1635" s="33"/>
      <c r="GT1635" s="33"/>
      <c r="GU1635" s="33"/>
      <c r="GV1635" s="33"/>
      <c r="GW1635" s="33"/>
      <c r="GX1635" s="33"/>
    </row>
    <row r="1636" spans="178:206" x14ac:dyDescent="0.2">
      <c r="FV1636" s="29"/>
      <c r="FW1636" s="33"/>
      <c r="FX1636" s="33"/>
      <c r="FY1636" s="33"/>
      <c r="FZ1636" s="33"/>
      <c r="GA1636" s="33"/>
      <c r="GB1636" s="33"/>
      <c r="GC1636" s="33"/>
      <c r="GD1636" s="33"/>
      <c r="GE1636" s="33"/>
      <c r="GF1636" s="33"/>
      <c r="GG1636" s="33"/>
      <c r="GH1636" s="33"/>
      <c r="GI1636" s="33"/>
      <c r="GJ1636" s="33"/>
      <c r="GK1636" s="33"/>
      <c r="GL1636" s="33"/>
      <c r="GM1636" s="33"/>
      <c r="GN1636" s="33"/>
      <c r="GO1636" s="33"/>
      <c r="GP1636" s="33"/>
      <c r="GQ1636" s="33"/>
      <c r="GR1636" s="33"/>
      <c r="GS1636" s="33"/>
      <c r="GT1636" s="33"/>
      <c r="GU1636" s="33"/>
      <c r="GV1636" s="33"/>
      <c r="GW1636" s="33"/>
      <c r="GX1636" s="33"/>
    </row>
    <row r="1637" spans="178:206" x14ac:dyDescent="0.2">
      <c r="FV1637" s="29"/>
      <c r="FW1637" s="33"/>
      <c r="FX1637" s="33"/>
      <c r="FY1637" s="33"/>
      <c r="FZ1637" s="33"/>
      <c r="GA1637" s="33"/>
      <c r="GB1637" s="33"/>
      <c r="GC1637" s="33"/>
      <c r="GD1637" s="33"/>
      <c r="GE1637" s="33"/>
      <c r="GF1637" s="33"/>
      <c r="GG1637" s="33"/>
      <c r="GH1637" s="33"/>
      <c r="GI1637" s="33"/>
      <c r="GJ1637" s="33"/>
      <c r="GK1637" s="33"/>
      <c r="GL1637" s="33"/>
      <c r="GM1637" s="33"/>
      <c r="GN1637" s="33"/>
      <c r="GO1637" s="33"/>
      <c r="GP1637" s="33"/>
      <c r="GQ1637" s="33"/>
      <c r="GR1637" s="33"/>
      <c r="GS1637" s="33"/>
      <c r="GT1637" s="33"/>
      <c r="GU1637" s="33"/>
      <c r="GV1637" s="33"/>
      <c r="GW1637" s="33"/>
      <c r="GX1637" s="33"/>
    </row>
    <row r="1638" spans="178:206" x14ac:dyDescent="0.2">
      <c r="FV1638" s="29"/>
      <c r="FW1638" s="33"/>
      <c r="FX1638" s="33"/>
      <c r="FY1638" s="33"/>
      <c r="FZ1638" s="33"/>
      <c r="GA1638" s="33"/>
      <c r="GB1638" s="33"/>
      <c r="GC1638" s="33"/>
      <c r="GD1638" s="33"/>
      <c r="GE1638" s="33"/>
      <c r="GF1638" s="33"/>
      <c r="GG1638" s="33"/>
      <c r="GH1638" s="33"/>
      <c r="GI1638" s="33"/>
      <c r="GJ1638" s="33"/>
      <c r="GK1638" s="33"/>
      <c r="GL1638" s="33"/>
      <c r="GM1638" s="33"/>
      <c r="GN1638" s="33"/>
      <c r="GO1638" s="33"/>
      <c r="GP1638" s="33"/>
      <c r="GQ1638" s="33"/>
      <c r="GR1638" s="33"/>
      <c r="GS1638" s="33"/>
      <c r="GT1638" s="33"/>
      <c r="GU1638" s="33"/>
      <c r="GV1638" s="33"/>
      <c r="GW1638" s="33"/>
      <c r="GX1638" s="33"/>
    </row>
    <row r="1639" spans="178:206" x14ac:dyDescent="0.2">
      <c r="FV1639" s="29"/>
      <c r="FW1639" s="33"/>
      <c r="FX1639" s="33"/>
      <c r="FY1639" s="33"/>
      <c r="FZ1639" s="33"/>
      <c r="GA1639" s="33"/>
      <c r="GB1639" s="33"/>
      <c r="GC1639" s="33"/>
      <c r="GD1639" s="33"/>
      <c r="GE1639" s="33"/>
      <c r="GF1639" s="33"/>
      <c r="GG1639" s="33"/>
      <c r="GH1639" s="33"/>
      <c r="GI1639" s="33"/>
      <c r="GJ1639" s="33"/>
      <c r="GK1639" s="33"/>
      <c r="GL1639" s="33"/>
      <c r="GM1639" s="33"/>
      <c r="GN1639" s="33"/>
      <c r="GO1639" s="33"/>
      <c r="GP1639" s="33"/>
      <c r="GQ1639" s="33"/>
      <c r="GR1639" s="33"/>
      <c r="GS1639" s="33"/>
      <c r="GT1639" s="33"/>
      <c r="GU1639" s="33"/>
      <c r="GV1639" s="33"/>
      <c r="GW1639" s="33"/>
      <c r="GX1639" s="33"/>
    </row>
    <row r="1640" spans="178:206" x14ac:dyDescent="0.2">
      <c r="FV1640" s="29"/>
      <c r="FW1640" s="33"/>
      <c r="FX1640" s="33"/>
      <c r="FY1640" s="33"/>
      <c r="FZ1640" s="33"/>
      <c r="GA1640" s="33"/>
      <c r="GB1640" s="33"/>
      <c r="GC1640" s="33"/>
      <c r="GD1640" s="33"/>
      <c r="GE1640" s="33"/>
      <c r="GF1640" s="33"/>
      <c r="GG1640" s="33"/>
      <c r="GH1640" s="33"/>
      <c r="GI1640" s="33"/>
      <c r="GJ1640" s="33"/>
      <c r="GK1640" s="33"/>
      <c r="GL1640" s="33"/>
      <c r="GM1640" s="33"/>
      <c r="GN1640" s="33"/>
      <c r="GO1640" s="33"/>
      <c r="GP1640" s="33"/>
      <c r="GQ1640" s="33"/>
      <c r="GR1640" s="33"/>
      <c r="GS1640" s="33"/>
      <c r="GT1640" s="33"/>
      <c r="GU1640" s="33"/>
      <c r="GV1640" s="33"/>
      <c r="GW1640" s="33"/>
      <c r="GX1640" s="33"/>
    </row>
    <row r="1641" spans="178:206" x14ac:dyDescent="0.2">
      <c r="FV1641" s="29"/>
      <c r="FW1641" s="33"/>
      <c r="FX1641" s="33"/>
      <c r="FY1641" s="33"/>
      <c r="FZ1641" s="33"/>
      <c r="GA1641" s="33"/>
      <c r="GB1641" s="33"/>
      <c r="GC1641" s="33"/>
      <c r="GD1641" s="33"/>
      <c r="GE1641" s="33"/>
      <c r="GF1641" s="33"/>
      <c r="GG1641" s="33"/>
      <c r="GH1641" s="33"/>
      <c r="GI1641" s="33"/>
      <c r="GJ1641" s="33"/>
      <c r="GK1641" s="33"/>
      <c r="GL1641" s="33"/>
      <c r="GM1641" s="33"/>
      <c r="GN1641" s="33"/>
      <c r="GO1641" s="33"/>
      <c r="GP1641" s="33"/>
      <c r="GQ1641" s="33"/>
      <c r="GR1641" s="33"/>
      <c r="GS1641" s="33"/>
      <c r="GT1641" s="33"/>
      <c r="GU1641" s="33"/>
      <c r="GV1641" s="33"/>
      <c r="GW1641" s="33"/>
      <c r="GX1641" s="33"/>
    </row>
    <row r="1642" spans="178:206" x14ac:dyDescent="0.2">
      <c r="FV1642" s="29"/>
      <c r="FW1642" s="33"/>
      <c r="FX1642" s="33"/>
      <c r="FY1642" s="33"/>
      <c r="FZ1642" s="33"/>
      <c r="GA1642" s="33"/>
      <c r="GB1642" s="33"/>
      <c r="GC1642" s="33"/>
      <c r="GD1642" s="33"/>
      <c r="GE1642" s="33"/>
      <c r="GF1642" s="33"/>
      <c r="GG1642" s="33"/>
      <c r="GH1642" s="33"/>
      <c r="GI1642" s="33"/>
      <c r="GJ1642" s="33"/>
      <c r="GK1642" s="33"/>
      <c r="GL1642" s="33"/>
      <c r="GM1642" s="33"/>
      <c r="GN1642" s="33"/>
      <c r="GO1642" s="33"/>
      <c r="GP1642" s="33"/>
      <c r="GQ1642" s="33"/>
      <c r="GR1642" s="33"/>
      <c r="GS1642" s="33"/>
      <c r="GT1642" s="33"/>
      <c r="GU1642" s="33"/>
      <c r="GV1642" s="33"/>
      <c r="GW1642" s="33"/>
      <c r="GX1642" s="33"/>
    </row>
    <row r="1643" spans="178:206" x14ac:dyDescent="0.2">
      <c r="FV1643" s="29"/>
      <c r="FW1643" s="33"/>
      <c r="FX1643" s="33"/>
      <c r="FY1643" s="33"/>
      <c r="FZ1643" s="33"/>
      <c r="GA1643" s="33"/>
      <c r="GB1643" s="33"/>
      <c r="GC1643" s="33"/>
      <c r="GD1643" s="33"/>
      <c r="GE1643" s="33"/>
      <c r="GF1643" s="33"/>
      <c r="GG1643" s="33"/>
      <c r="GH1643" s="33"/>
      <c r="GI1643" s="33"/>
      <c r="GJ1643" s="33"/>
      <c r="GK1643" s="33"/>
      <c r="GL1643" s="33"/>
      <c r="GM1643" s="33"/>
      <c r="GN1643" s="33"/>
      <c r="GO1643" s="33"/>
      <c r="GP1643" s="33"/>
      <c r="GQ1643" s="33"/>
      <c r="GR1643" s="33"/>
      <c r="GS1643" s="33"/>
      <c r="GT1643" s="33"/>
      <c r="GU1643" s="33"/>
      <c r="GV1643" s="33"/>
      <c r="GW1643" s="33"/>
      <c r="GX1643" s="33"/>
    </row>
    <row r="1644" spans="178:206" x14ac:dyDescent="0.2">
      <c r="FV1644" s="29"/>
      <c r="FW1644" s="33"/>
      <c r="FX1644" s="33"/>
      <c r="FY1644" s="33"/>
      <c r="FZ1644" s="33"/>
      <c r="GA1644" s="33"/>
      <c r="GB1644" s="33"/>
      <c r="GC1644" s="33"/>
      <c r="GD1644" s="33"/>
      <c r="GE1644" s="33"/>
      <c r="GF1644" s="33"/>
      <c r="GG1644" s="33"/>
      <c r="GH1644" s="33"/>
      <c r="GI1644" s="33"/>
      <c r="GJ1644" s="33"/>
      <c r="GK1644" s="33"/>
      <c r="GL1644" s="33"/>
      <c r="GM1644" s="33"/>
      <c r="GN1644" s="33"/>
      <c r="GO1644" s="33"/>
      <c r="GP1644" s="33"/>
      <c r="GQ1644" s="33"/>
      <c r="GR1644" s="33"/>
      <c r="GS1644" s="33"/>
      <c r="GT1644" s="33"/>
      <c r="GU1644" s="33"/>
      <c r="GV1644" s="33"/>
      <c r="GW1644" s="33"/>
      <c r="GX1644" s="33"/>
    </row>
    <row r="1645" spans="178:206" x14ac:dyDescent="0.2">
      <c r="FV1645" s="29"/>
      <c r="FW1645" s="33"/>
      <c r="FX1645" s="33"/>
      <c r="FY1645" s="33"/>
      <c r="FZ1645" s="33"/>
      <c r="GA1645" s="33"/>
      <c r="GB1645" s="33"/>
      <c r="GC1645" s="33"/>
      <c r="GD1645" s="33"/>
      <c r="GE1645" s="33"/>
      <c r="GF1645" s="33"/>
      <c r="GG1645" s="33"/>
      <c r="GH1645" s="33"/>
      <c r="GI1645" s="33"/>
      <c r="GJ1645" s="33"/>
      <c r="GK1645" s="33"/>
      <c r="GL1645" s="33"/>
      <c r="GM1645" s="33"/>
      <c r="GN1645" s="33"/>
      <c r="GO1645" s="33"/>
      <c r="GP1645" s="33"/>
      <c r="GQ1645" s="33"/>
      <c r="GR1645" s="33"/>
      <c r="GS1645" s="33"/>
      <c r="GT1645" s="33"/>
      <c r="GU1645" s="33"/>
      <c r="GV1645" s="33"/>
      <c r="GW1645" s="33"/>
      <c r="GX1645" s="33"/>
    </row>
    <row r="1646" spans="178:206" x14ac:dyDescent="0.2">
      <c r="FV1646" s="29"/>
      <c r="FW1646" s="33"/>
      <c r="FX1646" s="33"/>
      <c r="FY1646" s="33"/>
      <c r="FZ1646" s="33"/>
      <c r="GA1646" s="33"/>
      <c r="GB1646" s="33"/>
      <c r="GC1646" s="33"/>
      <c r="GD1646" s="33"/>
      <c r="GE1646" s="33"/>
      <c r="GF1646" s="33"/>
      <c r="GG1646" s="33"/>
      <c r="GH1646" s="33"/>
      <c r="GI1646" s="33"/>
      <c r="GJ1646" s="33"/>
      <c r="GK1646" s="33"/>
      <c r="GL1646" s="33"/>
      <c r="GM1646" s="33"/>
      <c r="GN1646" s="33"/>
      <c r="GO1646" s="33"/>
      <c r="GP1646" s="33"/>
      <c r="GQ1646" s="33"/>
      <c r="GR1646" s="33"/>
      <c r="GS1646" s="33"/>
      <c r="GT1646" s="33"/>
      <c r="GU1646" s="33"/>
      <c r="GV1646" s="33"/>
      <c r="GW1646" s="33"/>
      <c r="GX1646" s="33"/>
    </row>
    <row r="1647" spans="178:206" x14ac:dyDescent="0.2">
      <c r="FV1647" s="29"/>
      <c r="FW1647" s="33"/>
      <c r="FX1647" s="33"/>
      <c r="FY1647" s="33"/>
      <c r="FZ1647" s="33"/>
      <c r="GA1647" s="33"/>
      <c r="GB1647" s="33"/>
      <c r="GC1647" s="33"/>
      <c r="GD1647" s="33"/>
      <c r="GE1647" s="33"/>
      <c r="GF1647" s="33"/>
      <c r="GG1647" s="33"/>
      <c r="GH1647" s="33"/>
      <c r="GI1647" s="33"/>
      <c r="GJ1647" s="33"/>
      <c r="GK1647" s="33"/>
      <c r="GL1647" s="33"/>
      <c r="GM1647" s="33"/>
      <c r="GN1647" s="33"/>
      <c r="GO1647" s="33"/>
      <c r="GP1647" s="33"/>
      <c r="GQ1647" s="33"/>
      <c r="GR1647" s="33"/>
      <c r="GS1647" s="33"/>
      <c r="GT1647" s="33"/>
      <c r="GU1647" s="33"/>
      <c r="GV1647" s="33"/>
      <c r="GW1647" s="33"/>
      <c r="GX1647" s="33"/>
    </row>
    <row r="1648" spans="178:206" x14ac:dyDescent="0.2">
      <c r="FV1648" s="29"/>
      <c r="FW1648" s="33"/>
      <c r="FX1648" s="33"/>
      <c r="FY1648" s="33"/>
      <c r="FZ1648" s="33"/>
      <c r="GA1648" s="33"/>
      <c r="GB1648" s="33"/>
      <c r="GC1648" s="33"/>
      <c r="GD1648" s="33"/>
      <c r="GE1648" s="33"/>
      <c r="GF1648" s="33"/>
      <c r="GG1648" s="33"/>
      <c r="GH1648" s="33"/>
      <c r="GI1648" s="33"/>
      <c r="GJ1648" s="33"/>
      <c r="GK1648" s="33"/>
      <c r="GL1648" s="33"/>
      <c r="GM1648" s="33"/>
      <c r="GN1648" s="33"/>
      <c r="GO1648" s="33"/>
      <c r="GP1648" s="33"/>
      <c r="GQ1648" s="33"/>
      <c r="GR1648" s="33"/>
      <c r="GS1648" s="33"/>
      <c r="GT1648" s="33"/>
      <c r="GU1648" s="33"/>
      <c r="GV1648" s="33"/>
      <c r="GW1648" s="33"/>
      <c r="GX1648" s="33"/>
    </row>
    <row r="1649" spans="178:206" x14ac:dyDescent="0.2">
      <c r="FV1649" s="29"/>
      <c r="FW1649" s="33"/>
      <c r="FX1649" s="33"/>
      <c r="FY1649" s="33"/>
      <c r="FZ1649" s="33"/>
      <c r="GA1649" s="33"/>
      <c r="GB1649" s="33"/>
      <c r="GC1649" s="33"/>
      <c r="GD1649" s="33"/>
      <c r="GE1649" s="33"/>
      <c r="GF1649" s="33"/>
      <c r="GG1649" s="33"/>
      <c r="GH1649" s="33"/>
      <c r="GI1649" s="33"/>
      <c r="GJ1649" s="33"/>
      <c r="GK1649" s="33"/>
      <c r="GL1649" s="33"/>
      <c r="GM1649" s="33"/>
      <c r="GN1649" s="33"/>
      <c r="GO1649" s="33"/>
      <c r="GP1649" s="33"/>
      <c r="GQ1649" s="33"/>
      <c r="GR1649" s="33"/>
      <c r="GS1649" s="33"/>
      <c r="GT1649" s="33"/>
      <c r="GU1649" s="33"/>
      <c r="GV1649" s="33"/>
      <c r="GW1649" s="33"/>
      <c r="GX1649" s="33"/>
    </row>
    <row r="1650" spans="178:206" x14ac:dyDescent="0.2">
      <c r="FV1650" s="29"/>
      <c r="FW1650" s="33"/>
      <c r="FX1650" s="33"/>
      <c r="FY1650" s="33"/>
      <c r="FZ1650" s="33"/>
      <c r="GA1650" s="33"/>
      <c r="GB1650" s="33"/>
      <c r="GC1650" s="33"/>
      <c r="GD1650" s="33"/>
      <c r="GE1650" s="33"/>
      <c r="GF1650" s="33"/>
      <c r="GG1650" s="33"/>
      <c r="GH1650" s="33"/>
      <c r="GI1650" s="33"/>
      <c r="GJ1650" s="33"/>
      <c r="GK1650" s="33"/>
      <c r="GL1650" s="33"/>
      <c r="GM1650" s="33"/>
      <c r="GN1650" s="33"/>
      <c r="GO1650" s="33"/>
      <c r="GP1650" s="33"/>
      <c r="GQ1650" s="33"/>
      <c r="GR1650" s="33"/>
      <c r="GS1650" s="33"/>
      <c r="GT1650" s="33"/>
      <c r="GU1650" s="33"/>
      <c r="GV1650" s="33"/>
      <c r="GW1650" s="33"/>
      <c r="GX1650" s="33"/>
    </row>
    <row r="1651" spans="178:206" x14ac:dyDescent="0.2">
      <c r="FV1651" s="29"/>
      <c r="FW1651" s="33"/>
      <c r="FX1651" s="33"/>
      <c r="FY1651" s="33"/>
      <c r="FZ1651" s="33"/>
      <c r="GA1651" s="33"/>
      <c r="GB1651" s="33"/>
      <c r="GC1651" s="33"/>
      <c r="GD1651" s="33"/>
      <c r="GE1651" s="33"/>
      <c r="GF1651" s="33"/>
      <c r="GG1651" s="33"/>
      <c r="GH1651" s="33"/>
      <c r="GI1651" s="33"/>
      <c r="GJ1651" s="33"/>
      <c r="GK1651" s="33"/>
      <c r="GL1651" s="33"/>
      <c r="GM1651" s="33"/>
      <c r="GN1651" s="33"/>
      <c r="GO1651" s="33"/>
      <c r="GP1651" s="33"/>
      <c r="GQ1651" s="33"/>
      <c r="GR1651" s="33"/>
      <c r="GS1651" s="33"/>
      <c r="GT1651" s="33"/>
      <c r="GU1651" s="33"/>
      <c r="GV1651" s="33"/>
      <c r="GW1651" s="33"/>
      <c r="GX1651" s="33"/>
    </row>
    <row r="1652" spans="178:206" x14ac:dyDescent="0.2">
      <c r="FV1652" s="29"/>
      <c r="FW1652" s="33"/>
      <c r="FX1652" s="33"/>
      <c r="FY1652" s="33"/>
      <c r="FZ1652" s="33"/>
      <c r="GA1652" s="33"/>
      <c r="GB1652" s="33"/>
      <c r="GC1652" s="33"/>
      <c r="GD1652" s="33"/>
      <c r="GE1652" s="33"/>
      <c r="GF1652" s="33"/>
      <c r="GG1652" s="33"/>
      <c r="GH1652" s="33"/>
      <c r="GI1652" s="33"/>
      <c r="GJ1652" s="33"/>
      <c r="GK1652" s="33"/>
      <c r="GL1652" s="33"/>
      <c r="GM1652" s="33"/>
      <c r="GN1652" s="33"/>
      <c r="GO1652" s="33"/>
      <c r="GP1652" s="33"/>
      <c r="GQ1652" s="33"/>
      <c r="GR1652" s="33"/>
      <c r="GS1652" s="33"/>
      <c r="GT1652" s="33"/>
      <c r="GU1652" s="33"/>
      <c r="GV1652" s="33"/>
      <c r="GW1652" s="33"/>
      <c r="GX1652" s="33"/>
    </row>
    <row r="1653" spans="178:206" x14ac:dyDescent="0.2">
      <c r="FV1653" s="29"/>
      <c r="FW1653" s="33"/>
      <c r="FX1653" s="33"/>
      <c r="FY1653" s="33"/>
      <c r="FZ1653" s="33"/>
      <c r="GA1653" s="33"/>
      <c r="GB1653" s="33"/>
      <c r="GC1653" s="33"/>
      <c r="GD1653" s="33"/>
      <c r="GE1653" s="33"/>
      <c r="GF1653" s="33"/>
      <c r="GG1653" s="33"/>
      <c r="GH1653" s="33"/>
      <c r="GI1653" s="33"/>
      <c r="GJ1653" s="33"/>
      <c r="GK1653" s="33"/>
      <c r="GL1653" s="33"/>
      <c r="GM1653" s="33"/>
      <c r="GN1653" s="33"/>
      <c r="GO1653" s="33"/>
      <c r="GP1653" s="33"/>
      <c r="GQ1653" s="33"/>
      <c r="GR1653" s="33"/>
      <c r="GS1653" s="33"/>
      <c r="GT1653" s="33"/>
      <c r="GU1653" s="33"/>
      <c r="GV1653" s="33"/>
      <c r="GW1653" s="33"/>
      <c r="GX1653" s="33"/>
    </row>
    <row r="1654" spans="178:206" x14ac:dyDescent="0.2">
      <c r="FV1654" s="29"/>
      <c r="FW1654" s="33"/>
      <c r="FX1654" s="33"/>
      <c r="FY1654" s="33"/>
      <c r="FZ1654" s="33"/>
      <c r="GA1654" s="33"/>
      <c r="GB1654" s="33"/>
      <c r="GC1654" s="33"/>
      <c r="GD1654" s="33"/>
      <c r="GE1654" s="33"/>
      <c r="GF1654" s="33"/>
      <c r="GG1654" s="33"/>
      <c r="GH1654" s="33"/>
      <c r="GI1654" s="33"/>
      <c r="GJ1654" s="33"/>
      <c r="GK1654" s="33"/>
      <c r="GL1654" s="33"/>
      <c r="GM1654" s="33"/>
      <c r="GN1654" s="33"/>
      <c r="GO1654" s="33"/>
      <c r="GP1654" s="33"/>
      <c r="GQ1654" s="33"/>
      <c r="GR1654" s="33"/>
      <c r="GS1654" s="33"/>
      <c r="GT1654" s="33"/>
      <c r="GU1654" s="33"/>
      <c r="GV1654" s="33"/>
      <c r="GW1654" s="33"/>
      <c r="GX1654" s="33"/>
    </row>
    <row r="1655" spans="178:206" x14ac:dyDescent="0.2">
      <c r="FV1655" s="29"/>
      <c r="FW1655" s="33"/>
      <c r="FX1655" s="33"/>
      <c r="FY1655" s="33"/>
      <c r="FZ1655" s="33"/>
      <c r="GA1655" s="33"/>
      <c r="GB1655" s="33"/>
      <c r="GC1655" s="33"/>
      <c r="GD1655" s="33"/>
      <c r="GE1655" s="33"/>
      <c r="GF1655" s="33"/>
      <c r="GG1655" s="33"/>
      <c r="GH1655" s="33"/>
      <c r="GI1655" s="33"/>
      <c r="GJ1655" s="33"/>
      <c r="GK1655" s="33"/>
      <c r="GL1655" s="33"/>
      <c r="GM1655" s="33"/>
      <c r="GN1655" s="33"/>
      <c r="GO1655" s="33"/>
      <c r="GP1655" s="33"/>
      <c r="GQ1655" s="33"/>
      <c r="GR1655" s="33"/>
      <c r="GS1655" s="33"/>
      <c r="GT1655" s="33"/>
      <c r="GU1655" s="33"/>
      <c r="GV1655" s="33"/>
      <c r="GW1655" s="33"/>
      <c r="GX1655" s="33"/>
    </row>
    <row r="1656" spans="178:206" x14ac:dyDescent="0.2">
      <c r="FV1656" s="29"/>
      <c r="FW1656" s="33"/>
      <c r="FX1656" s="33"/>
      <c r="FY1656" s="33"/>
      <c r="FZ1656" s="33"/>
      <c r="GA1656" s="33"/>
      <c r="GB1656" s="33"/>
      <c r="GC1656" s="33"/>
      <c r="GD1656" s="33"/>
      <c r="GE1656" s="33"/>
      <c r="GF1656" s="33"/>
      <c r="GG1656" s="33"/>
      <c r="GH1656" s="33"/>
      <c r="GI1656" s="33"/>
      <c r="GJ1656" s="33"/>
      <c r="GK1656" s="33"/>
      <c r="GL1656" s="33"/>
      <c r="GM1656" s="33"/>
      <c r="GN1656" s="33"/>
      <c r="GO1656" s="33"/>
      <c r="GP1656" s="33"/>
      <c r="GQ1656" s="33"/>
      <c r="GR1656" s="33"/>
      <c r="GS1656" s="33"/>
      <c r="GT1656" s="33"/>
      <c r="GU1656" s="33"/>
      <c r="GV1656" s="33"/>
      <c r="GW1656" s="33"/>
      <c r="GX1656" s="33"/>
    </row>
    <row r="1657" spans="178:206" x14ac:dyDescent="0.2">
      <c r="FV1657" s="29"/>
      <c r="FW1657" s="33"/>
      <c r="FX1657" s="33"/>
      <c r="FY1657" s="33"/>
      <c r="FZ1657" s="33"/>
      <c r="GA1657" s="33"/>
      <c r="GB1657" s="33"/>
      <c r="GC1657" s="33"/>
      <c r="GD1657" s="33"/>
      <c r="GE1657" s="33"/>
      <c r="GF1657" s="33"/>
      <c r="GG1657" s="33"/>
      <c r="GH1657" s="33"/>
      <c r="GI1657" s="33"/>
      <c r="GJ1657" s="33"/>
      <c r="GK1657" s="33"/>
      <c r="GL1657" s="33"/>
      <c r="GM1657" s="33"/>
      <c r="GN1657" s="33"/>
      <c r="GO1657" s="33"/>
      <c r="GP1657" s="33"/>
      <c r="GQ1657" s="33"/>
      <c r="GR1657" s="33"/>
      <c r="GS1657" s="33"/>
      <c r="GT1657" s="33"/>
      <c r="GU1657" s="33"/>
      <c r="GV1657" s="33"/>
      <c r="GW1657" s="33"/>
      <c r="GX1657" s="33"/>
    </row>
    <row r="1658" spans="178:206" x14ac:dyDescent="0.2">
      <c r="FV1658" s="29"/>
      <c r="FW1658" s="33"/>
      <c r="FX1658" s="33"/>
      <c r="FY1658" s="33"/>
      <c r="FZ1658" s="33"/>
      <c r="GA1658" s="33"/>
      <c r="GB1658" s="33"/>
      <c r="GC1658" s="33"/>
      <c r="GD1658" s="33"/>
      <c r="GE1658" s="33"/>
      <c r="GF1658" s="33"/>
      <c r="GG1658" s="33"/>
      <c r="GH1658" s="33"/>
      <c r="GI1658" s="33"/>
      <c r="GJ1658" s="33"/>
      <c r="GK1658" s="33"/>
      <c r="GL1658" s="33"/>
      <c r="GM1658" s="33"/>
      <c r="GN1658" s="33"/>
      <c r="GO1658" s="33"/>
      <c r="GP1658" s="33"/>
      <c r="GQ1658" s="33"/>
      <c r="GR1658" s="33"/>
      <c r="GS1658" s="33"/>
      <c r="GT1658" s="33"/>
      <c r="GU1658" s="33"/>
      <c r="GV1658" s="33"/>
      <c r="GW1658" s="33"/>
      <c r="GX1658" s="33"/>
    </row>
    <row r="1659" spans="178:206" x14ac:dyDescent="0.2">
      <c r="FV1659" s="29"/>
      <c r="FW1659" s="33"/>
      <c r="FX1659" s="33"/>
      <c r="FY1659" s="33"/>
      <c r="FZ1659" s="33"/>
      <c r="GA1659" s="33"/>
      <c r="GB1659" s="33"/>
      <c r="GC1659" s="33"/>
      <c r="GD1659" s="33"/>
      <c r="GE1659" s="33"/>
      <c r="GF1659" s="33"/>
      <c r="GG1659" s="33"/>
      <c r="GH1659" s="33"/>
      <c r="GI1659" s="33"/>
      <c r="GJ1659" s="33"/>
      <c r="GK1659" s="33"/>
      <c r="GL1659" s="33"/>
      <c r="GM1659" s="33"/>
      <c r="GN1659" s="33"/>
      <c r="GO1659" s="33"/>
      <c r="GP1659" s="33"/>
      <c r="GQ1659" s="33"/>
      <c r="GR1659" s="33"/>
      <c r="GS1659" s="33"/>
      <c r="GT1659" s="33"/>
      <c r="GU1659" s="33"/>
      <c r="GV1659" s="33"/>
      <c r="GW1659" s="33"/>
      <c r="GX1659" s="33"/>
    </row>
    <row r="1660" spans="178:206" x14ac:dyDescent="0.2">
      <c r="FV1660" s="29"/>
      <c r="FW1660" s="33"/>
      <c r="FX1660" s="33"/>
      <c r="FY1660" s="33"/>
      <c r="FZ1660" s="33"/>
      <c r="GA1660" s="33"/>
      <c r="GB1660" s="33"/>
      <c r="GC1660" s="33"/>
      <c r="GD1660" s="33"/>
      <c r="GE1660" s="33"/>
      <c r="GF1660" s="33"/>
      <c r="GG1660" s="33"/>
      <c r="GH1660" s="33"/>
      <c r="GI1660" s="33"/>
      <c r="GJ1660" s="33"/>
      <c r="GK1660" s="33"/>
      <c r="GL1660" s="33"/>
      <c r="GM1660" s="33"/>
      <c r="GN1660" s="33"/>
      <c r="GO1660" s="33"/>
      <c r="GP1660" s="33"/>
      <c r="GQ1660" s="33"/>
      <c r="GR1660" s="33"/>
      <c r="GS1660" s="33"/>
      <c r="GT1660" s="33"/>
      <c r="GU1660" s="33"/>
      <c r="GV1660" s="33"/>
      <c r="GW1660" s="33"/>
      <c r="GX1660" s="33"/>
    </row>
    <row r="1661" spans="178:206" x14ac:dyDescent="0.2">
      <c r="FV1661" s="29"/>
      <c r="FW1661" s="33"/>
      <c r="FX1661" s="33"/>
      <c r="FY1661" s="33"/>
      <c r="FZ1661" s="33"/>
      <c r="GA1661" s="33"/>
      <c r="GB1661" s="33"/>
      <c r="GC1661" s="33"/>
      <c r="GD1661" s="33"/>
      <c r="GE1661" s="33"/>
      <c r="GF1661" s="33"/>
      <c r="GG1661" s="33"/>
      <c r="GH1661" s="33"/>
      <c r="GI1661" s="33"/>
      <c r="GJ1661" s="33"/>
      <c r="GK1661" s="33"/>
      <c r="GL1661" s="33"/>
      <c r="GM1661" s="33"/>
      <c r="GN1661" s="33"/>
      <c r="GO1661" s="33"/>
      <c r="GP1661" s="33"/>
      <c r="GQ1661" s="33"/>
      <c r="GR1661" s="33"/>
      <c r="GS1661" s="33"/>
      <c r="GT1661" s="33"/>
      <c r="GU1661" s="33"/>
      <c r="GV1661" s="33"/>
      <c r="GW1661" s="33"/>
      <c r="GX1661" s="33"/>
    </row>
    <row r="1662" spans="178:206" x14ac:dyDescent="0.2">
      <c r="FV1662" s="29"/>
      <c r="FW1662" s="33"/>
      <c r="FX1662" s="33"/>
      <c r="FY1662" s="33"/>
      <c r="FZ1662" s="33"/>
      <c r="GA1662" s="33"/>
      <c r="GB1662" s="33"/>
      <c r="GC1662" s="33"/>
      <c r="GD1662" s="33"/>
      <c r="GE1662" s="33"/>
      <c r="GF1662" s="33"/>
      <c r="GG1662" s="33"/>
      <c r="GH1662" s="33"/>
      <c r="GI1662" s="33"/>
      <c r="GJ1662" s="33"/>
      <c r="GK1662" s="33"/>
      <c r="GL1662" s="33"/>
      <c r="GM1662" s="33"/>
      <c r="GN1662" s="33"/>
      <c r="GO1662" s="33"/>
      <c r="GP1662" s="33"/>
      <c r="GQ1662" s="33"/>
      <c r="GR1662" s="33"/>
      <c r="GS1662" s="33"/>
      <c r="GT1662" s="33"/>
      <c r="GU1662" s="33"/>
      <c r="GV1662" s="33"/>
      <c r="GW1662" s="33"/>
      <c r="GX1662" s="33"/>
    </row>
    <row r="1663" spans="178:206" x14ac:dyDescent="0.2">
      <c r="FV1663" s="29"/>
      <c r="FW1663" s="33"/>
      <c r="FX1663" s="33"/>
      <c r="FY1663" s="33"/>
      <c r="FZ1663" s="33"/>
      <c r="GA1663" s="33"/>
      <c r="GB1663" s="33"/>
      <c r="GC1663" s="33"/>
      <c r="GD1663" s="33"/>
      <c r="GE1663" s="33"/>
      <c r="GF1663" s="33"/>
      <c r="GG1663" s="33"/>
      <c r="GH1663" s="33"/>
      <c r="GI1663" s="33"/>
      <c r="GJ1663" s="33"/>
      <c r="GK1663" s="33"/>
      <c r="GL1663" s="33"/>
      <c r="GM1663" s="33"/>
      <c r="GN1663" s="33"/>
      <c r="GO1663" s="33"/>
      <c r="GP1663" s="33"/>
      <c r="GQ1663" s="33"/>
      <c r="GR1663" s="33"/>
      <c r="GS1663" s="33"/>
      <c r="GT1663" s="33"/>
      <c r="GU1663" s="33"/>
      <c r="GV1663" s="33"/>
      <c r="GW1663" s="33"/>
      <c r="GX1663" s="33"/>
    </row>
    <row r="1664" spans="178:206" x14ac:dyDescent="0.2">
      <c r="FV1664" s="29"/>
      <c r="FW1664" s="33"/>
      <c r="FX1664" s="33"/>
      <c r="FY1664" s="33"/>
      <c r="FZ1664" s="33"/>
      <c r="GA1664" s="33"/>
      <c r="GB1664" s="33"/>
      <c r="GC1664" s="33"/>
      <c r="GD1664" s="33"/>
      <c r="GE1664" s="33"/>
      <c r="GF1664" s="33"/>
      <c r="GG1664" s="33"/>
      <c r="GH1664" s="33"/>
      <c r="GI1664" s="33"/>
      <c r="GJ1664" s="33"/>
      <c r="GK1664" s="33"/>
      <c r="GL1664" s="33"/>
      <c r="GM1664" s="33"/>
      <c r="GN1664" s="33"/>
      <c r="GO1664" s="33"/>
      <c r="GP1664" s="33"/>
      <c r="GQ1664" s="33"/>
      <c r="GR1664" s="33"/>
      <c r="GS1664" s="33"/>
      <c r="GT1664" s="33"/>
      <c r="GU1664" s="33"/>
      <c r="GV1664" s="33"/>
      <c r="GW1664" s="33"/>
      <c r="GX1664" s="33"/>
    </row>
    <row r="1665" spans="178:206" x14ac:dyDescent="0.2">
      <c r="FV1665" s="29"/>
      <c r="FW1665" s="33"/>
      <c r="FX1665" s="33"/>
      <c r="FY1665" s="33"/>
      <c r="FZ1665" s="33"/>
      <c r="GA1665" s="33"/>
      <c r="GB1665" s="33"/>
      <c r="GC1665" s="33"/>
      <c r="GD1665" s="33"/>
      <c r="GE1665" s="33"/>
      <c r="GF1665" s="33"/>
      <c r="GG1665" s="33"/>
      <c r="GH1665" s="33"/>
      <c r="GI1665" s="33"/>
      <c r="GJ1665" s="33"/>
      <c r="GK1665" s="33"/>
      <c r="GL1665" s="33"/>
      <c r="GM1665" s="33"/>
      <c r="GN1665" s="33"/>
      <c r="GO1665" s="33"/>
      <c r="GP1665" s="33"/>
      <c r="GQ1665" s="33"/>
      <c r="GR1665" s="33"/>
      <c r="GS1665" s="33"/>
      <c r="GT1665" s="33"/>
      <c r="GU1665" s="33"/>
      <c r="GV1665" s="33"/>
      <c r="GW1665" s="33"/>
      <c r="GX1665" s="33"/>
    </row>
    <row r="1666" spans="178:206" x14ac:dyDescent="0.2">
      <c r="FV1666" s="29"/>
      <c r="FW1666" s="33"/>
      <c r="FX1666" s="33"/>
      <c r="FY1666" s="33"/>
      <c r="FZ1666" s="33"/>
      <c r="GA1666" s="33"/>
      <c r="GB1666" s="33"/>
      <c r="GC1666" s="33"/>
      <c r="GD1666" s="33"/>
      <c r="GE1666" s="33"/>
      <c r="GF1666" s="33"/>
      <c r="GG1666" s="33"/>
      <c r="GH1666" s="33"/>
      <c r="GI1666" s="33"/>
      <c r="GJ1666" s="33"/>
      <c r="GK1666" s="33"/>
      <c r="GL1666" s="33"/>
      <c r="GM1666" s="33"/>
      <c r="GN1666" s="33"/>
      <c r="GO1666" s="33"/>
      <c r="GP1666" s="33"/>
      <c r="GQ1666" s="33"/>
      <c r="GR1666" s="33"/>
      <c r="GS1666" s="33"/>
      <c r="GT1666" s="33"/>
      <c r="GU1666" s="33"/>
      <c r="GV1666" s="33"/>
      <c r="GW1666" s="33"/>
      <c r="GX1666" s="33"/>
    </row>
    <row r="1667" spans="178:206" x14ac:dyDescent="0.2">
      <c r="FV1667" s="29"/>
      <c r="FW1667" s="33"/>
      <c r="FX1667" s="33"/>
      <c r="FY1667" s="33"/>
      <c r="FZ1667" s="33"/>
      <c r="GA1667" s="33"/>
      <c r="GB1667" s="33"/>
      <c r="GC1667" s="33"/>
      <c r="GD1667" s="33"/>
      <c r="GE1667" s="33"/>
      <c r="GF1667" s="33"/>
      <c r="GG1667" s="33"/>
      <c r="GH1667" s="33"/>
      <c r="GI1667" s="33"/>
      <c r="GJ1667" s="33"/>
      <c r="GK1667" s="33"/>
      <c r="GL1667" s="33"/>
      <c r="GM1667" s="33"/>
      <c r="GN1667" s="33"/>
      <c r="GO1667" s="33"/>
      <c r="GP1667" s="33"/>
      <c r="GQ1667" s="33"/>
      <c r="GR1667" s="33"/>
      <c r="GS1667" s="33"/>
      <c r="GT1667" s="33"/>
      <c r="GU1667" s="33"/>
      <c r="GV1667" s="33"/>
      <c r="GW1667" s="33"/>
      <c r="GX1667" s="33"/>
    </row>
    <row r="1668" spans="178:206" x14ac:dyDescent="0.2">
      <c r="FV1668" s="29"/>
      <c r="FW1668" s="33"/>
      <c r="FX1668" s="33"/>
      <c r="FY1668" s="33"/>
      <c r="FZ1668" s="33"/>
      <c r="GA1668" s="33"/>
      <c r="GB1668" s="33"/>
      <c r="GC1668" s="33"/>
      <c r="GD1668" s="33"/>
      <c r="GE1668" s="33"/>
      <c r="GF1668" s="33"/>
      <c r="GG1668" s="33"/>
      <c r="GH1668" s="33"/>
      <c r="GI1668" s="33"/>
      <c r="GJ1668" s="33"/>
      <c r="GK1668" s="33"/>
      <c r="GL1668" s="33"/>
      <c r="GM1668" s="33"/>
      <c r="GN1668" s="33"/>
      <c r="GO1668" s="33"/>
      <c r="GP1668" s="33"/>
      <c r="GQ1668" s="33"/>
      <c r="GR1668" s="33"/>
      <c r="GS1668" s="33"/>
      <c r="GT1668" s="33"/>
      <c r="GU1668" s="33"/>
      <c r="GV1668" s="33"/>
      <c r="GW1668" s="33"/>
      <c r="GX1668" s="33"/>
    </row>
    <row r="1669" spans="178:206" x14ac:dyDescent="0.2">
      <c r="FV1669" s="29"/>
      <c r="FW1669" s="33"/>
      <c r="FX1669" s="33"/>
      <c r="FY1669" s="33"/>
      <c r="FZ1669" s="33"/>
      <c r="GA1669" s="33"/>
      <c r="GB1669" s="33"/>
      <c r="GC1669" s="33"/>
      <c r="GD1669" s="33"/>
      <c r="GE1669" s="33"/>
      <c r="GF1669" s="33"/>
      <c r="GG1669" s="33"/>
      <c r="GH1669" s="33"/>
      <c r="GI1669" s="33"/>
      <c r="GJ1669" s="33"/>
      <c r="GK1669" s="33"/>
      <c r="GL1669" s="33"/>
      <c r="GM1669" s="33"/>
      <c r="GN1669" s="33"/>
      <c r="GO1669" s="33"/>
      <c r="GP1669" s="33"/>
      <c r="GQ1669" s="33"/>
      <c r="GR1669" s="33"/>
      <c r="GS1669" s="33"/>
      <c r="GT1669" s="33"/>
      <c r="GU1669" s="33"/>
      <c r="GV1669" s="33"/>
      <c r="GW1669" s="33"/>
      <c r="GX1669" s="33"/>
    </row>
    <row r="1670" spans="178:206" x14ac:dyDescent="0.2">
      <c r="FV1670" s="29"/>
      <c r="FW1670" s="33"/>
      <c r="FX1670" s="33"/>
      <c r="FY1670" s="33"/>
      <c r="FZ1670" s="33"/>
      <c r="GA1670" s="33"/>
      <c r="GB1670" s="33"/>
      <c r="GC1670" s="33"/>
      <c r="GD1670" s="33"/>
      <c r="GE1670" s="33"/>
      <c r="GF1670" s="33"/>
      <c r="GG1670" s="33"/>
      <c r="GH1670" s="33"/>
      <c r="GI1670" s="33"/>
      <c r="GJ1670" s="33"/>
      <c r="GK1670" s="33"/>
      <c r="GL1670" s="33"/>
      <c r="GM1670" s="33"/>
      <c r="GN1670" s="33"/>
      <c r="GO1670" s="33"/>
      <c r="GP1670" s="33"/>
      <c r="GQ1670" s="33"/>
      <c r="GR1670" s="33"/>
      <c r="GS1670" s="33"/>
      <c r="GT1670" s="33"/>
      <c r="GU1670" s="33"/>
      <c r="GV1670" s="33"/>
      <c r="GW1670" s="33"/>
      <c r="GX1670" s="33"/>
    </row>
    <row r="1671" spans="178:206" x14ac:dyDescent="0.2">
      <c r="FV1671" s="29"/>
      <c r="FW1671" s="33"/>
      <c r="FX1671" s="33"/>
      <c r="FY1671" s="33"/>
      <c r="FZ1671" s="33"/>
      <c r="GA1671" s="33"/>
      <c r="GB1671" s="33"/>
      <c r="GC1671" s="33"/>
      <c r="GD1671" s="33"/>
      <c r="GE1671" s="33"/>
      <c r="GF1671" s="33"/>
      <c r="GG1671" s="33"/>
      <c r="GH1671" s="33"/>
      <c r="GI1671" s="33"/>
      <c r="GJ1671" s="33"/>
      <c r="GK1671" s="33"/>
      <c r="GL1671" s="33"/>
      <c r="GM1671" s="33"/>
      <c r="GN1671" s="33"/>
      <c r="GO1671" s="33"/>
      <c r="GP1671" s="33"/>
      <c r="GQ1671" s="33"/>
      <c r="GR1671" s="33"/>
      <c r="GS1671" s="33"/>
      <c r="GT1671" s="33"/>
      <c r="GU1671" s="33"/>
      <c r="GV1671" s="33"/>
      <c r="GW1671" s="33"/>
      <c r="GX1671" s="33"/>
    </row>
    <row r="1672" spans="178:206" x14ac:dyDescent="0.2">
      <c r="FV1672" s="29"/>
      <c r="FW1672" s="33"/>
      <c r="FX1672" s="33"/>
      <c r="FY1672" s="33"/>
      <c r="FZ1672" s="33"/>
      <c r="GA1672" s="33"/>
      <c r="GB1672" s="33"/>
      <c r="GC1672" s="33"/>
      <c r="GD1672" s="33"/>
      <c r="GE1672" s="33"/>
      <c r="GF1672" s="33"/>
      <c r="GG1672" s="33"/>
      <c r="GH1672" s="33"/>
      <c r="GI1672" s="33"/>
      <c r="GJ1672" s="33"/>
      <c r="GK1672" s="33"/>
      <c r="GL1672" s="33"/>
      <c r="GM1672" s="33"/>
      <c r="GN1672" s="33"/>
      <c r="GO1672" s="33"/>
      <c r="GP1672" s="33"/>
      <c r="GQ1672" s="33"/>
      <c r="GR1672" s="33"/>
      <c r="GS1672" s="33"/>
      <c r="GT1672" s="33"/>
      <c r="GU1672" s="33"/>
      <c r="GV1672" s="33"/>
      <c r="GW1672" s="33"/>
      <c r="GX1672" s="33"/>
    </row>
    <row r="1673" spans="178:206" x14ac:dyDescent="0.2">
      <c r="FV1673" s="29"/>
      <c r="FW1673" s="33"/>
      <c r="FX1673" s="33"/>
      <c r="FY1673" s="33"/>
      <c r="FZ1673" s="33"/>
      <c r="GA1673" s="33"/>
      <c r="GB1673" s="33"/>
      <c r="GC1673" s="33"/>
      <c r="GD1673" s="33"/>
      <c r="GE1673" s="33"/>
      <c r="GF1673" s="33"/>
      <c r="GG1673" s="33"/>
      <c r="GH1673" s="33"/>
      <c r="GI1673" s="33"/>
      <c r="GJ1673" s="33"/>
      <c r="GK1673" s="33"/>
      <c r="GL1673" s="33"/>
      <c r="GM1673" s="33"/>
      <c r="GN1673" s="33"/>
      <c r="GO1673" s="33"/>
      <c r="GP1673" s="33"/>
      <c r="GQ1673" s="33"/>
      <c r="GR1673" s="33"/>
      <c r="GS1673" s="33"/>
      <c r="GT1673" s="33"/>
      <c r="GU1673" s="33"/>
      <c r="GV1673" s="33"/>
      <c r="GW1673" s="33"/>
      <c r="GX1673" s="33"/>
    </row>
    <row r="1674" spans="178:206" x14ac:dyDescent="0.2">
      <c r="FV1674" s="29"/>
      <c r="FW1674" s="33"/>
      <c r="FX1674" s="33"/>
      <c r="FY1674" s="33"/>
      <c r="FZ1674" s="33"/>
      <c r="GA1674" s="33"/>
      <c r="GB1674" s="33"/>
      <c r="GC1674" s="33"/>
      <c r="GD1674" s="33"/>
      <c r="GE1674" s="33"/>
      <c r="GF1674" s="33"/>
      <c r="GG1674" s="33"/>
      <c r="GH1674" s="33"/>
      <c r="GI1674" s="33"/>
      <c r="GJ1674" s="33"/>
      <c r="GK1674" s="33"/>
      <c r="GL1674" s="33"/>
      <c r="GM1674" s="33"/>
      <c r="GN1674" s="33"/>
      <c r="GO1674" s="33"/>
      <c r="GP1674" s="33"/>
      <c r="GQ1674" s="33"/>
      <c r="GR1674" s="33"/>
      <c r="GS1674" s="33"/>
      <c r="GT1674" s="33"/>
      <c r="GU1674" s="33"/>
      <c r="GV1674" s="33"/>
      <c r="GW1674" s="33"/>
      <c r="GX1674" s="33"/>
    </row>
    <row r="1675" spans="178:206" x14ac:dyDescent="0.2">
      <c r="FV1675" s="29"/>
      <c r="FW1675" s="33"/>
      <c r="FX1675" s="33"/>
      <c r="FY1675" s="33"/>
      <c r="FZ1675" s="33"/>
      <c r="GA1675" s="33"/>
      <c r="GB1675" s="33"/>
      <c r="GC1675" s="33"/>
      <c r="GD1675" s="33"/>
      <c r="GE1675" s="33"/>
      <c r="GF1675" s="33"/>
      <c r="GG1675" s="33"/>
      <c r="GH1675" s="33"/>
      <c r="GI1675" s="33"/>
      <c r="GJ1675" s="33"/>
      <c r="GK1675" s="33"/>
      <c r="GL1675" s="33"/>
      <c r="GM1675" s="33"/>
      <c r="GN1675" s="33"/>
      <c r="GO1675" s="33"/>
      <c r="GP1675" s="33"/>
      <c r="GQ1675" s="33"/>
      <c r="GR1675" s="33"/>
      <c r="GS1675" s="33"/>
      <c r="GT1675" s="33"/>
      <c r="GU1675" s="33"/>
      <c r="GV1675" s="33"/>
      <c r="GW1675" s="33"/>
      <c r="GX1675" s="33"/>
    </row>
    <row r="1676" spans="178:206" x14ac:dyDescent="0.2">
      <c r="FV1676" s="29"/>
      <c r="FW1676" s="33"/>
      <c r="FX1676" s="33"/>
      <c r="FY1676" s="33"/>
      <c r="FZ1676" s="33"/>
      <c r="GA1676" s="33"/>
      <c r="GB1676" s="33"/>
      <c r="GC1676" s="33"/>
      <c r="GD1676" s="33"/>
      <c r="GE1676" s="33"/>
      <c r="GF1676" s="33"/>
      <c r="GG1676" s="33"/>
      <c r="GH1676" s="33"/>
      <c r="GI1676" s="33"/>
      <c r="GJ1676" s="33"/>
      <c r="GK1676" s="33"/>
      <c r="GL1676" s="33"/>
      <c r="GM1676" s="33"/>
      <c r="GN1676" s="33"/>
      <c r="GO1676" s="33"/>
      <c r="GP1676" s="33"/>
      <c r="GQ1676" s="33"/>
      <c r="GR1676" s="33"/>
      <c r="GS1676" s="33"/>
      <c r="GT1676" s="33"/>
      <c r="GU1676" s="33"/>
      <c r="GV1676" s="33"/>
      <c r="GW1676" s="33"/>
      <c r="GX1676" s="33"/>
    </row>
    <row r="1677" spans="178:206" x14ac:dyDescent="0.2">
      <c r="FV1677" s="29"/>
      <c r="FW1677" s="33"/>
      <c r="FX1677" s="33"/>
      <c r="FY1677" s="33"/>
      <c r="FZ1677" s="33"/>
      <c r="GA1677" s="33"/>
      <c r="GB1677" s="33"/>
      <c r="GC1677" s="33"/>
      <c r="GD1677" s="33"/>
      <c r="GE1677" s="33"/>
      <c r="GF1677" s="33"/>
      <c r="GG1677" s="33"/>
      <c r="GH1677" s="33"/>
      <c r="GI1677" s="33"/>
      <c r="GJ1677" s="33"/>
      <c r="GK1677" s="33"/>
      <c r="GL1677" s="33"/>
      <c r="GM1677" s="33"/>
      <c r="GN1677" s="33"/>
      <c r="GO1677" s="33"/>
      <c r="GP1677" s="33"/>
      <c r="GQ1677" s="33"/>
      <c r="GR1677" s="33"/>
      <c r="GS1677" s="33"/>
      <c r="GT1677" s="33"/>
      <c r="GU1677" s="33"/>
      <c r="GV1677" s="33"/>
      <c r="GW1677" s="33"/>
      <c r="GX1677" s="33"/>
    </row>
    <row r="1678" spans="178:206" x14ac:dyDescent="0.2">
      <c r="FV1678" s="29"/>
      <c r="FW1678" s="33"/>
      <c r="FX1678" s="33"/>
      <c r="FY1678" s="33"/>
      <c r="FZ1678" s="33"/>
      <c r="GA1678" s="33"/>
      <c r="GB1678" s="33"/>
      <c r="GC1678" s="33"/>
      <c r="GD1678" s="33"/>
      <c r="GE1678" s="33"/>
      <c r="GF1678" s="33"/>
      <c r="GG1678" s="33"/>
      <c r="GH1678" s="33"/>
      <c r="GI1678" s="33"/>
      <c r="GJ1678" s="33"/>
      <c r="GK1678" s="33"/>
      <c r="GL1678" s="33"/>
      <c r="GM1678" s="33"/>
      <c r="GN1678" s="33"/>
      <c r="GO1678" s="33"/>
      <c r="GP1678" s="33"/>
      <c r="GQ1678" s="33"/>
      <c r="GR1678" s="33"/>
      <c r="GS1678" s="33"/>
      <c r="GT1678" s="33"/>
      <c r="GU1678" s="33"/>
      <c r="GV1678" s="33"/>
      <c r="GW1678" s="33"/>
      <c r="GX1678" s="33"/>
    </row>
    <row r="1679" spans="178:206" x14ac:dyDescent="0.2">
      <c r="FV1679" s="29"/>
      <c r="FW1679" s="33"/>
      <c r="FX1679" s="33"/>
      <c r="FY1679" s="33"/>
      <c r="FZ1679" s="33"/>
      <c r="GA1679" s="33"/>
      <c r="GB1679" s="33"/>
      <c r="GC1679" s="33"/>
      <c r="GD1679" s="33"/>
      <c r="GE1679" s="33"/>
      <c r="GF1679" s="33"/>
      <c r="GG1679" s="33"/>
      <c r="GH1679" s="33"/>
      <c r="GI1679" s="33"/>
      <c r="GJ1679" s="33"/>
      <c r="GK1679" s="33"/>
      <c r="GL1679" s="33"/>
      <c r="GM1679" s="33"/>
      <c r="GN1679" s="33"/>
      <c r="GO1679" s="33"/>
      <c r="GP1679" s="33"/>
      <c r="GQ1679" s="33"/>
      <c r="GR1679" s="33"/>
      <c r="GS1679" s="33"/>
      <c r="GT1679" s="33"/>
      <c r="GU1679" s="33"/>
      <c r="GV1679" s="33"/>
      <c r="GW1679" s="33"/>
      <c r="GX1679" s="33"/>
    </row>
    <row r="1680" spans="178:206" x14ac:dyDescent="0.2">
      <c r="FV1680" s="29"/>
      <c r="FW1680" s="33"/>
      <c r="FX1680" s="33"/>
      <c r="FY1680" s="33"/>
      <c r="FZ1680" s="33"/>
      <c r="GA1680" s="33"/>
      <c r="GB1680" s="33"/>
      <c r="GC1680" s="33"/>
      <c r="GD1680" s="33"/>
      <c r="GE1680" s="33"/>
      <c r="GF1680" s="33"/>
      <c r="GG1680" s="33"/>
      <c r="GH1680" s="33"/>
      <c r="GI1680" s="33"/>
      <c r="GJ1680" s="33"/>
      <c r="GK1680" s="33"/>
      <c r="GL1680" s="33"/>
      <c r="GM1680" s="33"/>
      <c r="GN1680" s="33"/>
      <c r="GO1680" s="33"/>
      <c r="GP1680" s="33"/>
      <c r="GQ1680" s="33"/>
      <c r="GR1680" s="33"/>
      <c r="GS1680" s="33"/>
      <c r="GT1680" s="33"/>
      <c r="GU1680" s="33"/>
      <c r="GV1680" s="33"/>
      <c r="GW1680" s="33"/>
      <c r="GX1680" s="33"/>
    </row>
    <row r="1681" spans="178:206" x14ac:dyDescent="0.2">
      <c r="FV1681" s="29"/>
      <c r="FW1681" s="33"/>
      <c r="FX1681" s="33"/>
      <c r="FY1681" s="33"/>
      <c r="FZ1681" s="33"/>
      <c r="GA1681" s="33"/>
      <c r="GB1681" s="33"/>
      <c r="GC1681" s="33"/>
      <c r="GD1681" s="33"/>
      <c r="GE1681" s="33"/>
      <c r="GF1681" s="33"/>
      <c r="GG1681" s="33"/>
      <c r="GH1681" s="33"/>
      <c r="GI1681" s="33"/>
      <c r="GJ1681" s="33"/>
      <c r="GK1681" s="33"/>
      <c r="GL1681" s="33"/>
      <c r="GM1681" s="33"/>
      <c r="GN1681" s="33"/>
      <c r="GO1681" s="33"/>
      <c r="GP1681" s="33"/>
      <c r="GQ1681" s="33"/>
      <c r="GR1681" s="33"/>
      <c r="GS1681" s="33"/>
      <c r="GT1681" s="33"/>
      <c r="GU1681" s="33"/>
      <c r="GV1681" s="33"/>
      <c r="GW1681" s="33"/>
      <c r="GX1681" s="33"/>
    </row>
    <row r="1682" spans="178:206" x14ac:dyDescent="0.2">
      <c r="FV1682" s="29"/>
      <c r="FW1682" s="33"/>
      <c r="FX1682" s="33"/>
      <c r="FY1682" s="33"/>
      <c r="FZ1682" s="33"/>
      <c r="GA1682" s="33"/>
      <c r="GB1682" s="33"/>
      <c r="GC1682" s="33"/>
      <c r="GD1682" s="33"/>
      <c r="GE1682" s="33"/>
      <c r="GF1682" s="33"/>
      <c r="GG1682" s="33"/>
      <c r="GH1682" s="33"/>
      <c r="GI1682" s="33"/>
      <c r="GJ1682" s="33"/>
      <c r="GK1682" s="33"/>
      <c r="GL1682" s="33"/>
      <c r="GM1682" s="33"/>
      <c r="GN1682" s="33"/>
      <c r="GO1682" s="33"/>
      <c r="GP1682" s="33"/>
      <c r="GQ1682" s="33"/>
      <c r="GR1682" s="33"/>
      <c r="GS1682" s="33"/>
      <c r="GT1682" s="33"/>
      <c r="GU1682" s="33"/>
      <c r="GV1682" s="33"/>
      <c r="GW1682" s="33"/>
      <c r="GX1682" s="33"/>
    </row>
    <row r="1683" spans="178:206" x14ac:dyDescent="0.2">
      <c r="FV1683" s="29"/>
      <c r="FW1683" s="33"/>
      <c r="FX1683" s="33"/>
      <c r="FY1683" s="33"/>
      <c r="FZ1683" s="33"/>
      <c r="GA1683" s="33"/>
      <c r="GB1683" s="33"/>
      <c r="GC1683" s="33"/>
      <c r="GD1683" s="33"/>
      <c r="GE1683" s="33"/>
      <c r="GF1683" s="33"/>
      <c r="GG1683" s="33"/>
      <c r="GH1683" s="33"/>
      <c r="GI1683" s="33"/>
      <c r="GJ1683" s="33"/>
      <c r="GK1683" s="33"/>
      <c r="GL1683" s="33"/>
      <c r="GM1683" s="33"/>
      <c r="GN1683" s="33"/>
      <c r="GO1683" s="33"/>
      <c r="GP1683" s="33"/>
      <c r="GQ1683" s="33"/>
      <c r="GR1683" s="33"/>
      <c r="GS1683" s="33"/>
      <c r="GT1683" s="33"/>
      <c r="GU1683" s="33"/>
      <c r="GV1683" s="33"/>
      <c r="GW1683" s="33"/>
      <c r="GX1683" s="33"/>
    </row>
    <row r="1684" spans="178:206" x14ac:dyDescent="0.2">
      <c r="FV1684" s="29"/>
      <c r="FW1684" s="33"/>
      <c r="FX1684" s="33"/>
      <c r="FY1684" s="33"/>
      <c r="FZ1684" s="33"/>
      <c r="GA1684" s="33"/>
      <c r="GB1684" s="33"/>
      <c r="GC1684" s="33"/>
      <c r="GD1684" s="33"/>
      <c r="GE1684" s="33"/>
      <c r="GF1684" s="33"/>
      <c r="GG1684" s="33"/>
      <c r="GH1684" s="33"/>
      <c r="GI1684" s="33"/>
      <c r="GJ1684" s="33"/>
      <c r="GK1684" s="33"/>
      <c r="GL1684" s="33"/>
      <c r="GM1684" s="33"/>
      <c r="GN1684" s="33"/>
      <c r="GO1684" s="33"/>
      <c r="GP1684" s="33"/>
      <c r="GQ1684" s="33"/>
      <c r="GR1684" s="33"/>
      <c r="GS1684" s="33"/>
      <c r="GT1684" s="33"/>
      <c r="GU1684" s="33"/>
      <c r="GV1684" s="33"/>
      <c r="GW1684" s="33"/>
      <c r="GX1684" s="33"/>
    </row>
    <row r="1685" spans="178:206" x14ac:dyDescent="0.2">
      <c r="FV1685" s="29"/>
      <c r="FW1685" s="33"/>
      <c r="FX1685" s="33"/>
      <c r="FY1685" s="33"/>
      <c r="FZ1685" s="33"/>
      <c r="GA1685" s="33"/>
      <c r="GB1685" s="33"/>
      <c r="GC1685" s="33"/>
      <c r="GD1685" s="33"/>
      <c r="GE1685" s="33"/>
      <c r="GF1685" s="33"/>
      <c r="GG1685" s="33"/>
      <c r="GH1685" s="33"/>
      <c r="GI1685" s="33"/>
      <c r="GJ1685" s="33"/>
      <c r="GK1685" s="33"/>
      <c r="GL1685" s="33"/>
      <c r="GM1685" s="33"/>
      <c r="GN1685" s="33"/>
      <c r="GO1685" s="33"/>
      <c r="GP1685" s="33"/>
      <c r="GQ1685" s="33"/>
      <c r="GR1685" s="33"/>
      <c r="GS1685" s="33"/>
      <c r="GT1685" s="33"/>
      <c r="GU1685" s="33"/>
      <c r="GV1685" s="33"/>
      <c r="GW1685" s="33"/>
      <c r="GX1685" s="33"/>
    </row>
    <row r="1686" spans="178:206" x14ac:dyDescent="0.2">
      <c r="FV1686" s="29"/>
      <c r="FW1686" s="33"/>
      <c r="FX1686" s="33"/>
      <c r="FY1686" s="33"/>
      <c r="FZ1686" s="33"/>
      <c r="GA1686" s="33"/>
      <c r="GB1686" s="33"/>
      <c r="GC1686" s="33"/>
      <c r="GD1686" s="33"/>
      <c r="GE1686" s="33"/>
      <c r="GF1686" s="33"/>
      <c r="GG1686" s="33"/>
      <c r="GH1686" s="33"/>
      <c r="GI1686" s="33"/>
      <c r="GJ1686" s="33"/>
      <c r="GK1686" s="33"/>
      <c r="GL1686" s="33"/>
      <c r="GM1686" s="33"/>
      <c r="GN1686" s="33"/>
      <c r="GO1686" s="33"/>
      <c r="GP1686" s="33"/>
      <c r="GQ1686" s="33"/>
      <c r="GR1686" s="33"/>
      <c r="GS1686" s="33"/>
      <c r="GT1686" s="33"/>
      <c r="GU1686" s="33"/>
      <c r="GV1686" s="33"/>
      <c r="GW1686" s="33"/>
      <c r="GX1686" s="33"/>
    </row>
    <row r="1687" spans="178:206" x14ac:dyDescent="0.2">
      <c r="FV1687" s="29"/>
      <c r="FW1687" s="33"/>
      <c r="FX1687" s="33"/>
      <c r="FY1687" s="33"/>
      <c r="FZ1687" s="33"/>
      <c r="GA1687" s="33"/>
      <c r="GB1687" s="33"/>
      <c r="GC1687" s="33"/>
      <c r="GD1687" s="33"/>
      <c r="GE1687" s="33"/>
      <c r="GF1687" s="33"/>
      <c r="GG1687" s="33"/>
      <c r="GH1687" s="33"/>
      <c r="GI1687" s="33"/>
      <c r="GJ1687" s="33"/>
      <c r="GK1687" s="33"/>
      <c r="GL1687" s="33"/>
      <c r="GM1687" s="33"/>
      <c r="GN1687" s="33"/>
      <c r="GO1687" s="33"/>
      <c r="GP1687" s="33"/>
      <c r="GQ1687" s="33"/>
      <c r="GR1687" s="33"/>
      <c r="GS1687" s="33"/>
      <c r="GT1687" s="33"/>
      <c r="GU1687" s="33"/>
      <c r="GV1687" s="33"/>
      <c r="GW1687" s="33"/>
      <c r="GX1687" s="33"/>
    </row>
    <row r="1688" spans="178:206" x14ac:dyDescent="0.2">
      <c r="FV1688" s="29"/>
      <c r="FW1688" s="33"/>
      <c r="FX1688" s="33"/>
      <c r="FY1688" s="33"/>
      <c r="FZ1688" s="33"/>
      <c r="GA1688" s="33"/>
      <c r="GB1688" s="33"/>
      <c r="GC1688" s="33"/>
      <c r="GD1688" s="33"/>
      <c r="GE1688" s="33"/>
      <c r="GF1688" s="33"/>
      <c r="GG1688" s="33"/>
      <c r="GH1688" s="33"/>
      <c r="GI1688" s="33"/>
      <c r="GJ1688" s="33"/>
      <c r="GK1688" s="33"/>
      <c r="GL1688" s="33"/>
      <c r="GM1688" s="33"/>
      <c r="GN1688" s="33"/>
      <c r="GO1688" s="33"/>
      <c r="GP1688" s="33"/>
      <c r="GQ1688" s="33"/>
      <c r="GR1688" s="33"/>
      <c r="GS1688" s="33"/>
      <c r="GT1688" s="33"/>
      <c r="GU1688" s="33"/>
      <c r="GV1688" s="33"/>
      <c r="GW1688" s="33"/>
      <c r="GX1688" s="33"/>
    </row>
    <row r="1689" spans="178:206" x14ac:dyDescent="0.2">
      <c r="FV1689" s="29"/>
      <c r="FW1689" s="33"/>
      <c r="FX1689" s="33"/>
      <c r="FY1689" s="33"/>
      <c r="FZ1689" s="33"/>
      <c r="GA1689" s="33"/>
      <c r="GB1689" s="33"/>
      <c r="GC1689" s="33"/>
      <c r="GD1689" s="33"/>
      <c r="GE1689" s="33"/>
      <c r="GF1689" s="33"/>
      <c r="GG1689" s="33"/>
      <c r="GH1689" s="33"/>
      <c r="GI1689" s="33"/>
      <c r="GJ1689" s="33"/>
      <c r="GK1689" s="33"/>
      <c r="GL1689" s="33"/>
      <c r="GM1689" s="33"/>
      <c r="GN1689" s="33"/>
      <c r="GO1689" s="33"/>
      <c r="GP1689" s="33"/>
      <c r="GQ1689" s="33"/>
      <c r="GR1689" s="33"/>
      <c r="GS1689" s="33"/>
      <c r="GT1689" s="33"/>
      <c r="GU1689" s="33"/>
      <c r="GV1689" s="33"/>
      <c r="GW1689" s="33"/>
      <c r="GX1689" s="33"/>
    </row>
    <row r="1690" spans="178:206" x14ac:dyDescent="0.2">
      <c r="FV1690" s="29"/>
      <c r="FW1690" s="33"/>
      <c r="FX1690" s="33"/>
      <c r="FY1690" s="33"/>
      <c r="FZ1690" s="33"/>
      <c r="GA1690" s="33"/>
      <c r="GB1690" s="33"/>
      <c r="GC1690" s="33"/>
      <c r="GD1690" s="33"/>
      <c r="GE1690" s="33"/>
      <c r="GF1690" s="33"/>
      <c r="GG1690" s="33"/>
      <c r="GH1690" s="33"/>
      <c r="GI1690" s="33"/>
      <c r="GJ1690" s="33"/>
      <c r="GK1690" s="33"/>
      <c r="GL1690" s="33"/>
      <c r="GM1690" s="33"/>
      <c r="GN1690" s="33"/>
      <c r="GO1690" s="33"/>
      <c r="GP1690" s="33"/>
      <c r="GQ1690" s="33"/>
      <c r="GR1690" s="33"/>
      <c r="GS1690" s="33"/>
      <c r="GT1690" s="33"/>
      <c r="GU1690" s="33"/>
      <c r="GV1690" s="33"/>
      <c r="GW1690" s="33"/>
      <c r="GX1690" s="33"/>
    </row>
    <row r="1691" spans="178:206" x14ac:dyDescent="0.2">
      <c r="FV1691" s="29"/>
      <c r="FW1691" s="33"/>
      <c r="FX1691" s="33"/>
      <c r="FY1691" s="33"/>
      <c r="FZ1691" s="33"/>
      <c r="GA1691" s="33"/>
      <c r="GB1691" s="33"/>
      <c r="GC1691" s="33"/>
      <c r="GD1691" s="33"/>
      <c r="GE1691" s="33"/>
      <c r="GF1691" s="33"/>
      <c r="GG1691" s="33"/>
      <c r="GH1691" s="33"/>
      <c r="GI1691" s="33"/>
      <c r="GJ1691" s="33"/>
      <c r="GK1691" s="33"/>
      <c r="GL1691" s="33"/>
      <c r="GM1691" s="33"/>
      <c r="GN1691" s="33"/>
      <c r="GO1691" s="33"/>
      <c r="GP1691" s="33"/>
      <c r="GQ1691" s="33"/>
      <c r="GR1691" s="33"/>
      <c r="GS1691" s="33"/>
      <c r="GT1691" s="33"/>
      <c r="GU1691" s="33"/>
      <c r="GV1691" s="33"/>
      <c r="GW1691" s="33"/>
      <c r="GX1691" s="33"/>
    </row>
    <row r="1692" spans="178:206" x14ac:dyDescent="0.2">
      <c r="FV1692" s="29"/>
      <c r="FW1692" s="33"/>
      <c r="FX1692" s="33"/>
      <c r="FY1692" s="33"/>
      <c r="FZ1692" s="33"/>
      <c r="GA1692" s="33"/>
      <c r="GB1692" s="33"/>
      <c r="GC1692" s="33"/>
      <c r="GD1692" s="33"/>
      <c r="GE1692" s="33"/>
      <c r="GF1692" s="33"/>
      <c r="GG1692" s="33"/>
      <c r="GH1692" s="33"/>
      <c r="GI1692" s="33"/>
      <c r="GJ1692" s="33"/>
      <c r="GK1692" s="33"/>
      <c r="GL1692" s="33"/>
      <c r="GM1692" s="33"/>
      <c r="GN1692" s="33"/>
      <c r="GO1692" s="33"/>
      <c r="GP1692" s="33"/>
      <c r="GQ1692" s="33"/>
      <c r="GR1692" s="33"/>
      <c r="GS1692" s="33"/>
      <c r="GT1692" s="33"/>
      <c r="GU1692" s="33"/>
      <c r="GV1692" s="33"/>
      <c r="GW1692" s="33"/>
      <c r="GX1692" s="33"/>
    </row>
    <row r="1693" spans="178:206" x14ac:dyDescent="0.2">
      <c r="FV1693" s="29"/>
      <c r="FW1693" s="33"/>
      <c r="FX1693" s="33"/>
      <c r="FY1693" s="33"/>
      <c r="FZ1693" s="33"/>
      <c r="GA1693" s="33"/>
      <c r="GB1693" s="33"/>
      <c r="GC1693" s="33"/>
      <c r="GD1693" s="33"/>
      <c r="GE1693" s="33"/>
      <c r="GF1693" s="33"/>
      <c r="GG1693" s="33"/>
      <c r="GH1693" s="33"/>
      <c r="GI1693" s="33"/>
      <c r="GJ1693" s="33"/>
      <c r="GK1693" s="33"/>
      <c r="GL1693" s="33"/>
      <c r="GM1693" s="33"/>
      <c r="GN1693" s="33"/>
      <c r="GO1693" s="33"/>
      <c r="GP1693" s="33"/>
      <c r="GQ1693" s="33"/>
      <c r="GR1693" s="33"/>
      <c r="GS1693" s="33"/>
      <c r="GT1693" s="33"/>
      <c r="GU1693" s="33"/>
      <c r="GV1693" s="33"/>
      <c r="GW1693" s="33"/>
      <c r="GX1693" s="33"/>
    </row>
    <row r="1694" spans="178:206" x14ac:dyDescent="0.2">
      <c r="FV1694" s="29"/>
      <c r="FW1694" s="33"/>
      <c r="FX1694" s="33"/>
      <c r="FY1694" s="33"/>
      <c r="FZ1694" s="33"/>
      <c r="GA1694" s="33"/>
      <c r="GB1694" s="33"/>
      <c r="GC1694" s="33"/>
      <c r="GD1694" s="33"/>
      <c r="GE1694" s="33"/>
      <c r="GF1694" s="33"/>
      <c r="GG1694" s="33"/>
      <c r="GH1694" s="33"/>
      <c r="GI1694" s="33"/>
      <c r="GJ1694" s="33"/>
      <c r="GK1694" s="33"/>
      <c r="GL1694" s="33"/>
      <c r="GM1694" s="33"/>
      <c r="GN1694" s="33"/>
      <c r="GO1694" s="33"/>
      <c r="GP1694" s="33"/>
      <c r="GQ1694" s="33"/>
      <c r="GR1694" s="33"/>
      <c r="GS1694" s="33"/>
      <c r="GT1694" s="33"/>
      <c r="GU1694" s="33"/>
      <c r="GV1694" s="33"/>
      <c r="GW1694" s="33"/>
      <c r="GX1694" s="33"/>
    </row>
    <row r="1695" spans="178:206" x14ac:dyDescent="0.2">
      <c r="FV1695" s="29"/>
      <c r="FW1695" s="33"/>
      <c r="FX1695" s="33"/>
      <c r="FY1695" s="33"/>
      <c r="FZ1695" s="33"/>
      <c r="GA1695" s="33"/>
      <c r="GB1695" s="33"/>
      <c r="GC1695" s="33"/>
      <c r="GD1695" s="33"/>
      <c r="GE1695" s="33"/>
      <c r="GF1695" s="33"/>
      <c r="GG1695" s="33"/>
      <c r="GH1695" s="33"/>
      <c r="GI1695" s="33"/>
      <c r="GJ1695" s="33"/>
      <c r="GK1695" s="33"/>
      <c r="GL1695" s="33"/>
      <c r="GM1695" s="33"/>
      <c r="GN1695" s="33"/>
      <c r="GO1695" s="33"/>
      <c r="GP1695" s="33"/>
      <c r="GQ1695" s="33"/>
      <c r="GR1695" s="33"/>
      <c r="GS1695" s="33"/>
      <c r="GT1695" s="33"/>
      <c r="GU1695" s="33"/>
      <c r="GV1695" s="33"/>
      <c r="GW1695" s="33"/>
      <c r="GX1695" s="33"/>
    </row>
    <row r="1696" spans="178:206" x14ac:dyDescent="0.2">
      <c r="FV1696" s="29"/>
      <c r="FW1696" s="33"/>
      <c r="FX1696" s="33"/>
      <c r="FY1696" s="33"/>
      <c r="FZ1696" s="33"/>
      <c r="GA1696" s="33"/>
      <c r="GB1696" s="33"/>
      <c r="GC1696" s="33"/>
      <c r="GD1696" s="33"/>
      <c r="GE1696" s="33"/>
      <c r="GF1696" s="33"/>
      <c r="GG1696" s="33"/>
      <c r="GH1696" s="33"/>
      <c r="GI1696" s="33"/>
      <c r="GJ1696" s="33"/>
      <c r="GK1696" s="33"/>
      <c r="GL1696" s="33"/>
      <c r="GM1696" s="33"/>
      <c r="GN1696" s="33"/>
      <c r="GO1696" s="33"/>
      <c r="GP1696" s="33"/>
      <c r="GQ1696" s="33"/>
      <c r="GR1696" s="33"/>
      <c r="GS1696" s="33"/>
      <c r="GT1696" s="33"/>
      <c r="GU1696" s="33"/>
      <c r="GV1696" s="33"/>
      <c r="GW1696" s="33"/>
      <c r="GX1696" s="33"/>
    </row>
    <row r="1697" spans="178:206" x14ac:dyDescent="0.2">
      <c r="FV1697" s="29"/>
      <c r="FW1697" s="33"/>
      <c r="FX1697" s="33"/>
      <c r="FY1697" s="33"/>
      <c r="FZ1697" s="33"/>
      <c r="GA1697" s="33"/>
      <c r="GB1697" s="33"/>
      <c r="GC1697" s="33"/>
      <c r="GD1697" s="33"/>
      <c r="GE1697" s="33"/>
      <c r="GF1697" s="33"/>
      <c r="GG1697" s="33"/>
      <c r="GH1697" s="33"/>
      <c r="GI1697" s="33"/>
      <c r="GJ1697" s="33"/>
      <c r="GK1697" s="33"/>
      <c r="GL1697" s="33"/>
      <c r="GM1697" s="33"/>
      <c r="GN1697" s="33"/>
      <c r="GO1697" s="33"/>
      <c r="GP1697" s="33"/>
      <c r="GQ1697" s="33"/>
      <c r="GR1697" s="33"/>
      <c r="GS1697" s="33"/>
      <c r="GT1697" s="33"/>
      <c r="GU1697" s="33"/>
      <c r="GV1697" s="33"/>
      <c r="GW1697" s="33"/>
      <c r="GX1697" s="33"/>
    </row>
    <row r="1698" spans="178:206" x14ac:dyDescent="0.2">
      <c r="FV1698" s="29"/>
      <c r="FW1698" s="33"/>
      <c r="FX1698" s="33"/>
      <c r="FY1698" s="33"/>
      <c r="FZ1698" s="33"/>
      <c r="GA1698" s="33"/>
      <c r="GB1698" s="33"/>
      <c r="GC1698" s="33"/>
      <c r="GD1698" s="33"/>
      <c r="GE1698" s="33"/>
      <c r="GF1698" s="33"/>
      <c r="GG1698" s="33"/>
      <c r="GH1698" s="33"/>
      <c r="GI1698" s="33"/>
      <c r="GJ1698" s="33"/>
      <c r="GK1698" s="33"/>
      <c r="GL1698" s="33"/>
      <c r="GM1698" s="33"/>
      <c r="GN1698" s="33"/>
      <c r="GO1698" s="33"/>
      <c r="GP1698" s="33"/>
      <c r="GQ1698" s="33"/>
      <c r="GR1698" s="33"/>
      <c r="GS1698" s="33"/>
      <c r="GT1698" s="33"/>
      <c r="GU1698" s="33"/>
      <c r="GV1698" s="33"/>
      <c r="GW1698" s="33"/>
      <c r="GX1698" s="33"/>
    </row>
    <row r="1699" spans="178:206" x14ac:dyDescent="0.2">
      <c r="FV1699" s="29"/>
      <c r="FW1699" s="33"/>
      <c r="FX1699" s="33"/>
      <c r="FY1699" s="33"/>
      <c r="FZ1699" s="33"/>
      <c r="GA1699" s="33"/>
      <c r="GB1699" s="33"/>
      <c r="GC1699" s="33"/>
      <c r="GD1699" s="33"/>
      <c r="GE1699" s="33"/>
      <c r="GF1699" s="33"/>
      <c r="GG1699" s="33"/>
      <c r="GH1699" s="33"/>
      <c r="GI1699" s="33"/>
      <c r="GJ1699" s="33"/>
      <c r="GK1699" s="33"/>
      <c r="GL1699" s="33"/>
      <c r="GM1699" s="33"/>
      <c r="GN1699" s="33"/>
      <c r="GO1699" s="33"/>
      <c r="GP1699" s="33"/>
      <c r="GQ1699" s="33"/>
      <c r="GR1699" s="33"/>
      <c r="GS1699" s="33"/>
      <c r="GT1699" s="33"/>
      <c r="GU1699" s="33"/>
      <c r="GV1699" s="33"/>
      <c r="GW1699" s="33"/>
      <c r="GX1699" s="33"/>
    </row>
    <row r="1700" spans="178:206" x14ac:dyDescent="0.2">
      <c r="FV1700" s="29"/>
      <c r="FW1700" s="33"/>
      <c r="FX1700" s="33"/>
      <c r="FY1700" s="33"/>
      <c r="FZ1700" s="33"/>
      <c r="GA1700" s="33"/>
      <c r="GB1700" s="33"/>
      <c r="GC1700" s="33"/>
      <c r="GD1700" s="33"/>
      <c r="GE1700" s="33"/>
      <c r="GF1700" s="33"/>
      <c r="GG1700" s="33"/>
      <c r="GH1700" s="33"/>
      <c r="GI1700" s="33"/>
      <c r="GJ1700" s="33"/>
      <c r="GK1700" s="33"/>
      <c r="GL1700" s="33"/>
      <c r="GM1700" s="33"/>
      <c r="GN1700" s="33"/>
      <c r="GO1700" s="33"/>
      <c r="GP1700" s="33"/>
      <c r="GQ1700" s="33"/>
      <c r="GR1700" s="33"/>
      <c r="GS1700" s="33"/>
      <c r="GT1700" s="33"/>
      <c r="GU1700" s="33"/>
      <c r="GV1700" s="33"/>
      <c r="GW1700" s="33"/>
      <c r="GX1700" s="33"/>
    </row>
    <row r="1701" spans="178:206" x14ac:dyDescent="0.2">
      <c r="FV1701" s="29"/>
      <c r="FW1701" s="33"/>
      <c r="FX1701" s="33"/>
      <c r="FY1701" s="33"/>
      <c r="FZ1701" s="33"/>
      <c r="GA1701" s="33"/>
      <c r="GB1701" s="33"/>
      <c r="GC1701" s="33"/>
      <c r="GD1701" s="33"/>
      <c r="GE1701" s="33"/>
      <c r="GF1701" s="33"/>
      <c r="GG1701" s="33"/>
      <c r="GH1701" s="33"/>
      <c r="GI1701" s="33"/>
      <c r="GJ1701" s="33"/>
      <c r="GK1701" s="33"/>
      <c r="GL1701" s="33"/>
      <c r="GM1701" s="33"/>
      <c r="GN1701" s="33"/>
      <c r="GO1701" s="33"/>
      <c r="GP1701" s="33"/>
      <c r="GQ1701" s="33"/>
      <c r="GR1701" s="33"/>
      <c r="GS1701" s="33"/>
      <c r="GT1701" s="33"/>
      <c r="GU1701" s="33"/>
      <c r="GV1701" s="33"/>
      <c r="GW1701" s="33"/>
      <c r="GX1701" s="33"/>
    </row>
    <row r="1702" spans="178:206" x14ac:dyDescent="0.2">
      <c r="FV1702" s="29"/>
      <c r="FW1702" s="33"/>
      <c r="FX1702" s="33"/>
      <c r="FY1702" s="33"/>
      <c r="FZ1702" s="33"/>
      <c r="GA1702" s="33"/>
      <c r="GB1702" s="33"/>
      <c r="GC1702" s="33"/>
      <c r="GD1702" s="33"/>
      <c r="GE1702" s="33"/>
      <c r="GF1702" s="33"/>
      <c r="GG1702" s="33"/>
      <c r="GH1702" s="33"/>
      <c r="GI1702" s="33"/>
      <c r="GJ1702" s="33"/>
      <c r="GK1702" s="33"/>
      <c r="GL1702" s="33"/>
      <c r="GM1702" s="33"/>
      <c r="GN1702" s="33"/>
      <c r="GO1702" s="33"/>
      <c r="GP1702" s="33"/>
      <c r="GQ1702" s="33"/>
      <c r="GR1702" s="33"/>
      <c r="GS1702" s="33"/>
      <c r="GT1702" s="33"/>
      <c r="GU1702" s="33"/>
      <c r="GV1702" s="33"/>
      <c r="GW1702" s="33"/>
      <c r="GX1702" s="33"/>
    </row>
    <row r="1703" spans="178:206" x14ac:dyDescent="0.2">
      <c r="FV1703" s="29"/>
      <c r="FW1703" s="33"/>
      <c r="FX1703" s="33"/>
      <c r="FY1703" s="33"/>
      <c r="FZ1703" s="33"/>
      <c r="GA1703" s="33"/>
      <c r="GB1703" s="33"/>
      <c r="GC1703" s="33"/>
      <c r="GD1703" s="33"/>
      <c r="GE1703" s="33"/>
      <c r="GF1703" s="33"/>
      <c r="GG1703" s="33"/>
      <c r="GH1703" s="33"/>
      <c r="GI1703" s="33"/>
      <c r="GJ1703" s="33"/>
      <c r="GK1703" s="33"/>
      <c r="GL1703" s="33"/>
      <c r="GM1703" s="33"/>
      <c r="GN1703" s="33"/>
      <c r="GO1703" s="33"/>
      <c r="GP1703" s="33"/>
      <c r="GQ1703" s="33"/>
      <c r="GR1703" s="33"/>
      <c r="GS1703" s="33"/>
      <c r="GT1703" s="33"/>
      <c r="GU1703" s="33"/>
      <c r="GV1703" s="33"/>
      <c r="GW1703" s="33"/>
      <c r="GX1703" s="33"/>
    </row>
    <row r="1704" spans="178:206" x14ac:dyDescent="0.2">
      <c r="FV1704" s="29"/>
      <c r="FW1704" s="33"/>
      <c r="FX1704" s="33"/>
      <c r="FY1704" s="33"/>
      <c r="FZ1704" s="33"/>
      <c r="GA1704" s="33"/>
      <c r="GB1704" s="33"/>
      <c r="GC1704" s="33"/>
      <c r="GD1704" s="33"/>
      <c r="GE1704" s="33"/>
      <c r="GF1704" s="33"/>
      <c r="GG1704" s="33"/>
      <c r="GH1704" s="33"/>
      <c r="GI1704" s="33"/>
      <c r="GJ1704" s="33"/>
      <c r="GK1704" s="33"/>
      <c r="GL1704" s="33"/>
      <c r="GM1704" s="33"/>
      <c r="GN1704" s="33"/>
      <c r="GO1704" s="33"/>
      <c r="GP1704" s="33"/>
      <c r="GQ1704" s="33"/>
      <c r="GR1704" s="33"/>
      <c r="GS1704" s="33"/>
      <c r="GT1704" s="33"/>
      <c r="GU1704" s="33"/>
      <c r="GV1704" s="33"/>
      <c r="GW1704" s="33"/>
      <c r="GX1704" s="33"/>
    </row>
    <row r="1705" spans="178:206" x14ac:dyDescent="0.2">
      <c r="FV1705" s="29"/>
      <c r="FW1705" s="33"/>
      <c r="FX1705" s="33"/>
      <c r="FY1705" s="33"/>
      <c r="FZ1705" s="33"/>
      <c r="GA1705" s="33"/>
      <c r="GB1705" s="33"/>
      <c r="GC1705" s="33"/>
      <c r="GD1705" s="33"/>
      <c r="GE1705" s="33"/>
      <c r="GF1705" s="33"/>
      <c r="GG1705" s="33"/>
      <c r="GH1705" s="33"/>
      <c r="GI1705" s="33"/>
      <c r="GJ1705" s="33"/>
      <c r="GK1705" s="33"/>
      <c r="GL1705" s="33"/>
      <c r="GM1705" s="33"/>
      <c r="GN1705" s="33"/>
      <c r="GO1705" s="33"/>
      <c r="GP1705" s="33"/>
      <c r="GQ1705" s="33"/>
      <c r="GR1705" s="33"/>
      <c r="GS1705" s="33"/>
      <c r="GT1705" s="33"/>
      <c r="GU1705" s="33"/>
      <c r="GV1705" s="33"/>
      <c r="GW1705" s="33"/>
      <c r="GX1705" s="33"/>
    </row>
    <row r="1706" spans="178:206" x14ac:dyDescent="0.2">
      <c r="FV1706" s="29"/>
      <c r="FW1706" s="33"/>
      <c r="FX1706" s="33"/>
      <c r="FY1706" s="33"/>
      <c r="FZ1706" s="33"/>
      <c r="GA1706" s="33"/>
      <c r="GB1706" s="33"/>
      <c r="GC1706" s="33"/>
      <c r="GD1706" s="33"/>
      <c r="GE1706" s="33"/>
      <c r="GF1706" s="33"/>
      <c r="GG1706" s="33"/>
      <c r="GH1706" s="33"/>
      <c r="GI1706" s="33"/>
      <c r="GJ1706" s="33"/>
      <c r="GK1706" s="33"/>
      <c r="GL1706" s="33"/>
      <c r="GM1706" s="33"/>
      <c r="GN1706" s="33"/>
      <c r="GO1706" s="33"/>
      <c r="GP1706" s="33"/>
      <c r="GQ1706" s="33"/>
      <c r="GR1706" s="33"/>
      <c r="GS1706" s="33"/>
      <c r="GT1706" s="33"/>
      <c r="GU1706" s="33"/>
      <c r="GV1706" s="33"/>
      <c r="GW1706" s="33"/>
      <c r="GX1706" s="33"/>
    </row>
    <row r="1707" spans="178:206" x14ac:dyDescent="0.2">
      <c r="FV1707" s="29"/>
      <c r="FW1707" s="33"/>
      <c r="FX1707" s="33"/>
      <c r="FY1707" s="33"/>
      <c r="FZ1707" s="33"/>
      <c r="GA1707" s="33"/>
      <c r="GB1707" s="33"/>
      <c r="GC1707" s="33"/>
      <c r="GD1707" s="33"/>
      <c r="GE1707" s="33"/>
      <c r="GF1707" s="33"/>
      <c r="GG1707" s="33"/>
      <c r="GH1707" s="33"/>
      <c r="GI1707" s="33"/>
      <c r="GJ1707" s="33"/>
      <c r="GK1707" s="33"/>
      <c r="GL1707" s="33"/>
      <c r="GM1707" s="33"/>
      <c r="GN1707" s="33"/>
      <c r="GO1707" s="33"/>
      <c r="GP1707" s="33"/>
      <c r="GQ1707" s="33"/>
      <c r="GR1707" s="33"/>
      <c r="GS1707" s="33"/>
      <c r="GT1707" s="33"/>
      <c r="GU1707" s="33"/>
      <c r="GV1707" s="33"/>
      <c r="GW1707" s="33"/>
      <c r="GX1707" s="33"/>
    </row>
    <row r="1708" spans="178:206" x14ac:dyDescent="0.2">
      <c r="FV1708" s="29"/>
      <c r="FW1708" s="33"/>
      <c r="FX1708" s="33"/>
      <c r="FY1708" s="33"/>
      <c r="FZ1708" s="33"/>
      <c r="GA1708" s="33"/>
      <c r="GB1708" s="33"/>
      <c r="GC1708" s="33"/>
      <c r="GD1708" s="33"/>
      <c r="GE1708" s="33"/>
      <c r="GF1708" s="33"/>
      <c r="GG1708" s="33"/>
      <c r="GH1708" s="33"/>
      <c r="GI1708" s="33"/>
      <c r="GJ1708" s="33"/>
      <c r="GK1708" s="33"/>
      <c r="GL1708" s="33"/>
      <c r="GM1708" s="33"/>
      <c r="GN1708" s="33"/>
      <c r="GO1708" s="33"/>
      <c r="GP1708" s="33"/>
      <c r="GQ1708" s="33"/>
      <c r="GR1708" s="33"/>
      <c r="GS1708" s="33"/>
      <c r="GT1708" s="33"/>
      <c r="GU1708" s="33"/>
      <c r="GV1708" s="33"/>
      <c r="GW1708" s="33"/>
      <c r="GX1708" s="33"/>
    </row>
    <row r="1709" spans="178:206" x14ac:dyDescent="0.2">
      <c r="FV1709" s="29"/>
      <c r="FW1709" s="33"/>
      <c r="FX1709" s="33"/>
      <c r="FY1709" s="33"/>
      <c r="FZ1709" s="33"/>
      <c r="GA1709" s="33"/>
      <c r="GB1709" s="33"/>
      <c r="GC1709" s="33"/>
      <c r="GD1709" s="33"/>
      <c r="GE1709" s="33"/>
      <c r="GF1709" s="33"/>
      <c r="GG1709" s="33"/>
      <c r="GH1709" s="33"/>
      <c r="GI1709" s="33"/>
      <c r="GJ1709" s="33"/>
      <c r="GK1709" s="33"/>
      <c r="GL1709" s="33"/>
      <c r="GM1709" s="33"/>
      <c r="GN1709" s="33"/>
      <c r="GO1709" s="33"/>
      <c r="GP1709" s="33"/>
      <c r="GQ1709" s="33"/>
      <c r="GR1709" s="33"/>
      <c r="GS1709" s="33"/>
      <c r="GT1709" s="33"/>
      <c r="GU1709" s="33"/>
      <c r="GV1709" s="33"/>
      <c r="GW1709" s="33"/>
      <c r="GX1709" s="33"/>
    </row>
    <row r="1710" spans="178:206" x14ac:dyDescent="0.2">
      <c r="FV1710" s="29"/>
      <c r="FW1710" s="33"/>
      <c r="FX1710" s="33"/>
      <c r="FY1710" s="33"/>
      <c r="FZ1710" s="33"/>
      <c r="GA1710" s="33"/>
      <c r="GB1710" s="33"/>
      <c r="GC1710" s="33"/>
      <c r="GD1710" s="33"/>
      <c r="GE1710" s="33"/>
      <c r="GF1710" s="33"/>
      <c r="GG1710" s="33"/>
      <c r="GH1710" s="33"/>
      <c r="GI1710" s="33"/>
      <c r="GJ1710" s="33"/>
      <c r="GK1710" s="33"/>
      <c r="GL1710" s="33"/>
      <c r="GM1710" s="33"/>
      <c r="GN1710" s="33"/>
      <c r="GO1710" s="33"/>
      <c r="GP1710" s="33"/>
      <c r="GQ1710" s="33"/>
      <c r="GR1710" s="33"/>
      <c r="GS1710" s="33"/>
      <c r="GT1710" s="33"/>
      <c r="GU1710" s="33"/>
      <c r="GV1710" s="33"/>
      <c r="GW1710" s="33"/>
      <c r="GX1710" s="33"/>
    </row>
    <row r="1711" spans="178:206" x14ac:dyDescent="0.2">
      <c r="FV1711" s="29"/>
      <c r="FW1711" s="33"/>
      <c r="FX1711" s="33"/>
      <c r="FY1711" s="33"/>
      <c r="FZ1711" s="33"/>
      <c r="GA1711" s="33"/>
      <c r="GB1711" s="33"/>
      <c r="GC1711" s="33"/>
      <c r="GD1711" s="33"/>
      <c r="GE1711" s="33"/>
      <c r="GF1711" s="33"/>
      <c r="GG1711" s="33"/>
      <c r="GH1711" s="33"/>
      <c r="GI1711" s="33"/>
      <c r="GJ1711" s="33"/>
      <c r="GK1711" s="33"/>
      <c r="GL1711" s="33"/>
      <c r="GM1711" s="33"/>
      <c r="GN1711" s="33"/>
      <c r="GO1711" s="33"/>
      <c r="GP1711" s="33"/>
      <c r="GQ1711" s="33"/>
      <c r="GR1711" s="33"/>
      <c r="GS1711" s="33"/>
      <c r="GT1711" s="33"/>
      <c r="GU1711" s="33"/>
      <c r="GV1711" s="33"/>
      <c r="GW1711" s="33"/>
      <c r="GX1711" s="33"/>
    </row>
    <row r="1712" spans="178:206" x14ac:dyDescent="0.2">
      <c r="FV1712" s="29"/>
      <c r="FW1712" s="33"/>
      <c r="FX1712" s="33"/>
      <c r="FY1712" s="33"/>
      <c r="FZ1712" s="33"/>
      <c r="GA1712" s="33"/>
      <c r="GB1712" s="33"/>
      <c r="GC1712" s="33"/>
      <c r="GD1712" s="33"/>
      <c r="GE1712" s="33"/>
      <c r="GF1712" s="33"/>
      <c r="GG1712" s="33"/>
      <c r="GH1712" s="33"/>
      <c r="GI1712" s="33"/>
      <c r="GJ1712" s="33"/>
      <c r="GK1712" s="33"/>
      <c r="GL1712" s="33"/>
      <c r="GM1712" s="33"/>
      <c r="GN1712" s="33"/>
      <c r="GO1712" s="33"/>
      <c r="GP1712" s="33"/>
      <c r="GQ1712" s="33"/>
      <c r="GR1712" s="33"/>
      <c r="GS1712" s="33"/>
      <c r="GT1712" s="33"/>
      <c r="GU1712" s="33"/>
      <c r="GV1712" s="33"/>
      <c r="GW1712" s="33"/>
      <c r="GX1712" s="33"/>
    </row>
    <row r="1713" spans="178:206" x14ac:dyDescent="0.2">
      <c r="FV1713" s="29"/>
      <c r="FW1713" s="33"/>
      <c r="FX1713" s="33"/>
      <c r="FY1713" s="33"/>
      <c r="FZ1713" s="33"/>
      <c r="GA1713" s="33"/>
      <c r="GB1713" s="33"/>
      <c r="GC1713" s="33"/>
      <c r="GD1713" s="33"/>
      <c r="GE1713" s="33"/>
      <c r="GF1713" s="33"/>
      <c r="GG1713" s="33"/>
      <c r="GH1713" s="33"/>
      <c r="GI1713" s="33"/>
      <c r="GJ1713" s="33"/>
      <c r="GK1713" s="33"/>
      <c r="GL1713" s="33"/>
      <c r="GM1713" s="33"/>
      <c r="GN1713" s="33"/>
      <c r="GO1713" s="33"/>
      <c r="GP1713" s="33"/>
      <c r="GQ1713" s="33"/>
      <c r="GR1713" s="33"/>
      <c r="GS1713" s="33"/>
      <c r="GT1713" s="33"/>
      <c r="GU1713" s="33"/>
      <c r="GV1713" s="33"/>
      <c r="GW1713" s="33"/>
      <c r="GX1713" s="33"/>
    </row>
    <row r="1714" spans="178:206" x14ac:dyDescent="0.2">
      <c r="FV1714" s="29"/>
      <c r="FW1714" s="33"/>
      <c r="FX1714" s="33"/>
      <c r="FY1714" s="33"/>
      <c r="FZ1714" s="33"/>
      <c r="GA1714" s="33"/>
      <c r="GB1714" s="33"/>
      <c r="GC1714" s="33"/>
      <c r="GD1714" s="33"/>
      <c r="GE1714" s="33"/>
      <c r="GF1714" s="33"/>
      <c r="GG1714" s="33"/>
      <c r="GH1714" s="33"/>
      <c r="GI1714" s="33"/>
      <c r="GJ1714" s="33"/>
      <c r="GK1714" s="33"/>
      <c r="GL1714" s="33"/>
      <c r="GM1714" s="33"/>
      <c r="GN1714" s="33"/>
      <c r="GO1714" s="33"/>
      <c r="GP1714" s="33"/>
      <c r="GQ1714" s="33"/>
      <c r="GR1714" s="33"/>
      <c r="GS1714" s="33"/>
      <c r="GT1714" s="33"/>
      <c r="GU1714" s="33"/>
      <c r="GV1714" s="33"/>
      <c r="GW1714" s="33"/>
      <c r="GX1714" s="33"/>
    </row>
    <row r="1715" spans="178:206" x14ac:dyDescent="0.2">
      <c r="FV1715" s="29"/>
      <c r="FW1715" s="33"/>
      <c r="FX1715" s="33"/>
      <c r="FY1715" s="33"/>
      <c r="FZ1715" s="33"/>
      <c r="GA1715" s="33"/>
      <c r="GB1715" s="33"/>
      <c r="GC1715" s="33"/>
      <c r="GD1715" s="33"/>
      <c r="GE1715" s="33"/>
      <c r="GF1715" s="33"/>
      <c r="GG1715" s="33"/>
      <c r="GH1715" s="33"/>
      <c r="GI1715" s="33"/>
      <c r="GJ1715" s="33"/>
      <c r="GK1715" s="33"/>
      <c r="GL1715" s="33"/>
      <c r="GM1715" s="33"/>
      <c r="GN1715" s="33"/>
      <c r="GO1715" s="33"/>
      <c r="GP1715" s="33"/>
      <c r="GQ1715" s="33"/>
      <c r="GR1715" s="33"/>
      <c r="GS1715" s="33"/>
      <c r="GT1715" s="33"/>
      <c r="GU1715" s="33"/>
      <c r="GV1715" s="33"/>
      <c r="GW1715" s="33"/>
      <c r="GX1715" s="33"/>
    </row>
    <row r="1716" spans="178:206" x14ac:dyDescent="0.2">
      <c r="FV1716" s="29"/>
      <c r="FW1716" s="33"/>
      <c r="FX1716" s="33"/>
      <c r="FY1716" s="33"/>
      <c r="FZ1716" s="33"/>
      <c r="GA1716" s="33"/>
      <c r="GB1716" s="33"/>
      <c r="GC1716" s="33"/>
      <c r="GD1716" s="33"/>
      <c r="GE1716" s="33"/>
      <c r="GF1716" s="33"/>
      <c r="GG1716" s="33"/>
      <c r="GH1716" s="33"/>
      <c r="GI1716" s="33"/>
      <c r="GJ1716" s="33"/>
      <c r="GK1716" s="33"/>
      <c r="GL1716" s="33"/>
      <c r="GM1716" s="33"/>
      <c r="GN1716" s="33"/>
      <c r="GO1716" s="33"/>
      <c r="GP1716" s="33"/>
      <c r="GQ1716" s="33"/>
      <c r="GR1716" s="33"/>
      <c r="GS1716" s="33"/>
      <c r="GT1716" s="33"/>
      <c r="GU1716" s="33"/>
      <c r="GV1716" s="33"/>
      <c r="GW1716" s="33"/>
      <c r="GX1716" s="33"/>
    </row>
    <row r="1717" spans="178:206" x14ac:dyDescent="0.2">
      <c r="FV1717" s="29"/>
      <c r="FW1717" s="33"/>
      <c r="FX1717" s="33"/>
      <c r="FY1717" s="33"/>
      <c r="FZ1717" s="33"/>
      <c r="GA1717" s="33"/>
      <c r="GB1717" s="33"/>
      <c r="GC1717" s="33"/>
      <c r="GD1717" s="33"/>
      <c r="GE1717" s="33"/>
      <c r="GF1717" s="33"/>
      <c r="GG1717" s="33"/>
      <c r="GH1717" s="33"/>
      <c r="GI1717" s="33"/>
      <c r="GJ1717" s="33"/>
      <c r="GK1717" s="33"/>
      <c r="GL1717" s="33"/>
      <c r="GM1717" s="33"/>
      <c r="GN1717" s="33"/>
      <c r="GO1717" s="33"/>
      <c r="GP1717" s="33"/>
      <c r="GQ1717" s="33"/>
      <c r="GR1717" s="33"/>
      <c r="GS1717" s="33"/>
      <c r="GT1717" s="33"/>
      <c r="GU1717" s="33"/>
      <c r="GV1717" s="33"/>
      <c r="GW1717" s="33"/>
      <c r="GX1717" s="33"/>
    </row>
    <row r="1718" spans="178:206" x14ac:dyDescent="0.2">
      <c r="FV1718" s="29"/>
      <c r="FW1718" s="33"/>
      <c r="FX1718" s="33"/>
      <c r="FY1718" s="33"/>
      <c r="FZ1718" s="33"/>
      <c r="GA1718" s="33"/>
      <c r="GB1718" s="33"/>
      <c r="GC1718" s="33"/>
      <c r="GD1718" s="33"/>
      <c r="GE1718" s="33"/>
      <c r="GF1718" s="33"/>
      <c r="GG1718" s="33"/>
      <c r="GH1718" s="33"/>
      <c r="GI1718" s="33"/>
      <c r="GJ1718" s="33"/>
      <c r="GK1718" s="33"/>
      <c r="GL1718" s="33"/>
      <c r="GM1718" s="33"/>
      <c r="GN1718" s="33"/>
      <c r="GO1718" s="33"/>
      <c r="GP1718" s="33"/>
      <c r="GQ1718" s="33"/>
      <c r="GR1718" s="33"/>
      <c r="GS1718" s="33"/>
      <c r="GT1718" s="33"/>
      <c r="GU1718" s="33"/>
      <c r="GV1718" s="33"/>
      <c r="GW1718" s="33"/>
      <c r="GX1718" s="33"/>
    </row>
    <row r="1719" spans="178:206" x14ac:dyDescent="0.2">
      <c r="FV1719" s="29"/>
      <c r="FW1719" s="33"/>
      <c r="FX1719" s="33"/>
      <c r="FY1719" s="33"/>
      <c r="FZ1719" s="33"/>
      <c r="GA1719" s="33"/>
      <c r="GB1719" s="33"/>
      <c r="GC1719" s="33"/>
      <c r="GD1719" s="33"/>
      <c r="GE1719" s="33"/>
      <c r="GF1719" s="33"/>
      <c r="GG1719" s="33"/>
      <c r="GH1719" s="33"/>
      <c r="GI1719" s="33"/>
      <c r="GJ1719" s="33"/>
      <c r="GK1719" s="33"/>
      <c r="GL1719" s="33"/>
      <c r="GM1719" s="33"/>
      <c r="GN1719" s="33"/>
      <c r="GO1719" s="33"/>
      <c r="GP1719" s="33"/>
      <c r="GQ1719" s="33"/>
      <c r="GR1719" s="33"/>
      <c r="GS1719" s="33"/>
      <c r="GT1719" s="33"/>
      <c r="GU1719" s="33"/>
      <c r="GV1719" s="33"/>
      <c r="GW1719" s="33"/>
      <c r="GX1719" s="33"/>
    </row>
    <row r="1720" spans="178:206" x14ac:dyDescent="0.2">
      <c r="FV1720" s="29"/>
      <c r="FW1720" s="33"/>
      <c r="FX1720" s="33"/>
      <c r="FY1720" s="33"/>
      <c r="FZ1720" s="33"/>
      <c r="GA1720" s="33"/>
      <c r="GB1720" s="33"/>
      <c r="GC1720" s="33"/>
      <c r="GD1720" s="33"/>
      <c r="GE1720" s="33"/>
      <c r="GF1720" s="33"/>
      <c r="GG1720" s="33"/>
      <c r="GH1720" s="33"/>
      <c r="GI1720" s="33"/>
      <c r="GJ1720" s="33"/>
      <c r="GK1720" s="33"/>
      <c r="GL1720" s="33"/>
      <c r="GM1720" s="33"/>
      <c r="GN1720" s="33"/>
      <c r="GO1720" s="33"/>
      <c r="GP1720" s="33"/>
      <c r="GQ1720" s="33"/>
      <c r="GR1720" s="33"/>
      <c r="GS1720" s="33"/>
      <c r="GT1720" s="33"/>
      <c r="GU1720" s="33"/>
      <c r="GV1720" s="33"/>
      <c r="GW1720" s="33"/>
      <c r="GX1720" s="33"/>
    </row>
    <row r="1721" spans="178:206" x14ac:dyDescent="0.2">
      <c r="FV1721" s="29"/>
      <c r="FW1721" s="33"/>
      <c r="FX1721" s="33"/>
      <c r="FY1721" s="33"/>
      <c r="FZ1721" s="33"/>
      <c r="GA1721" s="33"/>
      <c r="GB1721" s="33"/>
      <c r="GC1721" s="33"/>
      <c r="GD1721" s="33"/>
      <c r="GE1721" s="33"/>
      <c r="GF1721" s="33"/>
      <c r="GG1721" s="33"/>
      <c r="GH1721" s="33"/>
      <c r="GI1721" s="33"/>
      <c r="GJ1721" s="33"/>
      <c r="GK1721" s="33"/>
      <c r="GL1721" s="33"/>
      <c r="GM1721" s="33"/>
      <c r="GN1721" s="33"/>
      <c r="GO1721" s="33"/>
      <c r="GP1721" s="33"/>
      <c r="GQ1721" s="33"/>
      <c r="GR1721" s="33"/>
      <c r="GS1721" s="33"/>
      <c r="GT1721" s="33"/>
      <c r="GU1721" s="33"/>
      <c r="GV1721" s="33"/>
      <c r="GW1721" s="33"/>
      <c r="GX1721" s="33"/>
    </row>
    <row r="1722" spans="178:206" x14ac:dyDescent="0.2">
      <c r="FV1722" s="29"/>
      <c r="FW1722" s="33"/>
      <c r="FX1722" s="33"/>
      <c r="FY1722" s="33"/>
      <c r="FZ1722" s="33"/>
      <c r="GA1722" s="33"/>
      <c r="GB1722" s="33"/>
      <c r="GC1722" s="33"/>
      <c r="GD1722" s="33"/>
      <c r="GE1722" s="33"/>
      <c r="GF1722" s="33"/>
      <c r="GG1722" s="33"/>
      <c r="GH1722" s="33"/>
      <c r="GI1722" s="33"/>
      <c r="GJ1722" s="33"/>
      <c r="GK1722" s="33"/>
      <c r="GL1722" s="33"/>
      <c r="GM1722" s="33"/>
      <c r="GN1722" s="33"/>
      <c r="GO1722" s="33"/>
      <c r="GP1722" s="33"/>
      <c r="GQ1722" s="33"/>
      <c r="GR1722" s="33"/>
      <c r="GS1722" s="33"/>
      <c r="GT1722" s="33"/>
      <c r="GU1722" s="33"/>
      <c r="GV1722" s="33"/>
      <c r="GW1722" s="33"/>
      <c r="GX1722" s="33"/>
    </row>
    <row r="1723" spans="178:206" x14ac:dyDescent="0.2">
      <c r="FV1723" s="29"/>
      <c r="FW1723" s="33"/>
      <c r="FX1723" s="33"/>
      <c r="FY1723" s="33"/>
      <c r="FZ1723" s="33"/>
      <c r="GA1723" s="33"/>
      <c r="GB1723" s="33"/>
      <c r="GC1723" s="33"/>
      <c r="GD1723" s="33"/>
      <c r="GE1723" s="33"/>
      <c r="GF1723" s="33"/>
      <c r="GG1723" s="33"/>
      <c r="GH1723" s="33"/>
      <c r="GI1723" s="33"/>
      <c r="GJ1723" s="33"/>
      <c r="GK1723" s="33"/>
      <c r="GL1723" s="33"/>
      <c r="GM1723" s="33"/>
      <c r="GN1723" s="33"/>
      <c r="GO1723" s="33"/>
      <c r="GP1723" s="33"/>
      <c r="GQ1723" s="33"/>
      <c r="GR1723" s="33"/>
      <c r="GS1723" s="33"/>
      <c r="GT1723" s="33"/>
      <c r="GU1723" s="33"/>
      <c r="GV1723" s="33"/>
      <c r="GW1723" s="33"/>
      <c r="GX1723" s="33"/>
    </row>
    <row r="1724" spans="178:206" x14ac:dyDescent="0.2">
      <c r="FV1724" s="29"/>
      <c r="FW1724" s="33"/>
      <c r="FX1724" s="33"/>
      <c r="FY1724" s="33"/>
      <c r="FZ1724" s="33"/>
      <c r="GA1724" s="33"/>
      <c r="GB1724" s="33"/>
      <c r="GC1724" s="33"/>
      <c r="GD1724" s="33"/>
      <c r="GE1724" s="33"/>
      <c r="GF1724" s="33"/>
      <c r="GG1724" s="33"/>
      <c r="GH1724" s="33"/>
      <c r="GI1724" s="33"/>
      <c r="GJ1724" s="33"/>
      <c r="GK1724" s="33"/>
      <c r="GL1724" s="33"/>
      <c r="GM1724" s="33"/>
      <c r="GN1724" s="33"/>
      <c r="GO1724" s="33"/>
      <c r="GP1724" s="33"/>
      <c r="GQ1724" s="33"/>
      <c r="GR1724" s="33"/>
      <c r="GS1724" s="33"/>
      <c r="GT1724" s="33"/>
      <c r="GU1724" s="33"/>
      <c r="GV1724" s="33"/>
      <c r="GW1724" s="33"/>
      <c r="GX1724" s="33"/>
    </row>
    <row r="1725" spans="178:206" x14ac:dyDescent="0.2">
      <c r="FV1725" s="29"/>
      <c r="FW1725" s="33"/>
      <c r="FX1725" s="33"/>
      <c r="FY1725" s="33"/>
      <c r="FZ1725" s="33"/>
      <c r="GA1725" s="33"/>
      <c r="GB1725" s="33"/>
      <c r="GC1725" s="33"/>
      <c r="GD1725" s="33"/>
      <c r="GE1725" s="33"/>
      <c r="GF1725" s="33"/>
      <c r="GG1725" s="33"/>
      <c r="GH1725" s="33"/>
      <c r="GI1725" s="33"/>
      <c r="GJ1725" s="33"/>
      <c r="GK1725" s="33"/>
      <c r="GL1725" s="33"/>
      <c r="GM1725" s="33"/>
      <c r="GN1725" s="33"/>
      <c r="GO1725" s="33"/>
      <c r="GP1725" s="33"/>
      <c r="GQ1725" s="33"/>
      <c r="GR1725" s="33"/>
      <c r="GS1725" s="33"/>
      <c r="GT1725" s="33"/>
      <c r="GU1725" s="33"/>
      <c r="GV1725" s="33"/>
      <c r="GW1725" s="33"/>
      <c r="GX1725" s="33"/>
    </row>
    <row r="1726" spans="178:206" x14ac:dyDescent="0.2">
      <c r="FV1726" s="29"/>
      <c r="FW1726" s="33"/>
      <c r="FX1726" s="33"/>
      <c r="FY1726" s="33"/>
      <c r="FZ1726" s="33"/>
      <c r="GA1726" s="33"/>
      <c r="GB1726" s="33"/>
      <c r="GC1726" s="33"/>
      <c r="GD1726" s="33"/>
      <c r="GE1726" s="33"/>
      <c r="GF1726" s="33"/>
      <c r="GG1726" s="33"/>
      <c r="GH1726" s="33"/>
      <c r="GI1726" s="33"/>
      <c r="GJ1726" s="33"/>
      <c r="GK1726" s="33"/>
      <c r="GL1726" s="33"/>
      <c r="GM1726" s="33"/>
      <c r="GN1726" s="33"/>
      <c r="GO1726" s="33"/>
      <c r="GP1726" s="33"/>
      <c r="GQ1726" s="33"/>
      <c r="GR1726" s="33"/>
      <c r="GS1726" s="33"/>
      <c r="GT1726" s="33"/>
      <c r="GU1726" s="33"/>
      <c r="GV1726" s="33"/>
      <c r="GW1726" s="33"/>
      <c r="GX1726" s="33"/>
    </row>
    <row r="1727" spans="178:206" x14ac:dyDescent="0.2">
      <c r="FV1727" s="29"/>
      <c r="FW1727" s="33"/>
      <c r="FX1727" s="33"/>
      <c r="FY1727" s="33"/>
      <c r="FZ1727" s="33"/>
      <c r="GA1727" s="33"/>
      <c r="GB1727" s="33"/>
      <c r="GC1727" s="33"/>
      <c r="GD1727" s="33"/>
      <c r="GE1727" s="33"/>
      <c r="GF1727" s="33"/>
      <c r="GG1727" s="33"/>
      <c r="GH1727" s="33"/>
      <c r="GI1727" s="33"/>
      <c r="GJ1727" s="33"/>
      <c r="GK1727" s="33"/>
      <c r="GL1727" s="33"/>
      <c r="GM1727" s="33"/>
      <c r="GN1727" s="33"/>
      <c r="GO1727" s="33"/>
      <c r="GP1727" s="33"/>
      <c r="GQ1727" s="33"/>
      <c r="GR1727" s="33"/>
      <c r="GS1727" s="33"/>
      <c r="GT1727" s="33"/>
      <c r="GU1727" s="33"/>
      <c r="GV1727" s="33"/>
      <c r="GW1727" s="33"/>
      <c r="GX1727" s="33"/>
    </row>
    <row r="1728" spans="178:206" x14ac:dyDescent="0.2">
      <c r="FV1728" s="29"/>
      <c r="FW1728" s="33"/>
      <c r="FX1728" s="33"/>
      <c r="FY1728" s="33"/>
      <c r="FZ1728" s="33"/>
      <c r="GA1728" s="33"/>
      <c r="GB1728" s="33"/>
      <c r="GC1728" s="33"/>
      <c r="GD1728" s="33"/>
      <c r="GE1728" s="33"/>
      <c r="GF1728" s="33"/>
      <c r="GG1728" s="33"/>
      <c r="GH1728" s="33"/>
      <c r="GI1728" s="33"/>
      <c r="GJ1728" s="33"/>
      <c r="GK1728" s="33"/>
      <c r="GL1728" s="33"/>
      <c r="GM1728" s="33"/>
      <c r="GN1728" s="33"/>
      <c r="GO1728" s="33"/>
      <c r="GP1728" s="33"/>
      <c r="GQ1728" s="33"/>
      <c r="GR1728" s="33"/>
      <c r="GS1728" s="33"/>
      <c r="GT1728" s="33"/>
      <c r="GU1728" s="33"/>
      <c r="GV1728" s="33"/>
      <c r="GW1728" s="33"/>
      <c r="GX1728" s="33"/>
    </row>
    <row r="1729" spans="178:206" x14ac:dyDescent="0.2">
      <c r="FV1729" s="29"/>
      <c r="FW1729" s="33"/>
      <c r="FX1729" s="33"/>
      <c r="FY1729" s="33"/>
      <c r="FZ1729" s="33"/>
      <c r="GA1729" s="33"/>
      <c r="GB1729" s="33"/>
      <c r="GC1729" s="33"/>
      <c r="GD1729" s="33"/>
      <c r="GE1729" s="33"/>
      <c r="GF1729" s="33"/>
      <c r="GG1729" s="33"/>
      <c r="GH1729" s="33"/>
      <c r="GI1729" s="33"/>
      <c r="GJ1729" s="33"/>
      <c r="GK1729" s="33"/>
      <c r="GL1729" s="33"/>
      <c r="GM1729" s="33"/>
      <c r="GN1729" s="33"/>
      <c r="GO1729" s="33"/>
      <c r="GP1729" s="33"/>
      <c r="GQ1729" s="33"/>
      <c r="GR1729" s="33"/>
      <c r="GS1729" s="33"/>
      <c r="GT1729" s="33"/>
      <c r="GU1729" s="33"/>
      <c r="GV1729" s="33"/>
      <c r="GW1729" s="33"/>
      <c r="GX1729" s="33"/>
    </row>
    <row r="1730" spans="178:206" x14ac:dyDescent="0.2">
      <c r="FV1730" s="29"/>
      <c r="FW1730" s="33"/>
      <c r="FX1730" s="33"/>
      <c r="FY1730" s="33"/>
      <c r="FZ1730" s="33"/>
      <c r="GA1730" s="33"/>
      <c r="GB1730" s="33"/>
      <c r="GC1730" s="33"/>
      <c r="GD1730" s="33"/>
      <c r="GE1730" s="33"/>
      <c r="GF1730" s="33"/>
      <c r="GG1730" s="33"/>
      <c r="GH1730" s="33"/>
      <c r="GI1730" s="33"/>
      <c r="GJ1730" s="33"/>
      <c r="GK1730" s="33"/>
      <c r="GL1730" s="33"/>
      <c r="GM1730" s="33"/>
      <c r="GN1730" s="33"/>
      <c r="GO1730" s="33"/>
      <c r="GP1730" s="33"/>
      <c r="GQ1730" s="33"/>
      <c r="GR1730" s="33"/>
      <c r="GS1730" s="33"/>
      <c r="GT1730" s="33"/>
      <c r="GU1730" s="33"/>
      <c r="GV1730" s="33"/>
      <c r="GW1730" s="33"/>
      <c r="GX1730" s="33"/>
    </row>
    <row r="1731" spans="178:206" x14ac:dyDescent="0.2">
      <c r="FV1731" s="29"/>
      <c r="FW1731" s="33"/>
      <c r="FX1731" s="33"/>
      <c r="FY1731" s="33"/>
      <c r="FZ1731" s="33"/>
      <c r="GA1731" s="33"/>
      <c r="GB1731" s="33"/>
      <c r="GC1731" s="33"/>
      <c r="GD1731" s="33"/>
      <c r="GE1731" s="33"/>
      <c r="GF1731" s="33"/>
      <c r="GG1731" s="33"/>
      <c r="GH1731" s="33"/>
      <c r="GI1731" s="33"/>
      <c r="GJ1731" s="33"/>
      <c r="GK1731" s="33"/>
      <c r="GL1731" s="33"/>
      <c r="GM1731" s="33"/>
      <c r="GN1731" s="33"/>
      <c r="GO1731" s="33"/>
      <c r="GP1731" s="33"/>
      <c r="GQ1731" s="33"/>
      <c r="GR1731" s="33"/>
      <c r="GS1731" s="33"/>
      <c r="GT1731" s="33"/>
      <c r="GU1731" s="33"/>
      <c r="GV1731" s="33"/>
      <c r="GW1731" s="33"/>
      <c r="GX1731" s="33"/>
    </row>
    <row r="1732" spans="178:206" x14ac:dyDescent="0.2">
      <c r="FV1732" s="29"/>
      <c r="FW1732" s="33"/>
      <c r="FX1732" s="33"/>
      <c r="FY1732" s="33"/>
      <c r="FZ1732" s="33"/>
      <c r="GA1732" s="33"/>
      <c r="GB1732" s="33"/>
      <c r="GC1732" s="33"/>
      <c r="GD1732" s="33"/>
      <c r="GE1732" s="33"/>
      <c r="GF1732" s="33"/>
      <c r="GG1732" s="33"/>
      <c r="GH1732" s="33"/>
      <c r="GI1732" s="33"/>
      <c r="GJ1732" s="33"/>
      <c r="GK1732" s="33"/>
      <c r="GL1732" s="33"/>
      <c r="GM1732" s="33"/>
      <c r="GN1732" s="33"/>
      <c r="GO1732" s="33"/>
      <c r="GP1732" s="33"/>
      <c r="GQ1732" s="33"/>
      <c r="GR1732" s="33"/>
      <c r="GS1732" s="33"/>
      <c r="GT1732" s="33"/>
      <c r="GU1732" s="33"/>
      <c r="GV1732" s="33"/>
      <c r="GW1732" s="33"/>
      <c r="GX1732" s="33"/>
    </row>
    <row r="1733" spans="178:206" x14ac:dyDescent="0.2">
      <c r="FV1733" s="29"/>
      <c r="FW1733" s="33"/>
      <c r="FX1733" s="33"/>
      <c r="FY1733" s="33"/>
      <c r="FZ1733" s="33"/>
      <c r="GA1733" s="33"/>
      <c r="GB1733" s="33"/>
      <c r="GC1733" s="33"/>
      <c r="GD1733" s="33"/>
      <c r="GE1733" s="33"/>
      <c r="GF1733" s="33"/>
      <c r="GG1733" s="33"/>
      <c r="GH1733" s="33"/>
      <c r="GI1733" s="33"/>
      <c r="GJ1733" s="33"/>
      <c r="GK1733" s="33"/>
      <c r="GL1733" s="33"/>
      <c r="GM1733" s="33"/>
      <c r="GN1733" s="33"/>
      <c r="GO1733" s="33"/>
      <c r="GP1733" s="33"/>
      <c r="GQ1733" s="33"/>
      <c r="GR1733" s="33"/>
      <c r="GS1733" s="33"/>
      <c r="GT1733" s="33"/>
      <c r="GU1733" s="33"/>
      <c r="GV1733" s="33"/>
      <c r="GW1733" s="33"/>
      <c r="GX1733" s="33"/>
    </row>
    <row r="1734" spans="178:206" x14ac:dyDescent="0.2">
      <c r="FV1734" s="29"/>
      <c r="FW1734" s="33"/>
      <c r="FX1734" s="33"/>
      <c r="FY1734" s="33"/>
      <c r="FZ1734" s="33"/>
      <c r="GA1734" s="33"/>
      <c r="GB1734" s="33"/>
      <c r="GC1734" s="33"/>
      <c r="GD1734" s="33"/>
      <c r="GE1734" s="33"/>
      <c r="GF1734" s="33"/>
      <c r="GG1734" s="33"/>
      <c r="GH1734" s="33"/>
      <c r="GI1734" s="33"/>
      <c r="GJ1734" s="33"/>
      <c r="GK1734" s="33"/>
      <c r="GL1734" s="33"/>
      <c r="GM1734" s="33"/>
      <c r="GN1734" s="33"/>
      <c r="GO1734" s="33"/>
      <c r="GP1734" s="33"/>
      <c r="GQ1734" s="33"/>
      <c r="GR1734" s="33"/>
      <c r="GS1734" s="33"/>
      <c r="GT1734" s="33"/>
      <c r="GU1734" s="33"/>
      <c r="GV1734" s="33"/>
      <c r="GW1734" s="33"/>
      <c r="GX1734" s="33"/>
    </row>
    <row r="1735" spans="178:206" x14ac:dyDescent="0.2">
      <c r="FV1735" s="29"/>
      <c r="FW1735" s="33"/>
      <c r="FX1735" s="33"/>
      <c r="FY1735" s="33"/>
      <c r="FZ1735" s="33"/>
      <c r="GA1735" s="33"/>
      <c r="GB1735" s="33"/>
      <c r="GC1735" s="33"/>
      <c r="GD1735" s="33"/>
      <c r="GE1735" s="33"/>
      <c r="GF1735" s="33"/>
      <c r="GG1735" s="33"/>
      <c r="GH1735" s="33"/>
      <c r="GI1735" s="33"/>
      <c r="GJ1735" s="33"/>
      <c r="GK1735" s="33"/>
      <c r="GL1735" s="33"/>
      <c r="GM1735" s="33"/>
      <c r="GN1735" s="33"/>
      <c r="GO1735" s="33"/>
      <c r="GP1735" s="33"/>
      <c r="GQ1735" s="33"/>
      <c r="GR1735" s="33"/>
      <c r="GS1735" s="33"/>
      <c r="GT1735" s="33"/>
      <c r="GU1735" s="33"/>
      <c r="GV1735" s="33"/>
      <c r="GW1735" s="33"/>
      <c r="GX1735" s="33"/>
    </row>
    <row r="1736" spans="178:206" x14ac:dyDescent="0.2">
      <c r="FV1736" s="29"/>
      <c r="FW1736" s="33"/>
      <c r="FX1736" s="33"/>
      <c r="FY1736" s="33"/>
      <c r="FZ1736" s="33"/>
      <c r="GA1736" s="33"/>
      <c r="GB1736" s="33"/>
      <c r="GC1736" s="33"/>
      <c r="GD1736" s="33"/>
      <c r="GE1736" s="33"/>
      <c r="GF1736" s="33"/>
      <c r="GG1736" s="33"/>
      <c r="GH1736" s="33"/>
      <c r="GI1736" s="33"/>
      <c r="GJ1736" s="33"/>
      <c r="GK1736" s="33"/>
      <c r="GL1736" s="33"/>
      <c r="GM1736" s="33"/>
      <c r="GN1736" s="33"/>
      <c r="GO1736" s="33"/>
      <c r="GP1736" s="33"/>
      <c r="GQ1736" s="33"/>
      <c r="GR1736" s="33"/>
      <c r="GS1736" s="33"/>
      <c r="GT1736" s="33"/>
      <c r="GU1736" s="33"/>
      <c r="GV1736" s="33"/>
      <c r="GW1736" s="33"/>
      <c r="GX1736" s="33"/>
    </row>
    <row r="1737" spans="178:206" x14ac:dyDescent="0.2">
      <c r="FV1737" s="29"/>
      <c r="FW1737" s="33"/>
      <c r="FX1737" s="33"/>
      <c r="FY1737" s="33"/>
      <c r="FZ1737" s="33"/>
      <c r="GA1737" s="33"/>
      <c r="GB1737" s="33"/>
      <c r="GC1737" s="33"/>
      <c r="GD1737" s="33"/>
      <c r="GE1737" s="33"/>
      <c r="GF1737" s="33"/>
      <c r="GG1737" s="33"/>
      <c r="GH1737" s="33"/>
      <c r="GI1737" s="33"/>
      <c r="GJ1737" s="33"/>
      <c r="GK1737" s="33"/>
      <c r="GL1737" s="33"/>
      <c r="GM1737" s="33"/>
      <c r="GN1737" s="33"/>
      <c r="GO1737" s="33"/>
      <c r="GP1737" s="33"/>
      <c r="GQ1737" s="33"/>
      <c r="GR1737" s="33"/>
      <c r="GS1737" s="33"/>
      <c r="GT1737" s="33"/>
      <c r="GU1737" s="33"/>
      <c r="GV1737" s="33"/>
      <c r="GW1737" s="33"/>
      <c r="GX1737" s="33"/>
    </row>
    <row r="1738" spans="178:206" x14ac:dyDescent="0.2">
      <c r="FV1738" s="29"/>
      <c r="FW1738" s="33"/>
      <c r="FX1738" s="33"/>
      <c r="FY1738" s="33"/>
      <c r="FZ1738" s="33"/>
      <c r="GA1738" s="33"/>
      <c r="GB1738" s="33"/>
      <c r="GC1738" s="33"/>
      <c r="GD1738" s="33"/>
      <c r="GE1738" s="33"/>
      <c r="GF1738" s="33"/>
      <c r="GG1738" s="33"/>
      <c r="GH1738" s="33"/>
      <c r="GI1738" s="33"/>
      <c r="GJ1738" s="33"/>
      <c r="GK1738" s="33"/>
      <c r="GL1738" s="33"/>
      <c r="GM1738" s="33"/>
      <c r="GN1738" s="33"/>
      <c r="GO1738" s="33"/>
      <c r="GP1738" s="33"/>
      <c r="GQ1738" s="33"/>
      <c r="GR1738" s="33"/>
      <c r="GS1738" s="33"/>
      <c r="GT1738" s="33"/>
      <c r="GU1738" s="33"/>
      <c r="GV1738" s="33"/>
      <c r="GW1738" s="33"/>
      <c r="GX1738" s="33"/>
    </row>
    <row r="1739" spans="178:206" x14ac:dyDescent="0.2">
      <c r="FV1739" s="29"/>
      <c r="FW1739" s="33"/>
      <c r="FX1739" s="33"/>
      <c r="FY1739" s="33"/>
      <c r="FZ1739" s="33"/>
      <c r="GA1739" s="33"/>
      <c r="GB1739" s="33"/>
      <c r="GC1739" s="33"/>
      <c r="GD1739" s="33"/>
      <c r="GE1739" s="33"/>
      <c r="GF1739" s="33"/>
      <c r="GG1739" s="33"/>
      <c r="GH1739" s="33"/>
      <c r="GI1739" s="33"/>
      <c r="GJ1739" s="33"/>
      <c r="GK1739" s="33"/>
      <c r="GL1739" s="33"/>
      <c r="GM1739" s="33"/>
      <c r="GN1739" s="33"/>
      <c r="GO1739" s="33"/>
      <c r="GP1739" s="33"/>
      <c r="GQ1739" s="33"/>
      <c r="GR1739" s="33"/>
      <c r="GS1739" s="33"/>
      <c r="GT1739" s="33"/>
      <c r="GU1739" s="33"/>
      <c r="GV1739" s="33"/>
      <c r="GW1739" s="33"/>
      <c r="GX1739" s="33"/>
    </row>
    <row r="1740" spans="178:206" x14ac:dyDescent="0.2">
      <c r="FV1740" s="29"/>
      <c r="FW1740" s="33"/>
      <c r="FX1740" s="33"/>
      <c r="FY1740" s="33"/>
      <c r="FZ1740" s="33"/>
      <c r="GA1740" s="33"/>
      <c r="GB1740" s="33"/>
      <c r="GC1740" s="33"/>
      <c r="GD1740" s="33"/>
      <c r="GE1740" s="33"/>
      <c r="GF1740" s="33"/>
      <c r="GG1740" s="33"/>
      <c r="GH1740" s="33"/>
      <c r="GI1740" s="33"/>
      <c r="GJ1740" s="33"/>
      <c r="GK1740" s="33"/>
      <c r="GL1740" s="33"/>
      <c r="GM1740" s="33"/>
      <c r="GN1740" s="33"/>
      <c r="GO1740" s="33"/>
      <c r="GP1740" s="33"/>
      <c r="GQ1740" s="33"/>
      <c r="GR1740" s="33"/>
      <c r="GS1740" s="33"/>
      <c r="GT1740" s="33"/>
      <c r="GU1740" s="33"/>
      <c r="GV1740" s="33"/>
      <c r="GW1740" s="33"/>
      <c r="GX1740" s="33"/>
    </row>
    <row r="1741" spans="178:206" x14ac:dyDescent="0.2">
      <c r="FV1741" s="29"/>
      <c r="FW1741" s="33"/>
      <c r="FX1741" s="33"/>
      <c r="FY1741" s="33"/>
      <c r="FZ1741" s="33"/>
      <c r="GA1741" s="33"/>
      <c r="GB1741" s="33"/>
      <c r="GC1741" s="33"/>
      <c r="GD1741" s="33"/>
      <c r="GE1741" s="33"/>
      <c r="GF1741" s="33"/>
      <c r="GG1741" s="33"/>
      <c r="GH1741" s="33"/>
      <c r="GI1741" s="33"/>
      <c r="GJ1741" s="33"/>
      <c r="GK1741" s="33"/>
      <c r="GL1741" s="33"/>
      <c r="GM1741" s="33"/>
      <c r="GN1741" s="33"/>
      <c r="GO1741" s="33"/>
      <c r="GP1741" s="33"/>
      <c r="GQ1741" s="33"/>
      <c r="GR1741" s="33"/>
      <c r="GS1741" s="33"/>
      <c r="GT1741" s="33"/>
      <c r="GU1741" s="33"/>
      <c r="GV1741" s="33"/>
      <c r="GW1741" s="33"/>
      <c r="GX1741" s="33"/>
    </row>
    <row r="1742" spans="178:206" x14ac:dyDescent="0.2">
      <c r="FV1742" s="29"/>
      <c r="FW1742" s="33"/>
      <c r="FX1742" s="33"/>
      <c r="FY1742" s="33"/>
      <c r="FZ1742" s="33"/>
      <c r="GA1742" s="33"/>
      <c r="GB1742" s="33"/>
      <c r="GC1742" s="33"/>
      <c r="GD1742" s="33"/>
      <c r="GE1742" s="33"/>
      <c r="GF1742" s="33"/>
      <c r="GG1742" s="33"/>
      <c r="GH1742" s="33"/>
      <c r="GI1742" s="33"/>
      <c r="GJ1742" s="33"/>
      <c r="GK1742" s="33"/>
      <c r="GL1742" s="33"/>
      <c r="GM1742" s="33"/>
      <c r="GN1742" s="33"/>
      <c r="GO1742" s="33"/>
      <c r="GP1742" s="33"/>
      <c r="GQ1742" s="33"/>
      <c r="GR1742" s="33"/>
      <c r="GS1742" s="33"/>
      <c r="GT1742" s="33"/>
      <c r="GU1742" s="33"/>
      <c r="GV1742" s="33"/>
      <c r="GW1742" s="33"/>
      <c r="GX1742" s="33"/>
    </row>
    <row r="1743" spans="178:206" x14ac:dyDescent="0.2">
      <c r="FV1743" s="29"/>
      <c r="FW1743" s="33"/>
      <c r="FX1743" s="33"/>
      <c r="FY1743" s="33"/>
      <c r="FZ1743" s="33"/>
      <c r="GA1743" s="33"/>
      <c r="GB1743" s="33"/>
      <c r="GC1743" s="33"/>
      <c r="GD1743" s="33"/>
      <c r="GE1743" s="33"/>
      <c r="GF1743" s="33"/>
      <c r="GG1743" s="33"/>
      <c r="GH1743" s="33"/>
      <c r="GI1743" s="33"/>
      <c r="GJ1743" s="33"/>
      <c r="GK1743" s="33"/>
      <c r="GL1743" s="33"/>
      <c r="GM1743" s="33"/>
      <c r="GN1743" s="33"/>
      <c r="GO1743" s="33"/>
      <c r="GP1743" s="33"/>
      <c r="GQ1743" s="33"/>
      <c r="GR1743" s="33"/>
      <c r="GS1743" s="33"/>
      <c r="GT1743" s="33"/>
      <c r="GU1743" s="33"/>
      <c r="GV1743" s="33"/>
      <c r="GW1743" s="33"/>
      <c r="GX1743" s="33"/>
    </row>
    <row r="1744" spans="178:206" x14ac:dyDescent="0.2">
      <c r="FV1744" s="29"/>
      <c r="FW1744" s="33"/>
      <c r="FX1744" s="33"/>
      <c r="FY1744" s="33"/>
      <c r="FZ1744" s="33"/>
      <c r="GA1744" s="33"/>
      <c r="GB1744" s="33"/>
      <c r="GC1744" s="33"/>
      <c r="GD1744" s="33"/>
      <c r="GE1744" s="33"/>
      <c r="GF1744" s="33"/>
      <c r="GG1744" s="33"/>
      <c r="GH1744" s="33"/>
      <c r="GI1744" s="33"/>
      <c r="GJ1744" s="33"/>
      <c r="GK1744" s="33"/>
      <c r="GL1744" s="33"/>
      <c r="GM1744" s="33"/>
      <c r="GN1744" s="33"/>
      <c r="GO1744" s="33"/>
      <c r="GP1744" s="33"/>
      <c r="GQ1744" s="33"/>
      <c r="GR1744" s="33"/>
      <c r="GS1744" s="33"/>
      <c r="GT1744" s="33"/>
      <c r="GU1744" s="33"/>
      <c r="GV1744" s="33"/>
      <c r="GW1744" s="33"/>
      <c r="GX1744" s="33"/>
    </row>
    <row r="1745" spans="178:206" x14ac:dyDescent="0.2">
      <c r="FV1745" s="29"/>
      <c r="FW1745" s="33"/>
      <c r="FX1745" s="33"/>
      <c r="FY1745" s="33"/>
      <c r="FZ1745" s="33"/>
      <c r="GA1745" s="33"/>
      <c r="GB1745" s="33"/>
      <c r="GC1745" s="33"/>
      <c r="GD1745" s="33"/>
      <c r="GE1745" s="33"/>
      <c r="GF1745" s="33"/>
      <c r="GG1745" s="33"/>
      <c r="GH1745" s="33"/>
      <c r="GI1745" s="33"/>
      <c r="GJ1745" s="33"/>
      <c r="GK1745" s="33"/>
      <c r="GL1745" s="33"/>
      <c r="GM1745" s="33"/>
      <c r="GN1745" s="33"/>
      <c r="GO1745" s="33"/>
      <c r="GP1745" s="33"/>
      <c r="GQ1745" s="33"/>
      <c r="GR1745" s="33"/>
      <c r="GS1745" s="33"/>
      <c r="GT1745" s="33"/>
      <c r="GU1745" s="33"/>
      <c r="GV1745" s="33"/>
      <c r="GW1745" s="33"/>
      <c r="GX1745" s="33"/>
    </row>
    <row r="1746" spans="178:206" x14ac:dyDescent="0.2">
      <c r="FV1746" s="29"/>
      <c r="FW1746" s="33"/>
      <c r="FX1746" s="33"/>
      <c r="FY1746" s="33"/>
      <c r="FZ1746" s="33"/>
      <c r="GA1746" s="33"/>
      <c r="GB1746" s="33"/>
      <c r="GC1746" s="33"/>
      <c r="GD1746" s="33"/>
      <c r="GE1746" s="33"/>
      <c r="GF1746" s="33"/>
      <c r="GG1746" s="33"/>
      <c r="GH1746" s="33"/>
      <c r="GI1746" s="33"/>
      <c r="GJ1746" s="33"/>
      <c r="GK1746" s="33"/>
      <c r="GL1746" s="33"/>
      <c r="GM1746" s="33"/>
      <c r="GN1746" s="33"/>
      <c r="GO1746" s="33"/>
      <c r="GP1746" s="33"/>
      <c r="GQ1746" s="33"/>
      <c r="GR1746" s="33"/>
      <c r="GS1746" s="33"/>
      <c r="GT1746" s="33"/>
      <c r="GU1746" s="33"/>
      <c r="GV1746" s="33"/>
      <c r="GW1746" s="33"/>
      <c r="GX1746" s="33"/>
    </row>
    <row r="1747" spans="178:206" x14ac:dyDescent="0.2">
      <c r="FV1747" s="29"/>
      <c r="FW1747" s="33"/>
      <c r="FX1747" s="33"/>
      <c r="FY1747" s="33"/>
      <c r="FZ1747" s="33"/>
      <c r="GA1747" s="33"/>
      <c r="GB1747" s="33"/>
      <c r="GC1747" s="33"/>
      <c r="GD1747" s="33"/>
      <c r="GE1747" s="33"/>
      <c r="GF1747" s="33"/>
      <c r="GG1747" s="33"/>
      <c r="GH1747" s="33"/>
      <c r="GI1747" s="33"/>
      <c r="GJ1747" s="33"/>
      <c r="GK1747" s="33"/>
      <c r="GL1747" s="33"/>
      <c r="GM1747" s="33"/>
      <c r="GN1747" s="33"/>
      <c r="GO1747" s="33"/>
      <c r="GP1747" s="33"/>
      <c r="GQ1747" s="33"/>
      <c r="GR1747" s="33"/>
      <c r="GS1747" s="33"/>
      <c r="GT1747" s="33"/>
      <c r="GU1747" s="33"/>
      <c r="GV1747" s="33"/>
      <c r="GW1747" s="33"/>
      <c r="GX1747" s="33"/>
    </row>
    <row r="1748" spans="178:206" x14ac:dyDescent="0.2">
      <c r="FV1748" s="29"/>
      <c r="FW1748" s="33"/>
      <c r="FX1748" s="33"/>
      <c r="FY1748" s="33"/>
      <c r="FZ1748" s="33"/>
      <c r="GA1748" s="33"/>
      <c r="GB1748" s="33"/>
      <c r="GC1748" s="33"/>
      <c r="GD1748" s="33"/>
      <c r="GE1748" s="33"/>
      <c r="GF1748" s="33"/>
      <c r="GG1748" s="33"/>
      <c r="GH1748" s="33"/>
      <c r="GI1748" s="33"/>
      <c r="GJ1748" s="33"/>
      <c r="GK1748" s="33"/>
      <c r="GL1748" s="33"/>
      <c r="GM1748" s="33"/>
      <c r="GN1748" s="33"/>
      <c r="GO1748" s="33"/>
      <c r="GP1748" s="33"/>
      <c r="GQ1748" s="33"/>
      <c r="GR1748" s="33"/>
      <c r="GS1748" s="33"/>
      <c r="GT1748" s="33"/>
      <c r="GU1748" s="33"/>
      <c r="GV1748" s="33"/>
      <c r="GW1748" s="33"/>
      <c r="GX1748" s="33"/>
    </row>
    <row r="1749" spans="178:206" x14ac:dyDescent="0.2">
      <c r="FV1749" s="29"/>
      <c r="FW1749" s="33"/>
      <c r="FX1749" s="33"/>
      <c r="FY1749" s="33"/>
      <c r="FZ1749" s="33"/>
      <c r="GA1749" s="33"/>
      <c r="GB1749" s="33"/>
      <c r="GC1749" s="33"/>
      <c r="GD1749" s="33"/>
      <c r="GE1749" s="33"/>
      <c r="GF1749" s="33"/>
      <c r="GG1749" s="33"/>
      <c r="GH1749" s="33"/>
      <c r="GI1749" s="33"/>
      <c r="GJ1749" s="33"/>
      <c r="GK1749" s="33"/>
      <c r="GL1749" s="33"/>
      <c r="GM1749" s="33"/>
      <c r="GN1749" s="33"/>
      <c r="GO1749" s="33"/>
      <c r="GP1749" s="33"/>
      <c r="GQ1749" s="33"/>
      <c r="GR1749" s="33"/>
      <c r="GS1749" s="33"/>
      <c r="GT1749" s="33"/>
      <c r="GU1749" s="33"/>
      <c r="GV1749" s="33"/>
      <c r="GW1749" s="33"/>
      <c r="GX1749" s="33"/>
    </row>
    <row r="1750" spans="178:206" x14ac:dyDescent="0.2">
      <c r="FV1750" s="29"/>
      <c r="FW1750" s="33"/>
      <c r="FX1750" s="33"/>
      <c r="FY1750" s="33"/>
      <c r="FZ1750" s="33"/>
      <c r="GA1750" s="33"/>
      <c r="GB1750" s="33"/>
      <c r="GC1750" s="33"/>
      <c r="GD1750" s="33"/>
      <c r="GE1750" s="33"/>
      <c r="GF1750" s="33"/>
      <c r="GG1750" s="33"/>
      <c r="GH1750" s="33"/>
      <c r="GI1750" s="33"/>
      <c r="GJ1750" s="33"/>
      <c r="GK1750" s="33"/>
      <c r="GL1750" s="33"/>
      <c r="GM1750" s="33"/>
      <c r="GN1750" s="33"/>
      <c r="GO1750" s="33"/>
      <c r="GP1750" s="33"/>
      <c r="GQ1750" s="33"/>
      <c r="GR1750" s="33"/>
      <c r="GS1750" s="33"/>
      <c r="GT1750" s="33"/>
      <c r="GU1750" s="33"/>
      <c r="GV1750" s="33"/>
      <c r="GW1750" s="33"/>
      <c r="GX1750" s="33"/>
    </row>
    <row r="1751" spans="178:206" x14ac:dyDescent="0.2">
      <c r="FV1751" s="29"/>
      <c r="FW1751" s="33"/>
      <c r="FX1751" s="33"/>
      <c r="FY1751" s="33"/>
      <c r="FZ1751" s="33"/>
      <c r="GA1751" s="33"/>
      <c r="GB1751" s="33"/>
      <c r="GC1751" s="33"/>
      <c r="GD1751" s="33"/>
      <c r="GE1751" s="33"/>
      <c r="GF1751" s="33"/>
      <c r="GG1751" s="33"/>
      <c r="GH1751" s="33"/>
      <c r="GI1751" s="33"/>
      <c r="GJ1751" s="33"/>
      <c r="GK1751" s="33"/>
      <c r="GL1751" s="33"/>
      <c r="GM1751" s="33"/>
      <c r="GN1751" s="33"/>
      <c r="GO1751" s="33"/>
      <c r="GP1751" s="33"/>
      <c r="GQ1751" s="33"/>
      <c r="GR1751" s="33"/>
      <c r="GS1751" s="33"/>
      <c r="GT1751" s="33"/>
      <c r="GU1751" s="33"/>
      <c r="GV1751" s="33"/>
      <c r="GW1751" s="33"/>
      <c r="GX1751" s="33"/>
    </row>
    <row r="1752" spans="178:206" x14ac:dyDescent="0.2">
      <c r="FV1752" s="29"/>
      <c r="FW1752" s="33"/>
      <c r="FX1752" s="33"/>
      <c r="FY1752" s="33"/>
      <c r="FZ1752" s="33"/>
      <c r="GA1752" s="33"/>
      <c r="GB1752" s="33"/>
      <c r="GC1752" s="33"/>
      <c r="GD1752" s="33"/>
      <c r="GE1752" s="33"/>
      <c r="GF1752" s="33"/>
      <c r="GG1752" s="33"/>
      <c r="GH1752" s="33"/>
      <c r="GI1752" s="33"/>
      <c r="GJ1752" s="33"/>
      <c r="GK1752" s="33"/>
      <c r="GL1752" s="33"/>
      <c r="GM1752" s="33"/>
      <c r="GN1752" s="33"/>
      <c r="GO1752" s="33"/>
      <c r="GP1752" s="33"/>
      <c r="GQ1752" s="33"/>
      <c r="GR1752" s="33"/>
      <c r="GS1752" s="33"/>
      <c r="GT1752" s="33"/>
      <c r="GU1752" s="33"/>
      <c r="GV1752" s="33"/>
      <c r="GW1752" s="33"/>
      <c r="GX1752" s="33"/>
    </row>
    <row r="1753" spans="178:206" x14ac:dyDescent="0.2">
      <c r="FV1753" s="29"/>
      <c r="FW1753" s="33"/>
      <c r="FX1753" s="33"/>
      <c r="FY1753" s="33"/>
      <c r="FZ1753" s="33"/>
      <c r="GA1753" s="33"/>
      <c r="GB1753" s="33"/>
      <c r="GC1753" s="33"/>
      <c r="GD1753" s="33"/>
      <c r="GE1753" s="33"/>
      <c r="GF1753" s="33"/>
      <c r="GG1753" s="33"/>
      <c r="GH1753" s="33"/>
      <c r="GI1753" s="33"/>
      <c r="GJ1753" s="33"/>
      <c r="GK1753" s="33"/>
      <c r="GL1753" s="33"/>
      <c r="GM1753" s="33"/>
      <c r="GN1753" s="33"/>
      <c r="GO1753" s="33"/>
      <c r="GP1753" s="33"/>
      <c r="GQ1753" s="33"/>
      <c r="GR1753" s="33"/>
      <c r="GS1753" s="33"/>
      <c r="GT1753" s="33"/>
      <c r="GU1753" s="33"/>
      <c r="GV1753" s="33"/>
      <c r="GW1753" s="33"/>
      <c r="GX1753" s="33"/>
    </row>
    <row r="1754" spans="178:206" x14ac:dyDescent="0.2">
      <c r="FV1754" s="29"/>
      <c r="FW1754" s="33"/>
      <c r="FX1754" s="33"/>
      <c r="FY1754" s="33"/>
      <c r="FZ1754" s="33"/>
      <c r="GA1754" s="33"/>
      <c r="GB1754" s="33"/>
      <c r="GC1754" s="33"/>
      <c r="GD1754" s="33"/>
      <c r="GE1754" s="33"/>
      <c r="GF1754" s="33"/>
      <c r="GG1754" s="33"/>
      <c r="GH1754" s="33"/>
      <c r="GI1754" s="33"/>
      <c r="GJ1754" s="33"/>
      <c r="GK1754" s="33"/>
      <c r="GL1754" s="33"/>
      <c r="GM1754" s="33"/>
      <c r="GN1754" s="33"/>
      <c r="GO1754" s="33"/>
      <c r="GP1754" s="33"/>
      <c r="GQ1754" s="33"/>
      <c r="GR1754" s="33"/>
      <c r="GS1754" s="33"/>
      <c r="GT1754" s="33"/>
      <c r="GU1754" s="33"/>
      <c r="GV1754" s="33"/>
      <c r="GW1754" s="33"/>
      <c r="GX1754" s="33"/>
    </row>
    <row r="1755" spans="178:206" x14ac:dyDescent="0.2">
      <c r="FV1755" s="29"/>
      <c r="FW1755" s="33"/>
      <c r="FX1755" s="33"/>
      <c r="FY1755" s="33"/>
      <c r="FZ1755" s="33"/>
      <c r="GA1755" s="33"/>
      <c r="GB1755" s="33"/>
      <c r="GC1755" s="33"/>
      <c r="GD1755" s="33"/>
      <c r="GE1755" s="33"/>
      <c r="GF1755" s="33"/>
      <c r="GG1755" s="33"/>
      <c r="GH1755" s="33"/>
      <c r="GI1755" s="33"/>
      <c r="GJ1755" s="33"/>
      <c r="GK1755" s="33"/>
      <c r="GL1755" s="33"/>
      <c r="GM1755" s="33"/>
      <c r="GN1755" s="33"/>
      <c r="GO1755" s="33"/>
      <c r="GP1755" s="33"/>
      <c r="GQ1755" s="33"/>
      <c r="GR1755" s="33"/>
      <c r="GS1755" s="33"/>
      <c r="GT1755" s="33"/>
      <c r="GU1755" s="33"/>
      <c r="GV1755" s="33"/>
      <c r="GW1755" s="33"/>
      <c r="GX1755" s="33"/>
    </row>
    <row r="1756" spans="178:206" x14ac:dyDescent="0.2">
      <c r="FV1756" s="29"/>
      <c r="FW1756" s="33"/>
      <c r="FX1756" s="33"/>
      <c r="FY1756" s="33"/>
      <c r="FZ1756" s="33"/>
      <c r="GA1756" s="33"/>
      <c r="GB1756" s="33"/>
      <c r="GC1756" s="33"/>
      <c r="GD1756" s="33"/>
      <c r="GE1756" s="33"/>
      <c r="GF1756" s="33"/>
      <c r="GG1756" s="33"/>
      <c r="GH1756" s="33"/>
      <c r="GI1756" s="33"/>
      <c r="GJ1756" s="33"/>
      <c r="GK1756" s="33"/>
      <c r="GL1756" s="33"/>
      <c r="GM1756" s="33"/>
      <c r="GN1756" s="33"/>
      <c r="GO1756" s="33"/>
      <c r="GP1756" s="33"/>
      <c r="GQ1756" s="33"/>
      <c r="GR1756" s="33"/>
      <c r="GS1756" s="33"/>
      <c r="GT1756" s="33"/>
      <c r="GU1756" s="33"/>
      <c r="GV1756" s="33"/>
      <c r="GW1756" s="33"/>
      <c r="GX1756" s="33"/>
    </row>
    <row r="1757" spans="178:206" x14ac:dyDescent="0.2">
      <c r="FV1757" s="29"/>
      <c r="FW1757" s="33"/>
      <c r="FX1757" s="33"/>
      <c r="FY1757" s="33"/>
      <c r="FZ1757" s="33"/>
      <c r="GA1757" s="33"/>
      <c r="GB1757" s="33"/>
      <c r="GC1757" s="33"/>
      <c r="GD1757" s="33"/>
      <c r="GE1757" s="33"/>
      <c r="GF1757" s="33"/>
      <c r="GG1757" s="33"/>
      <c r="GH1757" s="33"/>
      <c r="GI1757" s="33"/>
      <c r="GJ1757" s="33"/>
      <c r="GK1757" s="33"/>
      <c r="GL1757" s="33"/>
      <c r="GM1757" s="33"/>
      <c r="GN1757" s="33"/>
      <c r="GO1757" s="33"/>
      <c r="GP1757" s="33"/>
      <c r="GQ1757" s="33"/>
      <c r="GR1757" s="33"/>
      <c r="GS1757" s="33"/>
      <c r="GT1757" s="33"/>
      <c r="GU1757" s="33"/>
      <c r="GV1757" s="33"/>
      <c r="GW1757" s="33"/>
      <c r="GX1757" s="33"/>
    </row>
    <row r="1758" spans="178:206" x14ac:dyDescent="0.2">
      <c r="FV1758" s="29"/>
      <c r="FW1758" s="33"/>
      <c r="FX1758" s="33"/>
      <c r="FY1758" s="33"/>
      <c r="FZ1758" s="33"/>
      <c r="GA1758" s="33"/>
      <c r="GB1758" s="33"/>
      <c r="GC1758" s="33"/>
      <c r="GD1758" s="33"/>
      <c r="GE1758" s="33"/>
      <c r="GF1758" s="33"/>
      <c r="GG1758" s="33"/>
      <c r="GH1758" s="33"/>
      <c r="GI1758" s="33"/>
      <c r="GJ1758" s="33"/>
      <c r="GK1758" s="33"/>
      <c r="GL1758" s="33"/>
      <c r="GM1758" s="33"/>
      <c r="GN1758" s="33"/>
      <c r="GO1758" s="33"/>
      <c r="GP1758" s="33"/>
      <c r="GQ1758" s="33"/>
      <c r="GR1758" s="33"/>
      <c r="GS1758" s="33"/>
      <c r="GT1758" s="33"/>
      <c r="GU1758" s="33"/>
      <c r="GV1758" s="33"/>
      <c r="GW1758" s="33"/>
      <c r="GX1758" s="33"/>
    </row>
    <row r="1759" spans="178:206" x14ac:dyDescent="0.2">
      <c r="FV1759" s="29"/>
      <c r="FW1759" s="33"/>
      <c r="FX1759" s="33"/>
      <c r="FY1759" s="33"/>
      <c r="FZ1759" s="33"/>
      <c r="GA1759" s="33"/>
      <c r="GB1759" s="33"/>
      <c r="GC1759" s="33"/>
      <c r="GD1759" s="33"/>
      <c r="GE1759" s="33"/>
      <c r="GF1759" s="33"/>
      <c r="GG1759" s="33"/>
      <c r="GH1759" s="33"/>
      <c r="GI1759" s="33"/>
      <c r="GJ1759" s="33"/>
      <c r="GK1759" s="33"/>
      <c r="GL1759" s="33"/>
      <c r="GM1759" s="33"/>
      <c r="GN1759" s="33"/>
      <c r="GO1759" s="33"/>
      <c r="GP1759" s="33"/>
      <c r="GQ1759" s="33"/>
      <c r="GR1759" s="33"/>
      <c r="GS1759" s="33"/>
      <c r="GT1759" s="33"/>
      <c r="GU1759" s="33"/>
      <c r="GV1759" s="33"/>
      <c r="GW1759" s="33"/>
      <c r="GX1759" s="33"/>
    </row>
    <row r="1760" spans="178:206" x14ac:dyDescent="0.2">
      <c r="FV1760" s="29"/>
      <c r="FW1760" s="33"/>
      <c r="FX1760" s="33"/>
      <c r="FY1760" s="33"/>
      <c r="FZ1760" s="33"/>
      <c r="GA1760" s="33"/>
      <c r="GB1760" s="33"/>
      <c r="GC1760" s="33"/>
      <c r="GD1760" s="33"/>
      <c r="GE1760" s="33"/>
      <c r="GF1760" s="33"/>
      <c r="GG1760" s="33"/>
      <c r="GH1760" s="33"/>
      <c r="GI1760" s="33"/>
      <c r="GJ1760" s="33"/>
      <c r="GK1760" s="33"/>
      <c r="GL1760" s="33"/>
      <c r="GM1760" s="33"/>
      <c r="GN1760" s="33"/>
      <c r="GO1760" s="33"/>
      <c r="GP1760" s="33"/>
      <c r="GQ1760" s="33"/>
      <c r="GR1760" s="33"/>
      <c r="GS1760" s="33"/>
      <c r="GT1760" s="33"/>
      <c r="GU1760" s="33"/>
      <c r="GV1760" s="33"/>
      <c r="GW1760" s="33"/>
      <c r="GX1760" s="33"/>
    </row>
    <row r="1761" spans="178:206" x14ac:dyDescent="0.2">
      <c r="FV1761" s="29"/>
      <c r="FW1761" s="33"/>
      <c r="FX1761" s="33"/>
      <c r="FY1761" s="33"/>
      <c r="FZ1761" s="33"/>
      <c r="GA1761" s="33"/>
      <c r="GB1761" s="33"/>
      <c r="GC1761" s="33"/>
      <c r="GD1761" s="33"/>
      <c r="GE1761" s="33"/>
      <c r="GF1761" s="33"/>
      <c r="GG1761" s="33"/>
      <c r="GH1761" s="33"/>
      <c r="GI1761" s="33"/>
      <c r="GJ1761" s="33"/>
      <c r="GK1761" s="33"/>
      <c r="GL1761" s="33"/>
      <c r="GM1761" s="33"/>
      <c r="GN1761" s="33"/>
      <c r="GO1761" s="33"/>
      <c r="GP1761" s="33"/>
      <c r="GQ1761" s="33"/>
      <c r="GR1761" s="33"/>
      <c r="GS1761" s="33"/>
      <c r="GT1761" s="33"/>
      <c r="GU1761" s="33"/>
      <c r="GV1761" s="33"/>
      <c r="GW1761" s="33"/>
      <c r="GX1761" s="33"/>
    </row>
    <row r="1762" spans="178:206" x14ac:dyDescent="0.2">
      <c r="FV1762" s="29"/>
      <c r="FW1762" s="33"/>
      <c r="FX1762" s="33"/>
      <c r="FY1762" s="33"/>
      <c r="FZ1762" s="33"/>
      <c r="GA1762" s="33"/>
      <c r="GB1762" s="33"/>
      <c r="GC1762" s="33"/>
      <c r="GD1762" s="33"/>
      <c r="GE1762" s="33"/>
      <c r="GF1762" s="33"/>
      <c r="GG1762" s="33"/>
      <c r="GH1762" s="33"/>
      <c r="GI1762" s="33"/>
      <c r="GJ1762" s="33"/>
      <c r="GK1762" s="33"/>
      <c r="GL1762" s="33"/>
      <c r="GM1762" s="33"/>
      <c r="GN1762" s="33"/>
      <c r="GO1762" s="33"/>
      <c r="GP1762" s="33"/>
      <c r="GQ1762" s="33"/>
      <c r="GR1762" s="33"/>
      <c r="GS1762" s="33"/>
      <c r="GT1762" s="33"/>
      <c r="GU1762" s="33"/>
      <c r="GV1762" s="33"/>
      <c r="GW1762" s="33"/>
      <c r="GX1762" s="33"/>
    </row>
    <row r="1763" spans="178:206" x14ac:dyDescent="0.2">
      <c r="FV1763" s="29"/>
      <c r="FW1763" s="33"/>
      <c r="FX1763" s="33"/>
      <c r="FY1763" s="33"/>
      <c r="FZ1763" s="33"/>
      <c r="GA1763" s="33"/>
      <c r="GB1763" s="33"/>
      <c r="GC1763" s="33"/>
      <c r="GD1763" s="33"/>
      <c r="GE1763" s="33"/>
      <c r="GF1763" s="33"/>
      <c r="GG1763" s="33"/>
      <c r="GH1763" s="33"/>
      <c r="GI1763" s="33"/>
      <c r="GJ1763" s="33"/>
      <c r="GK1763" s="33"/>
      <c r="GL1763" s="33"/>
      <c r="GM1763" s="33"/>
      <c r="GN1763" s="33"/>
      <c r="GO1763" s="33"/>
      <c r="GP1763" s="33"/>
      <c r="GQ1763" s="33"/>
      <c r="GR1763" s="33"/>
      <c r="GS1763" s="33"/>
      <c r="GT1763" s="33"/>
      <c r="GU1763" s="33"/>
      <c r="GV1763" s="33"/>
      <c r="GW1763" s="33"/>
      <c r="GX1763" s="33"/>
    </row>
    <row r="1764" spans="178:206" x14ac:dyDescent="0.2">
      <c r="FV1764" s="29"/>
      <c r="FW1764" s="33"/>
      <c r="FX1764" s="33"/>
      <c r="FY1764" s="33"/>
      <c r="FZ1764" s="33"/>
      <c r="GA1764" s="33"/>
      <c r="GB1764" s="33"/>
      <c r="GC1764" s="33"/>
      <c r="GD1764" s="33"/>
      <c r="GE1764" s="33"/>
      <c r="GF1764" s="33"/>
      <c r="GG1764" s="33"/>
      <c r="GH1764" s="33"/>
      <c r="GI1764" s="33"/>
      <c r="GJ1764" s="33"/>
      <c r="GK1764" s="33"/>
      <c r="GL1764" s="33"/>
      <c r="GM1764" s="33"/>
      <c r="GN1764" s="33"/>
      <c r="GO1764" s="33"/>
      <c r="GP1764" s="33"/>
      <c r="GQ1764" s="33"/>
      <c r="GR1764" s="33"/>
      <c r="GS1764" s="33"/>
      <c r="GT1764" s="33"/>
      <c r="GU1764" s="33"/>
      <c r="GV1764" s="33"/>
      <c r="GW1764" s="33"/>
      <c r="GX1764" s="33"/>
    </row>
    <row r="1765" spans="178:206" x14ac:dyDescent="0.2">
      <c r="FV1765" s="29"/>
      <c r="FW1765" s="33"/>
      <c r="FX1765" s="33"/>
      <c r="FY1765" s="33"/>
      <c r="FZ1765" s="33"/>
      <c r="GA1765" s="33"/>
      <c r="GB1765" s="33"/>
      <c r="GC1765" s="33"/>
      <c r="GD1765" s="33"/>
      <c r="GE1765" s="33"/>
      <c r="GF1765" s="33"/>
      <c r="GG1765" s="33"/>
      <c r="GH1765" s="33"/>
      <c r="GI1765" s="33"/>
      <c r="GJ1765" s="33"/>
      <c r="GK1765" s="33"/>
      <c r="GL1765" s="33"/>
      <c r="GM1765" s="33"/>
      <c r="GN1765" s="33"/>
      <c r="GO1765" s="33"/>
      <c r="GP1765" s="33"/>
      <c r="GQ1765" s="33"/>
      <c r="GR1765" s="33"/>
      <c r="GS1765" s="33"/>
      <c r="GT1765" s="33"/>
      <c r="GU1765" s="33"/>
      <c r="GV1765" s="33"/>
      <c r="GW1765" s="33"/>
      <c r="GX1765" s="33"/>
    </row>
    <row r="1766" spans="178:206" x14ac:dyDescent="0.2">
      <c r="FV1766" s="29"/>
      <c r="FW1766" s="33"/>
      <c r="FX1766" s="33"/>
      <c r="FY1766" s="33"/>
      <c r="FZ1766" s="33"/>
      <c r="GA1766" s="33"/>
      <c r="GB1766" s="33"/>
      <c r="GC1766" s="33"/>
      <c r="GD1766" s="33"/>
      <c r="GE1766" s="33"/>
      <c r="GF1766" s="33"/>
      <c r="GG1766" s="33"/>
      <c r="GH1766" s="33"/>
      <c r="GI1766" s="33"/>
      <c r="GJ1766" s="33"/>
      <c r="GK1766" s="33"/>
      <c r="GL1766" s="33"/>
      <c r="GM1766" s="33"/>
      <c r="GN1766" s="33"/>
      <c r="GO1766" s="33"/>
      <c r="GP1766" s="33"/>
      <c r="GQ1766" s="33"/>
      <c r="GR1766" s="33"/>
      <c r="GS1766" s="33"/>
      <c r="GT1766" s="33"/>
      <c r="GU1766" s="33"/>
      <c r="GV1766" s="33"/>
      <c r="GW1766" s="33"/>
      <c r="GX1766" s="33"/>
    </row>
    <row r="1767" spans="178:206" x14ac:dyDescent="0.2">
      <c r="FV1767" s="29"/>
      <c r="FW1767" s="33"/>
      <c r="FX1767" s="33"/>
      <c r="FY1767" s="33"/>
      <c r="FZ1767" s="33"/>
      <c r="GA1767" s="33"/>
      <c r="GB1767" s="33"/>
      <c r="GC1767" s="33"/>
      <c r="GD1767" s="33"/>
      <c r="GE1767" s="33"/>
      <c r="GF1767" s="33"/>
      <c r="GG1767" s="33"/>
      <c r="GH1767" s="33"/>
      <c r="GI1767" s="33"/>
      <c r="GJ1767" s="33"/>
      <c r="GK1767" s="33"/>
      <c r="GL1767" s="33"/>
      <c r="GM1767" s="33"/>
      <c r="GN1767" s="33"/>
      <c r="GO1767" s="33"/>
      <c r="GP1767" s="33"/>
      <c r="GQ1767" s="33"/>
      <c r="GR1767" s="33"/>
      <c r="GS1767" s="33"/>
      <c r="GT1767" s="33"/>
      <c r="GU1767" s="33"/>
      <c r="GV1767" s="33"/>
      <c r="GW1767" s="33"/>
      <c r="GX1767" s="33"/>
    </row>
    <row r="1768" spans="178:206" x14ac:dyDescent="0.2">
      <c r="FV1768" s="29"/>
      <c r="FW1768" s="33"/>
      <c r="FX1768" s="33"/>
      <c r="FY1768" s="33"/>
      <c r="FZ1768" s="33"/>
      <c r="GA1768" s="33"/>
      <c r="GB1768" s="33"/>
      <c r="GC1768" s="33"/>
      <c r="GD1768" s="33"/>
      <c r="GE1768" s="33"/>
      <c r="GF1768" s="33"/>
      <c r="GG1768" s="33"/>
      <c r="GH1768" s="33"/>
      <c r="GI1768" s="33"/>
      <c r="GJ1768" s="33"/>
      <c r="GK1768" s="33"/>
      <c r="GL1768" s="33"/>
      <c r="GM1768" s="33"/>
      <c r="GN1768" s="33"/>
      <c r="GO1768" s="33"/>
      <c r="GP1768" s="33"/>
      <c r="GQ1768" s="33"/>
      <c r="GR1768" s="33"/>
      <c r="GS1768" s="33"/>
      <c r="GT1768" s="33"/>
      <c r="GU1768" s="33"/>
      <c r="GV1768" s="33"/>
      <c r="GW1768" s="33"/>
      <c r="GX1768" s="33"/>
    </row>
    <row r="1769" spans="178:206" x14ac:dyDescent="0.2">
      <c r="FV1769" s="29"/>
      <c r="FW1769" s="33"/>
      <c r="FX1769" s="33"/>
      <c r="FY1769" s="33"/>
      <c r="FZ1769" s="33"/>
      <c r="GA1769" s="33"/>
      <c r="GB1769" s="33"/>
      <c r="GC1769" s="33"/>
      <c r="GD1769" s="33"/>
      <c r="GE1769" s="33"/>
      <c r="GF1769" s="33"/>
      <c r="GG1769" s="33"/>
      <c r="GH1769" s="33"/>
      <c r="GI1769" s="33"/>
      <c r="GJ1769" s="33"/>
      <c r="GK1769" s="33"/>
      <c r="GL1769" s="33"/>
      <c r="GM1769" s="33"/>
      <c r="GN1769" s="33"/>
      <c r="GO1769" s="33"/>
      <c r="GP1769" s="33"/>
      <c r="GQ1769" s="33"/>
      <c r="GR1769" s="33"/>
      <c r="GS1769" s="33"/>
      <c r="GT1769" s="33"/>
      <c r="GU1769" s="33"/>
      <c r="GV1769" s="33"/>
      <c r="GW1769" s="33"/>
      <c r="GX1769" s="33"/>
    </row>
    <row r="1770" spans="178:206" x14ac:dyDescent="0.2">
      <c r="FV1770" s="29"/>
      <c r="FW1770" s="33"/>
      <c r="FX1770" s="33"/>
      <c r="FY1770" s="33"/>
      <c r="FZ1770" s="33"/>
      <c r="GA1770" s="33"/>
      <c r="GB1770" s="33"/>
      <c r="GC1770" s="33"/>
      <c r="GD1770" s="33"/>
      <c r="GE1770" s="33"/>
      <c r="GF1770" s="33"/>
      <c r="GG1770" s="33"/>
      <c r="GH1770" s="33"/>
      <c r="GI1770" s="33"/>
      <c r="GJ1770" s="33"/>
      <c r="GK1770" s="33"/>
      <c r="GL1770" s="33"/>
      <c r="GM1770" s="33"/>
      <c r="GN1770" s="33"/>
      <c r="GO1770" s="33"/>
      <c r="GP1770" s="33"/>
      <c r="GQ1770" s="33"/>
      <c r="GR1770" s="33"/>
      <c r="GS1770" s="33"/>
      <c r="GT1770" s="33"/>
      <c r="GU1770" s="33"/>
      <c r="GV1770" s="33"/>
      <c r="GW1770" s="33"/>
      <c r="GX1770" s="33"/>
    </row>
    <row r="1771" spans="178:206" x14ac:dyDescent="0.2">
      <c r="FV1771" s="29"/>
      <c r="FW1771" s="33"/>
      <c r="FX1771" s="33"/>
      <c r="FY1771" s="33"/>
      <c r="FZ1771" s="33"/>
      <c r="GA1771" s="33"/>
      <c r="GB1771" s="33"/>
      <c r="GC1771" s="33"/>
      <c r="GD1771" s="33"/>
      <c r="GE1771" s="33"/>
      <c r="GF1771" s="33"/>
      <c r="GG1771" s="33"/>
      <c r="GH1771" s="33"/>
      <c r="GI1771" s="33"/>
      <c r="GJ1771" s="33"/>
      <c r="GK1771" s="33"/>
      <c r="GL1771" s="33"/>
      <c r="GM1771" s="33"/>
      <c r="GN1771" s="33"/>
      <c r="GO1771" s="33"/>
      <c r="GP1771" s="33"/>
      <c r="GQ1771" s="33"/>
      <c r="GR1771" s="33"/>
      <c r="GS1771" s="33"/>
      <c r="GT1771" s="33"/>
      <c r="GU1771" s="33"/>
      <c r="GV1771" s="33"/>
      <c r="GW1771" s="33"/>
      <c r="GX1771" s="33"/>
    </row>
    <row r="1772" spans="178:206" x14ac:dyDescent="0.2">
      <c r="FV1772" s="29"/>
      <c r="FW1772" s="33"/>
      <c r="FX1772" s="33"/>
      <c r="FY1772" s="33"/>
      <c r="FZ1772" s="33"/>
      <c r="GA1772" s="33"/>
      <c r="GB1772" s="33"/>
      <c r="GC1772" s="33"/>
      <c r="GD1772" s="33"/>
      <c r="GE1772" s="33"/>
      <c r="GF1772" s="33"/>
      <c r="GG1772" s="33"/>
      <c r="GH1772" s="33"/>
      <c r="GI1772" s="33"/>
      <c r="GJ1772" s="33"/>
      <c r="GK1772" s="33"/>
      <c r="GL1772" s="33"/>
      <c r="GM1772" s="33"/>
      <c r="GN1772" s="33"/>
      <c r="GO1772" s="33"/>
      <c r="GP1772" s="33"/>
      <c r="GQ1772" s="33"/>
      <c r="GR1772" s="33"/>
      <c r="GS1772" s="33"/>
      <c r="GT1772" s="33"/>
      <c r="GU1772" s="33"/>
      <c r="GV1772" s="33"/>
      <c r="GW1772" s="33"/>
      <c r="GX1772" s="33"/>
    </row>
    <row r="1773" spans="178:206" x14ac:dyDescent="0.2">
      <c r="FV1773" s="29"/>
      <c r="FW1773" s="33"/>
      <c r="FX1773" s="33"/>
      <c r="FY1773" s="33"/>
      <c r="FZ1773" s="33"/>
      <c r="GA1773" s="33"/>
      <c r="GB1773" s="33"/>
      <c r="GC1773" s="33"/>
      <c r="GD1773" s="33"/>
      <c r="GE1773" s="33"/>
      <c r="GF1773" s="33"/>
      <c r="GG1773" s="33"/>
      <c r="GH1773" s="33"/>
      <c r="GI1773" s="33"/>
      <c r="GJ1773" s="33"/>
      <c r="GK1773" s="33"/>
      <c r="GL1773" s="33"/>
      <c r="GM1773" s="33"/>
      <c r="GN1773" s="33"/>
      <c r="GO1773" s="33"/>
      <c r="GP1773" s="33"/>
      <c r="GQ1773" s="33"/>
      <c r="GR1773" s="33"/>
      <c r="GS1773" s="33"/>
      <c r="GT1773" s="33"/>
      <c r="GU1773" s="33"/>
      <c r="GV1773" s="33"/>
      <c r="GW1773" s="33"/>
      <c r="GX1773" s="33"/>
    </row>
    <row r="1774" spans="178:206" x14ac:dyDescent="0.2">
      <c r="FV1774" s="29"/>
      <c r="FW1774" s="33"/>
      <c r="FX1774" s="33"/>
      <c r="FY1774" s="33"/>
      <c r="FZ1774" s="33"/>
      <c r="GA1774" s="33"/>
      <c r="GB1774" s="33"/>
      <c r="GC1774" s="33"/>
      <c r="GD1774" s="33"/>
      <c r="GE1774" s="33"/>
      <c r="GF1774" s="33"/>
      <c r="GG1774" s="33"/>
      <c r="GH1774" s="33"/>
      <c r="GI1774" s="33"/>
      <c r="GJ1774" s="33"/>
      <c r="GK1774" s="33"/>
      <c r="GL1774" s="33"/>
      <c r="GM1774" s="33"/>
      <c r="GN1774" s="33"/>
      <c r="GO1774" s="33"/>
      <c r="GP1774" s="33"/>
      <c r="GQ1774" s="33"/>
      <c r="GR1774" s="33"/>
      <c r="GS1774" s="33"/>
      <c r="GT1774" s="33"/>
      <c r="GU1774" s="33"/>
      <c r="GV1774" s="33"/>
      <c r="GW1774" s="33"/>
      <c r="GX1774" s="33"/>
    </row>
    <row r="1775" spans="178:206" x14ac:dyDescent="0.2">
      <c r="FV1775" s="29"/>
      <c r="FW1775" s="33"/>
      <c r="FX1775" s="33"/>
      <c r="FY1775" s="33"/>
      <c r="FZ1775" s="33"/>
      <c r="GA1775" s="33"/>
      <c r="GB1775" s="33"/>
      <c r="GC1775" s="33"/>
      <c r="GD1775" s="33"/>
      <c r="GE1775" s="33"/>
      <c r="GF1775" s="33"/>
      <c r="GG1775" s="33"/>
      <c r="GH1775" s="33"/>
      <c r="GI1775" s="33"/>
      <c r="GJ1775" s="33"/>
      <c r="GK1775" s="33"/>
      <c r="GL1775" s="33"/>
      <c r="GM1775" s="33"/>
      <c r="GN1775" s="33"/>
      <c r="GO1775" s="33"/>
      <c r="GP1775" s="33"/>
      <c r="GQ1775" s="33"/>
      <c r="GR1775" s="33"/>
      <c r="GS1775" s="33"/>
      <c r="GT1775" s="33"/>
      <c r="GU1775" s="33"/>
      <c r="GV1775" s="33"/>
      <c r="GW1775" s="33"/>
      <c r="GX1775" s="33"/>
    </row>
    <row r="1776" spans="178:206" x14ac:dyDescent="0.2">
      <c r="FV1776" s="29"/>
      <c r="FW1776" s="33"/>
      <c r="FX1776" s="33"/>
      <c r="FY1776" s="33"/>
      <c r="FZ1776" s="33"/>
      <c r="GA1776" s="33"/>
      <c r="GB1776" s="33"/>
      <c r="GC1776" s="33"/>
      <c r="GD1776" s="33"/>
      <c r="GE1776" s="33"/>
      <c r="GF1776" s="33"/>
      <c r="GG1776" s="33"/>
      <c r="GH1776" s="33"/>
      <c r="GI1776" s="33"/>
      <c r="GJ1776" s="33"/>
      <c r="GK1776" s="33"/>
      <c r="GL1776" s="33"/>
      <c r="GM1776" s="33"/>
      <c r="GN1776" s="33"/>
      <c r="GO1776" s="33"/>
      <c r="GP1776" s="33"/>
      <c r="GQ1776" s="33"/>
      <c r="GR1776" s="33"/>
      <c r="GS1776" s="33"/>
      <c r="GT1776" s="33"/>
      <c r="GU1776" s="33"/>
      <c r="GV1776" s="33"/>
      <c r="GW1776" s="33"/>
      <c r="GX1776" s="33"/>
    </row>
    <row r="1777" spans="178:206" x14ac:dyDescent="0.2">
      <c r="FV1777" s="29"/>
      <c r="FW1777" s="33"/>
      <c r="FX1777" s="33"/>
      <c r="FY1777" s="33"/>
      <c r="FZ1777" s="33"/>
      <c r="GA1777" s="33"/>
      <c r="GB1777" s="33"/>
      <c r="GC1777" s="33"/>
      <c r="GD1777" s="33"/>
      <c r="GE1777" s="33"/>
      <c r="GF1777" s="33"/>
      <c r="GG1777" s="33"/>
      <c r="GH1777" s="33"/>
      <c r="GI1777" s="33"/>
      <c r="GJ1777" s="33"/>
      <c r="GK1777" s="33"/>
      <c r="GL1777" s="33"/>
      <c r="GM1777" s="33"/>
      <c r="GN1777" s="33"/>
      <c r="GO1777" s="33"/>
      <c r="GP1777" s="33"/>
      <c r="GQ1777" s="33"/>
      <c r="GR1777" s="33"/>
      <c r="GS1777" s="33"/>
      <c r="GT1777" s="33"/>
      <c r="GU1777" s="33"/>
      <c r="GV1777" s="33"/>
      <c r="GW1777" s="33"/>
      <c r="GX1777" s="33"/>
    </row>
    <row r="1778" spans="178:206" x14ac:dyDescent="0.2">
      <c r="FV1778" s="29"/>
      <c r="FW1778" s="33"/>
      <c r="FX1778" s="33"/>
      <c r="FY1778" s="33"/>
      <c r="FZ1778" s="33"/>
      <c r="GA1778" s="33"/>
      <c r="GB1778" s="33"/>
      <c r="GC1778" s="33"/>
      <c r="GD1778" s="33"/>
      <c r="GE1778" s="33"/>
      <c r="GF1778" s="33"/>
      <c r="GG1778" s="33"/>
      <c r="GH1778" s="33"/>
      <c r="GI1778" s="33"/>
      <c r="GJ1778" s="33"/>
      <c r="GK1778" s="33"/>
      <c r="GL1778" s="33"/>
      <c r="GM1778" s="33"/>
      <c r="GN1778" s="33"/>
      <c r="GO1778" s="33"/>
      <c r="GP1778" s="33"/>
      <c r="GQ1778" s="33"/>
      <c r="GR1778" s="33"/>
      <c r="GS1778" s="33"/>
      <c r="GT1778" s="33"/>
      <c r="GU1778" s="33"/>
      <c r="GV1778" s="33"/>
      <c r="GW1778" s="33"/>
      <c r="GX1778" s="33"/>
    </row>
    <row r="1779" spans="178:206" x14ac:dyDescent="0.2">
      <c r="FV1779" s="29"/>
      <c r="FW1779" s="33"/>
      <c r="FX1779" s="33"/>
      <c r="FY1779" s="33"/>
      <c r="FZ1779" s="33"/>
      <c r="GA1779" s="33"/>
      <c r="GB1779" s="33"/>
      <c r="GC1779" s="33"/>
      <c r="GD1779" s="33"/>
      <c r="GE1779" s="33"/>
      <c r="GF1779" s="33"/>
      <c r="GG1779" s="33"/>
      <c r="GH1779" s="33"/>
      <c r="GI1779" s="33"/>
      <c r="GJ1779" s="33"/>
      <c r="GK1779" s="33"/>
      <c r="GL1779" s="33"/>
      <c r="GM1779" s="33"/>
      <c r="GN1779" s="33"/>
      <c r="GO1779" s="33"/>
      <c r="GP1779" s="33"/>
      <c r="GQ1779" s="33"/>
      <c r="GR1779" s="33"/>
      <c r="GS1779" s="33"/>
      <c r="GT1779" s="33"/>
      <c r="GU1779" s="33"/>
      <c r="GV1779" s="33"/>
      <c r="GW1779" s="33"/>
      <c r="GX1779" s="33"/>
    </row>
    <row r="1780" spans="178:206" x14ac:dyDescent="0.2">
      <c r="FV1780" s="29"/>
      <c r="FW1780" s="33"/>
      <c r="FX1780" s="33"/>
      <c r="FY1780" s="33"/>
      <c r="FZ1780" s="33"/>
      <c r="GA1780" s="33"/>
      <c r="GB1780" s="33"/>
      <c r="GC1780" s="33"/>
      <c r="GD1780" s="33"/>
      <c r="GE1780" s="33"/>
      <c r="GF1780" s="33"/>
      <c r="GG1780" s="33"/>
      <c r="GH1780" s="33"/>
      <c r="GI1780" s="33"/>
      <c r="GJ1780" s="33"/>
      <c r="GK1780" s="33"/>
      <c r="GL1780" s="33"/>
      <c r="GM1780" s="33"/>
      <c r="GN1780" s="33"/>
      <c r="GO1780" s="33"/>
      <c r="GP1780" s="33"/>
      <c r="GQ1780" s="33"/>
      <c r="GR1780" s="33"/>
      <c r="GS1780" s="33"/>
      <c r="GT1780" s="33"/>
      <c r="GU1780" s="33"/>
      <c r="GV1780" s="33"/>
      <c r="GW1780" s="33"/>
      <c r="GX1780" s="33"/>
    </row>
    <row r="1781" spans="178:206" x14ac:dyDescent="0.2">
      <c r="FV1781" s="29"/>
      <c r="FW1781" s="33"/>
      <c r="FX1781" s="33"/>
      <c r="FY1781" s="33"/>
      <c r="FZ1781" s="33"/>
      <c r="GA1781" s="33"/>
      <c r="GB1781" s="33"/>
      <c r="GC1781" s="33"/>
      <c r="GD1781" s="33"/>
      <c r="GE1781" s="33"/>
      <c r="GF1781" s="33"/>
      <c r="GG1781" s="33"/>
      <c r="GH1781" s="33"/>
      <c r="GI1781" s="33"/>
      <c r="GJ1781" s="33"/>
      <c r="GK1781" s="33"/>
      <c r="GL1781" s="33"/>
      <c r="GM1781" s="33"/>
      <c r="GN1781" s="33"/>
      <c r="GO1781" s="33"/>
      <c r="GP1781" s="33"/>
      <c r="GQ1781" s="33"/>
      <c r="GR1781" s="33"/>
      <c r="GS1781" s="33"/>
      <c r="GT1781" s="33"/>
      <c r="GU1781" s="33"/>
      <c r="GV1781" s="33"/>
      <c r="GW1781" s="33"/>
      <c r="GX1781" s="33"/>
    </row>
    <row r="1782" spans="178:206" x14ac:dyDescent="0.2">
      <c r="FV1782" s="29"/>
      <c r="FW1782" s="33"/>
      <c r="FX1782" s="33"/>
      <c r="FY1782" s="33"/>
      <c r="FZ1782" s="33"/>
      <c r="GA1782" s="33"/>
      <c r="GB1782" s="33"/>
      <c r="GC1782" s="33"/>
      <c r="GD1782" s="33"/>
      <c r="GE1782" s="33"/>
      <c r="GF1782" s="33"/>
      <c r="GG1782" s="33"/>
      <c r="GH1782" s="33"/>
      <c r="GI1782" s="33"/>
      <c r="GJ1782" s="33"/>
      <c r="GK1782" s="33"/>
      <c r="GL1782" s="33"/>
      <c r="GM1782" s="33"/>
      <c r="GN1782" s="33"/>
      <c r="GO1782" s="33"/>
      <c r="GP1782" s="33"/>
      <c r="GQ1782" s="33"/>
      <c r="GR1782" s="33"/>
      <c r="GS1782" s="33"/>
      <c r="GT1782" s="33"/>
      <c r="GU1782" s="33"/>
      <c r="GV1782" s="33"/>
      <c r="GW1782" s="33"/>
      <c r="GX1782" s="33"/>
    </row>
    <row r="1783" spans="178:206" x14ac:dyDescent="0.2">
      <c r="FV1783" s="29"/>
      <c r="FW1783" s="33"/>
      <c r="FX1783" s="33"/>
      <c r="FY1783" s="33"/>
      <c r="FZ1783" s="33"/>
      <c r="GA1783" s="33"/>
      <c r="GB1783" s="33"/>
      <c r="GC1783" s="33"/>
      <c r="GD1783" s="33"/>
      <c r="GE1783" s="33"/>
      <c r="GF1783" s="33"/>
      <c r="GG1783" s="33"/>
      <c r="GH1783" s="33"/>
      <c r="GI1783" s="33"/>
      <c r="GJ1783" s="33"/>
      <c r="GK1783" s="33"/>
      <c r="GL1783" s="33"/>
      <c r="GM1783" s="33"/>
      <c r="GN1783" s="33"/>
      <c r="GO1783" s="33"/>
      <c r="GP1783" s="33"/>
      <c r="GQ1783" s="33"/>
      <c r="GR1783" s="33"/>
      <c r="GS1783" s="33"/>
      <c r="GT1783" s="33"/>
      <c r="GU1783" s="33"/>
      <c r="GV1783" s="33"/>
      <c r="GW1783" s="33"/>
      <c r="GX1783" s="33"/>
    </row>
    <row r="1784" spans="178:206" x14ac:dyDescent="0.2">
      <c r="FV1784" s="29"/>
      <c r="FW1784" s="33"/>
      <c r="FX1784" s="33"/>
      <c r="FY1784" s="33"/>
      <c r="FZ1784" s="33"/>
      <c r="GA1784" s="33"/>
      <c r="GB1784" s="33"/>
      <c r="GC1784" s="33"/>
      <c r="GD1784" s="33"/>
      <c r="GE1784" s="33"/>
      <c r="GF1784" s="33"/>
      <c r="GG1784" s="33"/>
      <c r="GH1784" s="33"/>
      <c r="GI1784" s="33"/>
      <c r="GJ1784" s="33"/>
      <c r="GK1784" s="33"/>
      <c r="GL1784" s="33"/>
      <c r="GM1784" s="33"/>
      <c r="GN1784" s="33"/>
      <c r="GO1784" s="33"/>
      <c r="GP1784" s="33"/>
      <c r="GQ1784" s="33"/>
      <c r="GR1784" s="33"/>
      <c r="GS1784" s="33"/>
      <c r="GT1784" s="33"/>
      <c r="GU1784" s="33"/>
      <c r="GV1784" s="33"/>
      <c r="GW1784" s="33"/>
      <c r="GX1784" s="33"/>
    </row>
    <row r="1785" spans="178:206" x14ac:dyDescent="0.2">
      <c r="FV1785" s="29"/>
      <c r="FW1785" s="33"/>
      <c r="FX1785" s="33"/>
      <c r="FY1785" s="33"/>
      <c r="FZ1785" s="33"/>
      <c r="GA1785" s="33"/>
      <c r="GB1785" s="33"/>
      <c r="GC1785" s="33"/>
      <c r="GD1785" s="33"/>
      <c r="GE1785" s="33"/>
      <c r="GF1785" s="33"/>
      <c r="GG1785" s="33"/>
      <c r="GH1785" s="33"/>
      <c r="GI1785" s="33"/>
      <c r="GJ1785" s="33"/>
      <c r="GK1785" s="33"/>
      <c r="GL1785" s="33"/>
      <c r="GM1785" s="33"/>
      <c r="GN1785" s="33"/>
      <c r="GO1785" s="33"/>
      <c r="GP1785" s="33"/>
      <c r="GQ1785" s="33"/>
      <c r="GR1785" s="33"/>
      <c r="GS1785" s="33"/>
      <c r="GT1785" s="33"/>
      <c r="GU1785" s="33"/>
      <c r="GV1785" s="33"/>
      <c r="GW1785" s="33"/>
      <c r="GX1785" s="33"/>
    </row>
    <row r="1786" spans="178:206" x14ac:dyDescent="0.2">
      <c r="FV1786" s="29"/>
      <c r="FW1786" s="33"/>
      <c r="FX1786" s="33"/>
      <c r="FY1786" s="33"/>
      <c r="FZ1786" s="33"/>
      <c r="GA1786" s="33"/>
      <c r="GB1786" s="33"/>
      <c r="GC1786" s="33"/>
      <c r="GD1786" s="33"/>
      <c r="GE1786" s="33"/>
      <c r="GF1786" s="33"/>
      <c r="GG1786" s="33"/>
      <c r="GH1786" s="33"/>
      <c r="GI1786" s="33"/>
      <c r="GJ1786" s="33"/>
      <c r="GK1786" s="33"/>
      <c r="GL1786" s="33"/>
      <c r="GM1786" s="33"/>
      <c r="GN1786" s="33"/>
      <c r="GO1786" s="33"/>
      <c r="GP1786" s="33"/>
      <c r="GQ1786" s="33"/>
      <c r="GR1786" s="33"/>
      <c r="GS1786" s="33"/>
      <c r="GT1786" s="33"/>
      <c r="GU1786" s="33"/>
      <c r="GV1786" s="33"/>
      <c r="GW1786" s="33"/>
      <c r="GX1786" s="33"/>
    </row>
    <row r="1787" spans="178:206" x14ac:dyDescent="0.2">
      <c r="FV1787" s="29"/>
      <c r="FW1787" s="33"/>
      <c r="FX1787" s="33"/>
      <c r="FY1787" s="33"/>
      <c r="FZ1787" s="33"/>
      <c r="GA1787" s="33"/>
      <c r="GB1787" s="33"/>
      <c r="GC1787" s="33"/>
      <c r="GD1787" s="33"/>
      <c r="GE1787" s="33"/>
      <c r="GF1787" s="33"/>
      <c r="GG1787" s="33"/>
      <c r="GH1787" s="33"/>
      <c r="GI1787" s="33"/>
      <c r="GJ1787" s="33"/>
      <c r="GK1787" s="33"/>
      <c r="GL1787" s="33"/>
      <c r="GM1787" s="33"/>
      <c r="GN1787" s="33"/>
      <c r="GO1787" s="33"/>
      <c r="GP1787" s="33"/>
      <c r="GQ1787" s="33"/>
      <c r="GR1787" s="33"/>
      <c r="GS1787" s="33"/>
      <c r="GT1787" s="33"/>
      <c r="GU1787" s="33"/>
      <c r="GV1787" s="33"/>
      <c r="GW1787" s="33"/>
      <c r="GX1787" s="33"/>
    </row>
    <row r="1788" spans="178:206" x14ac:dyDescent="0.2">
      <c r="FV1788" s="29"/>
      <c r="FW1788" s="33"/>
      <c r="FX1788" s="33"/>
      <c r="FY1788" s="33"/>
      <c r="FZ1788" s="33"/>
      <c r="GA1788" s="33"/>
      <c r="GB1788" s="33"/>
      <c r="GC1788" s="33"/>
      <c r="GD1788" s="33"/>
      <c r="GE1788" s="33"/>
      <c r="GF1788" s="33"/>
      <c r="GG1788" s="33"/>
      <c r="GH1788" s="33"/>
      <c r="GI1788" s="33"/>
      <c r="GJ1788" s="33"/>
      <c r="GK1788" s="33"/>
      <c r="GL1788" s="33"/>
      <c r="GM1788" s="33"/>
      <c r="GN1788" s="33"/>
      <c r="GO1788" s="33"/>
      <c r="GP1788" s="33"/>
      <c r="GQ1788" s="33"/>
      <c r="GR1788" s="33"/>
      <c r="GS1788" s="33"/>
      <c r="GT1788" s="33"/>
      <c r="GU1788" s="33"/>
      <c r="GV1788" s="33"/>
      <c r="GW1788" s="33"/>
      <c r="GX1788" s="33"/>
    </row>
    <row r="1789" spans="178:206" x14ac:dyDescent="0.2">
      <c r="FV1789" s="29"/>
      <c r="FW1789" s="33"/>
      <c r="FX1789" s="33"/>
      <c r="FY1789" s="33"/>
      <c r="FZ1789" s="33"/>
      <c r="GA1789" s="33"/>
      <c r="GB1789" s="33"/>
      <c r="GC1789" s="33"/>
      <c r="GD1789" s="33"/>
      <c r="GE1789" s="33"/>
      <c r="GF1789" s="33"/>
      <c r="GG1789" s="33"/>
      <c r="GH1789" s="33"/>
      <c r="GI1789" s="33"/>
      <c r="GJ1789" s="33"/>
      <c r="GK1789" s="33"/>
      <c r="GL1789" s="33"/>
      <c r="GM1789" s="33"/>
      <c r="GN1789" s="33"/>
      <c r="GO1789" s="33"/>
      <c r="GP1789" s="33"/>
      <c r="GQ1789" s="33"/>
      <c r="GR1789" s="33"/>
      <c r="GS1789" s="33"/>
      <c r="GT1789" s="33"/>
      <c r="GU1789" s="33"/>
      <c r="GV1789" s="33"/>
      <c r="GW1789" s="33"/>
      <c r="GX1789" s="33"/>
    </row>
    <row r="1790" spans="178:206" x14ac:dyDescent="0.2">
      <c r="FV1790" s="29"/>
      <c r="FW1790" s="33"/>
      <c r="FX1790" s="33"/>
      <c r="FY1790" s="33"/>
      <c r="FZ1790" s="33"/>
      <c r="GA1790" s="33"/>
      <c r="GB1790" s="33"/>
      <c r="GC1790" s="33"/>
      <c r="GD1790" s="33"/>
      <c r="GE1790" s="33"/>
      <c r="GF1790" s="33"/>
      <c r="GG1790" s="33"/>
      <c r="GH1790" s="33"/>
      <c r="GI1790" s="33"/>
      <c r="GJ1790" s="33"/>
      <c r="GK1790" s="33"/>
      <c r="GL1790" s="33"/>
      <c r="GM1790" s="33"/>
      <c r="GN1790" s="33"/>
      <c r="GO1790" s="33"/>
      <c r="GP1790" s="33"/>
      <c r="GQ1790" s="33"/>
      <c r="GR1790" s="33"/>
      <c r="GS1790" s="33"/>
      <c r="GT1790" s="33"/>
      <c r="GU1790" s="33"/>
      <c r="GV1790" s="33"/>
      <c r="GW1790" s="33"/>
      <c r="GX1790" s="33"/>
    </row>
    <row r="1791" spans="178:206" x14ac:dyDescent="0.2">
      <c r="FV1791" s="29"/>
      <c r="FW1791" s="33"/>
      <c r="FX1791" s="33"/>
      <c r="FY1791" s="33"/>
      <c r="FZ1791" s="33"/>
      <c r="GA1791" s="33"/>
      <c r="GB1791" s="33"/>
      <c r="GC1791" s="33"/>
      <c r="GD1791" s="33"/>
      <c r="GE1791" s="33"/>
      <c r="GF1791" s="33"/>
      <c r="GG1791" s="33"/>
      <c r="GH1791" s="33"/>
      <c r="GI1791" s="33"/>
      <c r="GJ1791" s="33"/>
      <c r="GK1791" s="33"/>
      <c r="GL1791" s="33"/>
      <c r="GM1791" s="33"/>
      <c r="GN1791" s="33"/>
      <c r="GO1791" s="33"/>
      <c r="GP1791" s="33"/>
      <c r="GQ1791" s="33"/>
      <c r="GR1791" s="33"/>
      <c r="GS1791" s="33"/>
      <c r="GT1791" s="33"/>
      <c r="GU1791" s="33"/>
      <c r="GV1791" s="33"/>
      <c r="GW1791" s="33"/>
      <c r="GX1791" s="33"/>
    </row>
    <row r="1792" spans="178:206" x14ac:dyDescent="0.2">
      <c r="FV1792" s="29"/>
      <c r="FW1792" s="33"/>
      <c r="FX1792" s="33"/>
      <c r="FY1792" s="33"/>
      <c r="FZ1792" s="33"/>
      <c r="GA1792" s="33"/>
      <c r="GB1792" s="33"/>
      <c r="GC1792" s="33"/>
      <c r="GD1792" s="33"/>
      <c r="GE1792" s="33"/>
      <c r="GF1792" s="33"/>
      <c r="GG1792" s="33"/>
      <c r="GH1792" s="33"/>
      <c r="GI1792" s="33"/>
      <c r="GJ1792" s="33"/>
      <c r="GK1792" s="33"/>
      <c r="GL1792" s="33"/>
      <c r="GM1792" s="33"/>
      <c r="GN1792" s="33"/>
      <c r="GO1792" s="33"/>
      <c r="GP1792" s="33"/>
      <c r="GQ1792" s="33"/>
      <c r="GR1792" s="33"/>
      <c r="GS1792" s="33"/>
      <c r="GT1792" s="33"/>
      <c r="GU1792" s="33"/>
      <c r="GV1792" s="33"/>
      <c r="GW1792" s="33"/>
      <c r="GX1792" s="33"/>
    </row>
    <row r="1793" spans="178:206" x14ac:dyDescent="0.2">
      <c r="FV1793" s="29"/>
      <c r="FW1793" s="33"/>
      <c r="FX1793" s="33"/>
      <c r="FY1793" s="33"/>
      <c r="FZ1793" s="33"/>
      <c r="GA1793" s="33"/>
      <c r="GB1793" s="33"/>
      <c r="GC1793" s="33"/>
      <c r="GD1793" s="33"/>
      <c r="GE1793" s="33"/>
      <c r="GF1793" s="33"/>
      <c r="GG1793" s="33"/>
      <c r="GH1793" s="33"/>
      <c r="GI1793" s="33"/>
      <c r="GJ1793" s="33"/>
      <c r="GK1793" s="33"/>
      <c r="GL1793" s="33"/>
      <c r="GM1793" s="33"/>
      <c r="GN1793" s="33"/>
      <c r="GO1793" s="33"/>
      <c r="GP1793" s="33"/>
      <c r="GQ1793" s="33"/>
      <c r="GR1793" s="33"/>
      <c r="GS1793" s="33"/>
      <c r="GT1793" s="33"/>
      <c r="GU1793" s="33"/>
      <c r="GV1793" s="33"/>
      <c r="GW1793" s="33"/>
      <c r="GX1793" s="33"/>
    </row>
    <row r="1794" spans="178:206" x14ac:dyDescent="0.2">
      <c r="FV1794" s="29"/>
      <c r="FW1794" s="33"/>
      <c r="FX1794" s="33"/>
      <c r="FY1794" s="33"/>
      <c r="FZ1794" s="33"/>
      <c r="GA1794" s="33"/>
      <c r="GB1794" s="33"/>
      <c r="GC1794" s="33"/>
      <c r="GD1794" s="33"/>
      <c r="GE1794" s="33"/>
      <c r="GF1794" s="33"/>
      <c r="GG1794" s="33"/>
      <c r="GH1794" s="33"/>
      <c r="GI1794" s="33"/>
      <c r="GJ1794" s="33"/>
      <c r="GK1794" s="33"/>
      <c r="GL1794" s="33"/>
      <c r="GM1794" s="33"/>
      <c r="GN1794" s="33"/>
      <c r="GO1794" s="33"/>
      <c r="GP1794" s="33"/>
      <c r="GQ1794" s="33"/>
      <c r="GR1794" s="33"/>
      <c r="GS1794" s="33"/>
      <c r="GT1794" s="33"/>
      <c r="GU1794" s="33"/>
      <c r="GV1794" s="33"/>
      <c r="GW1794" s="33"/>
      <c r="GX1794" s="33"/>
    </row>
    <row r="1795" spans="178:206" x14ac:dyDescent="0.2">
      <c r="FV1795" s="29"/>
      <c r="FW1795" s="33"/>
      <c r="FX1795" s="33"/>
      <c r="FY1795" s="33"/>
      <c r="FZ1795" s="33"/>
      <c r="GA1795" s="33"/>
      <c r="GB1795" s="33"/>
      <c r="GC1795" s="33"/>
      <c r="GD1795" s="33"/>
      <c r="GE1795" s="33"/>
      <c r="GF1795" s="33"/>
      <c r="GG1795" s="33"/>
      <c r="GH1795" s="33"/>
      <c r="GI1795" s="33"/>
      <c r="GJ1795" s="33"/>
      <c r="GK1795" s="33"/>
      <c r="GL1795" s="33"/>
      <c r="GM1795" s="33"/>
      <c r="GN1795" s="33"/>
      <c r="GO1795" s="33"/>
      <c r="GP1795" s="33"/>
      <c r="GQ1795" s="33"/>
      <c r="GR1795" s="33"/>
      <c r="GS1795" s="33"/>
      <c r="GT1795" s="33"/>
      <c r="GU1795" s="33"/>
      <c r="GV1795" s="33"/>
      <c r="GW1795" s="33"/>
      <c r="GX1795" s="33"/>
    </row>
    <row r="1796" spans="178:206" x14ac:dyDescent="0.2">
      <c r="FV1796" s="29"/>
      <c r="FW1796" s="33"/>
      <c r="FX1796" s="33"/>
      <c r="FY1796" s="33"/>
      <c r="FZ1796" s="33"/>
      <c r="GA1796" s="33"/>
      <c r="GB1796" s="33"/>
      <c r="GC1796" s="33"/>
      <c r="GD1796" s="33"/>
      <c r="GE1796" s="33"/>
      <c r="GF1796" s="33"/>
      <c r="GG1796" s="33"/>
      <c r="GH1796" s="33"/>
      <c r="GI1796" s="33"/>
      <c r="GJ1796" s="33"/>
      <c r="GK1796" s="33"/>
      <c r="GL1796" s="33"/>
      <c r="GM1796" s="33"/>
      <c r="GN1796" s="33"/>
      <c r="GO1796" s="33"/>
      <c r="GP1796" s="33"/>
      <c r="GQ1796" s="33"/>
      <c r="GR1796" s="33"/>
      <c r="GS1796" s="33"/>
      <c r="GT1796" s="33"/>
      <c r="GU1796" s="33"/>
      <c r="GV1796" s="33"/>
      <c r="GW1796" s="33"/>
      <c r="GX1796" s="33"/>
    </row>
    <row r="1797" spans="178:206" x14ac:dyDescent="0.2">
      <c r="FV1797" s="29"/>
      <c r="FW1797" s="33"/>
      <c r="FX1797" s="33"/>
      <c r="FY1797" s="33"/>
      <c r="FZ1797" s="33"/>
      <c r="GA1797" s="33"/>
      <c r="GB1797" s="33"/>
      <c r="GC1797" s="33"/>
      <c r="GD1797" s="33"/>
      <c r="GE1797" s="33"/>
      <c r="GF1797" s="33"/>
      <c r="GG1797" s="33"/>
      <c r="GH1797" s="33"/>
      <c r="GI1797" s="33"/>
      <c r="GJ1797" s="33"/>
      <c r="GK1797" s="33"/>
      <c r="GL1797" s="33"/>
      <c r="GM1797" s="33"/>
      <c r="GN1797" s="33"/>
      <c r="GO1797" s="33"/>
      <c r="GP1797" s="33"/>
      <c r="GQ1797" s="33"/>
      <c r="GR1797" s="33"/>
      <c r="GS1797" s="33"/>
      <c r="GT1797" s="33"/>
      <c r="GU1797" s="33"/>
      <c r="GV1797" s="33"/>
      <c r="GW1797" s="33"/>
      <c r="GX1797" s="33"/>
    </row>
    <row r="1798" spans="178:206" x14ac:dyDescent="0.2">
      <c r="FV1798" s="29"/>
      <c r="FW1798" s="33"/>
      <c r="FX1798" s="33"/>
      <c r="FY1798" s="33"/>
      <c r="FZ1798" s="33"/>
      <c r="GA1798" s="33"/>
      <c r="GB1798" s="33"/>
      <c r="GC1798" s="33"/>
      <c r="GD1798" s="33"/>
      <c r="GE1798" s="33"/>
      <c r="GF1798" s="33"/>
      <c r="GG1798" s="33"/>
      <c r="GH1798" s="33"/>
      <c r="GI1798" s="33"/>
      <c r="GJ1798" s="33"/>
      <c r="GK1798" s="33"/>
      <c r="GL1798" s="33"/>
      <c r="GM1798" s="33"/>
      <c r="GN1798" s="33"/>
      <c r="GO1798" s="33"/>
      <c r="GP1798" s="33"/>
      <c r="GQ1798" s="33"/>
      <c r="GR1798" s="33"/>
      <c r="GS1798" s="33"/>
      <c r="GT1798" s="33"/>
      <c r="GU1798" s="33"/>
      <c r="GV1798" s="33"/>
      <c r="GW1798" s="33"/>
      <c r="GX1798" s="33"/>
    </row>
    <row r="1799" spans="178:206" x14ac:dyDescent="0.2">
      <c r="FV1799" s="29"/>
      <c r="FW1799" s="33"/>
      <c r="FX1799" s="33"/>
      <c r="FY1799" s="33"/>
      <c r="FZ1799" s="33"/>
      <c r="GA1799" s="33"/>
      <c r="GB1799" s="33"/>
      <c r="GC1799" s="33"/>
      <c r="GD1799" s="33"/>
      <c r="GE1799" s="33"/>
      <c r="GF1799" s="33"/>
      <c r="GG1799" s="33"/>
      <c r="GH1799" s="33"/>
      <c r="GI1799" s="33"/>
      <c r="GJ1799" s="33"/>
      <c r="GK1799" s="33"/>
      <c r="GL1799" s="33"/>
      <c r="GM1799" s="33"/>
      <c r="GN1799" s="33"/>
      <c r="GO1799" s="33"/>
      <c r="GP1799" s="33"/>
      <c r="GQ1799" s="33"/>
      <c r="GR1799" s="33"/>
      <c r="GS1799" s="33"/>
      <c r="GT1799" s="33"/>
      <c r="GU1799" s="33"/>
      <c r="GV1799" s="33"/>
      <c r="GW1799" s="33"/>
      <c r="GX1799" s="33"/>
    </row>
    <row r="1800" spans="178:206" x14ac:dyDescent="0.2">
      <c r="FV1800" s="29"/>
      <c r="FW1800" s="33"/>
      <c r="FX1800" s="33"/>
      <c r="FY1800" s="33"/>
      <c r="FZ1800" s="33"/>
      <c r="GA1800" s="33"/>
      <c r="GB1800" s="33"/>
      <c r="GC1800" s="33"/>
      <c r="GD1800" s="33"/>
      <c r="GE1800" s="33"/>
      <c r="GF1800" s="33"/>
      <c r="GG1800" s="33"/>
      <c r="GH1800" s="33"/>
      <c r="GI1800" s="33"/>
      <c r="GJ1800" s="33"/>
      <c r="GK1800" s="33"/>
      <c r="GL1800" s="33"/>
      <c r="GM1800" s="33"/>
      <c r="GN1800" s="33"/>
      <c r="GO1800" s="33"/>
      <c r="GP1800" s="33"/>
      <c r="GQ1800" s="33"/>
      <c r="GR1800" s="33"/>
      <c r="GS1800" s="33"/>
      <c r="GT1800" s="33"/>
      <c r="GU1800" s="33"/>
      <c r="GV1800" s="33"/>
      <c r="GW1800" s="33"/>
      <c r="GX1800" s="33"/>
    </row>
    <row r="1801" spans="178:206" x14ac:dyDescent="0.2">
      <c r="FV1801" s="29"/>
      <c r="FW1801" s="33"/>
      <c r="FX1801" s="33"/>
      <c r="FY1801" s="33"/>
      <c r="FZ1801" s="33"/>
      <c r="GA1801" s="33"/>
      <c r="GB1801" s="33"/>
      <c r="GC1801" s="33"/>
      <c r="GD1801" s="33"/>
      <c r="GE1801" s="33"/>
      <c r="GF1801" s="33"/>
      <c r="GG1801" s="33"/>
      <c r="GH1801" s="33"/>
      <c r="GI1801" s="33"/>
      <c r="GJ1801" s="33"/>
      <c r="GK1801" s="33"/>
      <c r="GL1801" s="33"/>
      <c r="GM1801" s="33"/>
      <c r="GN1801" s="33"/>
      <c r="GO1801" s="33"/>
      <c r="GP1801" s="33"/>
      <c r="GQ1801" s="33"/>
      <c r="GR1801" s="33"/>
      <c r="GS1801" s="33"/>
      <c r="GT1801" s="33"/>
      <c r="GU1801" s="33"/>
      <c r="GV1801" s="33"/>
      <c r="GW1801" s="33"/>
      <c r="GX1801" s="33"/>
    </row>
    <row r="1802" spans="178:206" x14ac:dyDescent="0.2">
      <c r="FV1802" s="29"/>
      <c r="FW1802" s="33"/>
      <c r="FX1802" s="33"/>
      <c r="FY1802" s="33"/>
      <c r="FZ1802" s="33"/>
      <c r="GA1802" s="33"/>
      <c r="GB1802" s="33"/>
      <c r="GC1802" s="33"/>
      <c r="GD1802" s="33"/>
      <c r="GE1802" s="33"/>
      <c r="GF1802" s="33"/>
      <c r="GG1802" s="33"/>
      <c r="GH1802" s="33"/>
      <c r="GI1802" s="33"/>
      <c r="GJ1802" s="33"/>
      <c r="GK1802" s="33"/>
      <c r="GL1802" s="33"/>
      <c r="GM1802" s="33"/>
      <c r="GN1802" s="33"/>
      <c r="GO1802" s="33"/>
      <c r="GP1802" s="33"/>
      <c r="GQ1802" s="33"/>
      <c r="GR1802" s="33"/>
      <c r="GS1802" s="33"/>
      <c r="GT1802" s="33"/>
      <c r="GU1802" s="33"/>
      <c r="GV1802" s="33"/>
      <c r="GW1802" s="33"/>
      <c r="GX1802" s="33"/>
    </row>
    <row r="1803" spans="178:206" x14ac:dyDescent="0.2">
      <c r="FV1803" s="29"/>
      <c r="FW1803" s="33"/>
      <c r="FX1803" s="33"/>
      <c r="FY1803" s="33"/>
      <c r="FZ1803" s="33"/>
      <c r="GA1803" s="33"/>
      <c r="GB1803" s="33"/>
      <c r="GC1803" s="33"/>
      <c r="GD1803" s="33"/>
      <c r="GE1803" s="33"/>
      <c r="GF1803" s="33"/>
      <c r="GG1803" s="33"/>
      <c r="GH1803" s="33"/>
      <c r="GI1803" s="33"/>
      <c r="GJ1803" s="33"/>
      <c r="GK1803" s="33"/>
      <c r="GL1803" s="33"/>
      <c r="GM1803" s="33"/>
      <c r="GN1803" s="33"/>
      <c r="GO1803" s="33"/>
      <c r="GP1803" s="33"/>
      <c r="GQ1803" s="33"/>
      <c r="GR1803" s="33"/>
      <c r="GS1803" s="33"/>
      <c r="GT1803" s="33"/>
      <c r="GU1803" s="33"/>
      <c r="GV1803" s="33"/>
      <c r="GW1803" s="33"/>
      <c r="GX1803" s="33"/>
    </row>
    <row r="1804" spans="178:206" x14ac:dyDescent="0.2">
      <c r="FV1804" s="29"/>
      <c r="FW1804" s="33"/>
      <c r="FX1804" s="33"/>
      <c r="FY1804" s="33"/>
      <c r="FZ1804" s="33"/>
      <c r="GA1804" s="33"/>
      <c r="GB1804" s="33"/>
      <c r="GC1804" s="33"/>
      <c r="GD1804" s="33"/>
      <c r="GE1804" s="33"/>
      <c r="GF1804" s="33"/>
      <c r="GG1804" s="33"/>
      <c r="GH1804" s="33"/>
      <c r="GI1804" s="33"/>
      <c r="GJ1804" s="33"/>
      <c r="GK1804" s="33"/>
      <c r="GL1804" s="33"/>
      <c r="GM1804" s="33"/>
      <c r="GN1804" s="33"/>
      <c r="GO1804" s="33"/>
      <c r="GP1804" s="33"/>
      <c r="GQ1804" s="33"/>
      <c r="GR1804" s="33"/>
      <c r="GS1804" s="33"/>
      <c r="GT1804" s="33"/>
      <c r="GU1804" s="33"/>
      <c r="GV1804" s="33"/>
      <c r="GW1804" s="33"/>
      <c r="GX1804" s="33"/>
    </row>
    <row r="1805" spans="178:206" x14ac:dyDescent="0.2">
      <c r="FV1805" s="29"/>
      <c r="FW1805" s="33"/>
      <c r="FX1805" s="33"/>
      <c r="FY1805" s="33"/>
      <c r="FZ1805" s="33"/>
      <c r="GA1805" s="33"/>
      <c r="GB1805" s="33"/>
      <c r="GC1805" s="33"/>
      <c r="GD1805" s="33"/>
      <c r="GE1805" s="33"/>
      <c r="GF1805" s="33"/>
      <c r="GG1805" s="33"/>
      <c r="GH1805" s="33"/>
      <c r="GI1805" s="33"/>
      <c r="GJ1805" s="33"/>
      <c r="GK1805" s="33"/>
      <c r="GL1805" s="33"/>
      <c r="GM1805" s="33"/>
      <c r="GN1805" s="33"/>
      <c r="GO1805" s="33"/>
      <c r="GP1805" s="33"/>
      <c r="GQ1805" s="33"/>
      <c r="GR1805" s="33"/>
      <c r="GS1805" s="33"/>
      <c r="GT1805" s="33"/>
      <c r="GU1805" s="33"/>
      <c r="GV1805" s="33"/>
      <c r="GW1805" s="33"/>
      <c r="GX1805" s="33"/>
    </row>
    <row r="1806" spans="178:206" x14ac:dyDescent="0.2">
      <c r="FV1806" s="29"/>
      <c r="FW1806" s="33"/>
      <c r="FX1806" s="33"/>
      <c r="FY1806" s="33"/>
      <c r="FZ1806" s="33"/>
      <c r="GA1806" s="33"/>
      <c r="GB1806" s="33"/>
      <c r="GC1806" s="33"/>
      <c r="GD1806" s="33"/>
      <c r="GE1806" s="33"/>
      <c r="GF1806" s="33"/>
      <c r="GG1806" s="33"/>
      <c r="GH1806" s="33"/>
      <c r="GI1806" s="33"/>
      <c r="GJ1806" s="33"/>
      <c r="GK1806" s="33"/>
      <c r="GL1806" s="33"/>
      <c r="GM1806" s="33"/>
      <c r="GN1806" s="33"/>
      <c r="GO1806" s="33"/>
      <c r="GP1806" s="33"/>
      <c r="GQ1806" s="33"/>
      <c r="GR1806" s="33"/>
      <c r="GS1806" s="33"/>
      <c r="GT1806" s="33"/>
      <c r="GU1806" s="33"/>
      <c r="GV1806" s="33"/>
      <c r="GW1806" s="33"/>
      <c r="GX1806" s="33"/>
    </row>
    <row r="1807" spans="178:206" x14ac:dyDescent="0.2">
      <c r="FV1807" s="29"/>
      <c r="FW1807" s="33"/>
      <c r="FX1807" s="33"/>
      <c r="FY1807" s="33"/>
      <c r="FZ1807" s="33"/>
      <c r="GA1807" s="33"/>
      <c r="GB1807" s="33"/>
      <c r="GC1807" s="33"/>
      <c r="GD1807" s="33"/>
      <c r="GE1807" s="33"/>
      <c r="GF1807" s="33"/>
      <c r="GG1807" s="33"/>
      <c r="GH1807" s="33"/>
      <c r="GI1807" s="33"/>
      <c r="GJ1807" s="33"/>
      <c r="GK1807" s="33"/>
      <c r="GL1807" s="33"/>
      <c r="GM1807" s="33"/>
      <c r="GN1807" s="33"/>
      <c r="GO1807" s="33"/>
      <c r="GP1807" s="33"/>
      <c r="GQ1807" s="33"/>
      <c r="GR1807" s="33"/>
      <c r="GS1807" s="33"/>
      <c r="GT1807" s="33"/>
      <c r="GU1807" s="33"/>
      <c r="GV1807" s="33"/>
      <c r="GW1807" s="33"/>
      <c r="GX1807" s="33"/>
    </row>
    <row r="1808" spans="178:206" x14ac:dyDescent="0.2">
      <c r="FV1808" s="29"/>
      <c r="FW1808" s="33"/>
      <c r="FX1808" s="33"/>
      <c r="FY1808" s="33"/>
      <c r="FZ1808" s="33"/>
      <c r="GA1808" s="33"/>
      <c r="GB1808" s="33"/>
      <c r="GC1808" s="33"/>
      <c r="GD1808" s="33"/>
      <c r="GE1808" s="33"/>
      <c r="GF1808" s="33"/>
      <c r="GG1808" s="33"/>
      <c r="GH1808" s="33"/>
      <c r="GI1808" s="33"/>
      <c r="GJ1808" s="33"/>
      <c r="GK1808" s="33"/>
      <c r="GL1808" s="33"/>
      <c r="GM1808" s="33"/>
      <c r="GN1808" s="33"/>
      <c r="GO1808" s="33"/>
      <c r="GP1808" s="33"/>
      <c r="GQ1808" s="33"/>
      <c r="GR1808" s="33"/>
      <c r="GS1808" s="33"/>
      <c r="GT1808" s="33"/>
      <c r="GU1808" s="33"/>
      <c r="GV1808" s="33"/>
      <c r="GW1808" s="33"/>
      <c r="GX1808" s="33"/>
    </row>
    <row r="1809" spans="178:206" x14ac:dyDescent="0.2">
      <c r="FV1809" s="29"/>
      <c r="FW1809" s="33"/>
      <c r="FX1809" s="33"/>
      <c r="FY1809" s="33"/>
      <c r="FZ1809" s="33"/>
      <c r="GA1809" s="33"/>
      <c r="GB1809" s="33"/>
      <c r="GC1809" s="33"/>
      <c r="GD1809" s="33"/>
      <c r="GE1809" s="33"/>
      <c r="GF1809" s="33"/>
      <c r="GG1809" s="33"/>
      <c r="GH1809" s="33"/>
      <c r="GI1809" s="33"/>
      <c r="GJ1809" s="33"/>
      <c r="GK1809" s="33"/>
      <c r="GL1809" s="33"/>
      <c r="GM1809" s="33"/>
      <c r="GN1809" s="33"/>
      <c r="GO1809" s="33"/>
      <c r="GP1809" s="33"/>
      <c r="GQ1809" s="33"/>
      <c r="GR1809" s="33"/>
      <c r="GS1809" s="33"/>
      <c r="GT1809" s="33"/>
      <c r="GU1809" s="33"/>
      <c r="GV1809" s="33"/>
      <c r="GW1809" s="33"/>
      <c r="GX1809" s="33"/>
    </row>
    <row r="1810" spans="178:206" x14ac:dyDescent="0.2">
      <c r="FV1810" s="29"/>
      <c r="FW1810" s="33"/>
      <c r="FX1810" s="33"/>
      <c r="FY1810" s="33"/>
      <c r="FZ1810" s="33"/>
      <c r="GA1810" s="33"/>
      <c r="GB1810" s="33"/>
      <c r="GC1810" s="33"/>
      <c r="GD1810" s="33"/>
      <c r="GE1810" s="33"/>
      <c r="GF1810" s="33"/>
      <c r="GG1810" s="33"/>
      <c r="GH1810" s="33"/>
      <c r="GI1810" s="33"/>
      <c r="GJ1810" s="33"/>
      <c r="GK1810" s="33"/>
      <c r="GL1810" s="33"/>
      <c r="GM1810" s="33"/>
      <c r="GN1810" s="33"/>
      <c r="GO1810" s="33"/>
      <c r="GP1810" s="33"/>
      <c r="GQ1810" s="33"/>
      <c r="GR1810" s="33"/>
      <c r="GS1810" s="33"/>
      <c r="GT1810" s="33"/>
      <c r="GU1810" s="33"/>
      <c r="GV1810" s="33"/>
      <c r="GW1810" s="33"/>
      <c r="GX1810" s="33"/>
    </row>
    <row r="1811" spans="178:206" x14ac:dyDescent="0.2">
      <c r="FV1811" s="29"/>
      <c r="FW1811" s="33"/>
      <c r="FX1811" s="33"/>
      <c r="FY1811" s="33"/>
      <c r="FZ1811" s="33"/>
      <c r="GA1811" s="33"/>
      <c r="GB1811" s="33"/>
      <c r="GC1811" s="33"/>
      <c r="GD1811" s="33"/>
      <c r="GE1811" s="33"/>
      <c r="GF1811" s="33"/>
      <c r="GG1811" s="33"/>
      <c r="GH1811" s="33"/>
      <c r="GI1811" s="33"/>
      <c r="GJ1811" s="33"/>
      <c r="GK1811" s="33"/>
      <c r="GL1811" s="33"/>
      <c r="GM1811" s="33"/>
      <c r="GN1811" s="33"/>
      <c r="GO1811" s="33"/>
      <c r="GP1811" s="33"/>
      <c r="GQ1811" s="33"/>
      <c r="GR1811" s="33"/>
      <c r="GS1811" s="33"/>
      <c r="GT1811" s="33"/>
      <c r="GU1811" s="33"/>
      <c r="GV1811" s="33"/>
      <c r="GW1811" s="33"/>
      <c r="GX1811" s="33"/>
    </row>
    <row r="1812" spans="178:206" x14ac:dyDescent="0.2">
      <c r="FV1812" s="29"/>
      <c r="FW1812" s="33"/>
      <c r="FX1812" s="33"/>
      <c r="FY1812" s="33"/>
      <c r="FZ1812" s="33"/>
      <c r="GA1812" s="33"/>
      <c r="GB1812" s="33"/>
      <c r="GC1812" s="33"/>
      <c r="GD1812" s="33"/>
      <c r="GE1812" s="33"/>
      <c r="GF1812" s="33"/>
      <c r="GG1812" s="33"/>
      <c r="GH1812" s="33"/>
      <c r="GI1812" s="33"/>
      <c r="GJ1812" s="33"/>
      <c r="GK1812" s="33"/>
      <c r="GL1812" s="33"/>
      <c r="GM1812" s="33"/>
      <c r="GN1812" s="33"/>
      <c r="GO1812" s="33"/>
      <c r="GP1812" s="33"/>
      <c r="GQ1812" s="33"/>
      <c r="GR1812" s="33"/>
      <c r="GS1812" s="33"/>
      <c r="GT1812" s="33"/>
      <c r="GU1812" s="33"/>
      <c r="GV1812" s="33"/>
      <c r="GW1812" s="33"/>
      <c r="GX1812" s="33"/>
    </row>
    <row r="1813" spans="178:206" x14ac:dyDescent="0.2">
      <c r="FV1813" s="29"/>
      <c r="FW1813" s="33"/>
      <c r="FX1813" s="33"/>
      <c r="FY1813" s="33"/>
      <c r="FZ1813" s="33"/>
      <c r="GA1813" s="33"/>
      <c r="GB1813" s="33"/>
      <c r="GC1813" s="33"/>
      <c r="GD1813" s="33"/>
      <c r="GE1813" s="33"/>
      <c r="GF1813" s="33"/>
      <c r="GG1813" s="33"/>
      <c r="GH1813" s="33"/>
      <c r="GI1813" s="33"/>
      <c r="GJ1813" s="33"/>
      <c r="GK1813" s="33"/>
      <c r="GL1813" s="33"/>
      <c r="GM1813" s="33"/>
      <c r="GN1813" s="33"/>
      <c r="GO1813" s="33"/>
      <c r="GP1813" s="33"/>
      <c r="GQ1813" s="33"/>
      <c r="GR1813" s="33"/>
      <c r="GS1813" s="33"/>
      <c r="GT1813" s="33"/>
      <c r="GU1813" s="33"/>
      <c r="GV1813" s="33"/>
      <c r="GW1813" s="33"/>
      <c r="GX1813" s="33"/>
    </row>
    <row r="1814" spans="178:206" x14ac:dyDescent="0.2">
      <c r="FV1814" s="29"/>
      <c r="FW1814" s="33"/>
      <c r="FX1814" s="33"/>
      <c r="FY1814" s="33"/>
      <c r="FZ1814" s="33"/>
      <c r="GA1814" s="33"/>
      <c r="GB1814" s="33"/>
      <c r="GC1814" s="33"/>
      <c r="GD1814" s="33"/>
      <c r="GE1814" s="33"/>
      <c r="GF1814" s="33"/>
      <c r="GG1814" s="33"/>
      <c r="GH1814" s="33"/>
      <c r="GI1814" s="33"/>
      <c r="GJ1814" s="33"/>
      <c r="GK1814" s="33"/>
      <c r="GL1814" s="33"/>
      <c r="GM1814" s="33"/>
      <c r="GN1814" s="33"/>
      <c r="GO1814" s="33"/>
      <c r="GP1814" s="33"/>
      <c r="GQ1814" s="33"/>
      <c r="GR1814" s="33"/>
      <c r="GS1814" s="33"/>
      <c r="GT1814" s="33"/>
      <c r="GU1814" s="33"/>
      <c r="GV1814" s="33"/>
      <c r="GW1814" s="33"/>
      <c r="GX1814" s="33"/>
    </row>
    <row r="1815" spans="178:206" x14ac:dyDescent="0.2">
      <c r="FV1815" s="29"/>
      <c r="FW1815" s="33"/>
      <c r="FX1815" s="33"/>
      <c r="FY1815" s="33"/>
      <c r="FZ1815" s="33"/>
      <c r="GA1815" s="33"/>
      <c r="GB1815" s="33"/>
      <c r="GC1815" s="33"/>
      <c r="GD1815" s="33"/>
      <c r="GE1815" s="33"/>
      <c r="GF1815" s="33"/>
      <c r="GG1815" s="33"/>
      <c r="GH1815" s="33"/>
      <c r="GI1815" s="33"/>
      <c r="GJ1815" s="33"/>
      <c r="GK1815" s="33"/>
      <c r="GL1815" s="33"/>
      <c r="GM1815" s="33"/>
      <c r="GN1815" s="33"/>
      <c r="GO1815" s="33"/>
      <c r="GP1815" s="33"/>
      <c r="GQ1815" s="33"/>
      <c r="GR1815" s="33"/>
      <c r="GS1815" s="33"/>
      <c r="GT1815" s="33"/>
      <c r="GU1815" s="33"/>
      <c r="GV1815" s="33"/>
      <c r="GW1815" s="33"/>
      <c r="GX1815" s="33"/>
    </row>
    <row r="1816" spans="178:206" x14ac:dyDescent="0.2">
      <c r="FV1816" s="29"/>
      <c r="FW1816" s="33"/>
      <c r="FX1816" s="33"/>
      <c r="FY1816" s="33"/>
      <c r="FZ1816" s="33"/>
      <c r="GA1816" s="33"/>
      <c r="GB1816" s="33"/>
      <c r="GC1816" s="33"/>
      <c r="GD1816" s="33"/>
      <c r="GE1816" s="33"/>
      <c r="GF1816" s="33"/>
      <c r="GG1816" s="33"/>
      <c r="GH1816" s="33"/>
      <c r="GI1816" s="33"/>
      <c r="GJ1816" s="33"/>
      <c r="GK1816" s="33"/>
      <c r="GL1816" s="33"/>
      <c r="GM1816" s="33"/>
      <c r="GN1816" s="33"/>
      <c r="GO1816" s="33"/>
      <c r="GP1816" s="33"/>
      <c r="GQ1816" s="33"/>
      <c r="GR1816" s="33"/>
      <c r="GS1816" s="33"/>
      <c r="GT1816" s="33"/>
      <c r="GU1816" s="33"/>
      <c r="GV1816" s="33"/>
      <c r="GW1816" s="33"/>
      <c r="GX1816" s="33"/>
    </row>
    <row r="1817" spans="178:206" x14ac:dyDescent="0.2">
      <c r="FV1817" s="29"/>
      <c r="FW1817" s="33"/>
      <c r="FX1817" s="33"/>
      <c r="FY1817" s="33"/>
      <c r="FZ1817" s="33"/>
      <c r="GA1817" s="33"/>
      <c r="GB1817" s="33"/>
      <c r="GC1817" s="33"/>
      <c r="GD1817" s="33"/>
      <c r="GE1817" s="33"/>
      <c r="GF1817" s="33"/>
      <c r="GG1817" s="33"/>
      <c r="GH1817" s="33"/>
      <c r="GI1817" s="33"/>
      <c r="GJ1817" s="33"/>
      <c r="GK1817" s="33"/>
      <c r="GL1817" s="33"/>
      <c r="GM1817" s="33"/>
      <c r="GN1817" s="33"/>
      <c r="GO1817" s="33"/>
      <c r="GP1817" s="33"/>
      <c r="GQ1817" s="33"/>
      <c r="GR1817" s="33"/>
      <c r="GS1817" s="33"/>
      <c r="GT1817" s="33"/>
      <c r="GU1817" s="33"/>
      <c r="GV1817" s="33"/>
      <c r="GW1817" s="33"/>
      <c r="GX1817" s="33"/>
    </row>
    <row r="1818" spans="178:206" x14ac:dyDescent="0.2">
      <c r="FV1818" s="29"/>
      <c r="FW1818" s="33"/>
      <c r="FX1818" s="33"/>
      <c r="FY1818" s="33"/>
      <c r="FZ1818" s="33"/>
      <c r="GA1818" s="33"/>
      <c r="GB1818" s="33"/>
      <c r="GC1818" s="33"/>
      <c r="GD1818" s="33"/>
      <c r="GE1818" s="33"/>
      <c r="GF1818" s="33"/>
      <c r="GG1818" s="33"/>
      <c r="GH1818" s="33"/>
      <c r="GI1818" s="33"/>
      <c r="GJ1818" s="33"/>
      <c r="GK1818" s="33"/>
      <c r="GL1818" s="33"/>
      <c r="GM1818" s="33"/>
      <c r="GN1818" s="33"/>
      <c r="GO1818" s="33"/>
      <c r="GP1818" s="33"/>
      <c r="GQ1818" s="33"/>
      <c r="GR1818" s="33"/>
      <c r="GS1818" s="33"/>
      <c r="GT1818" s="33"/>
      <c r="GU1818" s="33"/>
      <c r="GV1818" s="33"/>
      <c r="GW1818" s="33"/>
      <c r="GX1818" s="33"/>
    </row>
    <row r="1819" spans="178:206" x14ac:dyDescent="0.2">
      <c r="FV1819" s="29"/>
      <c r="FW1819" s="33"/>
      <c r="FX1819" s="33"/>
      <c r="FY1819" s="33"/>
      <c r="FZ1819" s="33"/>
      <c r="GA1819" s="33"/>
      <c r="GB1819" s="33"/>
      <c r="GC1819" s="33"/>
      <c r="GD1819" s="33"/>
      <c r="GE1819" s="33"/>
      <c r="GF1819" s="33"/>
      <c r="GG1819" s="33"/>
      <c r="GH1819" s="33"/>
      <c r="GI1819" s="33"/>
      <c r="GJ1819" s="33"/>
      <c r="GK1819" s="33"/>
      <c r="GL1819" s="33"/>
      <c r="GM1819" s="33"/>
      <c r="GN1819" s="33"/>
      <c r="GO1819" s="33"/>
      <c r="GP1819" s="33"/>
      <c r="GQ1819" s="33"/>
      <c r="GR1819" s="33"/>
      <c r="GS1819" s="33"/>
      <c r="GT1819" s="33"/>
      <c r="GU1819" s="33"/>
      <c r="GV1819" s="33"/>
      <c r="GW1819" s="33"/>
      <c r="GX1819" s="33"/>
    </row>
    <row r="1820" spans="178:206" x14ac:dyDescent="0.2">
      <c r="FV1820" s="29"/>
      <c r="FW1820" s="33"/>
      <c r="FX1820" s="33"/>
      <c r="FY1820" s="33"/>
      <c r="FZ1820" s="33"/>
      <c r="GA1820" s="33"/>
      <c r="GB1820" s="33"/>
      <c r="GC1820" s="33"/>
      <c r="GD1820" s="33"/>
      <c r="GE1820" s="33"/>
      <c r="GF1820" s="33"/>
      <c r="GG1820" s="33"/>
      <c r="GH1820" s="33"/>
      <c r="GI1820" s="33"/>
      <c r="GJ1820" s="33"/>
      <c r="GK1820" s="33"/>
      <c r="GL1820" s="33"/>
      <c r="GM1820" s="33"/>
      <c r="GN1820" s="33"/>
      <c r="GO1820" s="33"/>
      <c r="GP1820" s="33"/>
      <c r="GQ1820" s="33"/>
      <c r="GR1820" s="33"/>
      <c r="GS1820" s="33"/>
      <c r="GT1820" s="33"/>
      <c r="GU1820" s="33"/>
      <c r="GV1820" s="33"/>
      <c r="GW1820" s="33"/>
      <c r="GX1820" s="33"/>
    </row>
    <row r="1821" spans="178:206" x14ac:dyDescent="0.2">
      <c r="FV1821" s="29"/>
      <c r="FW1821" s="33"/>
      <c r="FX1821" s="33"/>
      <c r="FY1821" s="33"/>
      <c r="FZ1821" s="33"/>
      <c r="GA1821" s="33"/>
      <c r="GB1821" s="33"/>
      <c r="GC1821" s="33"/>
      <c r="GD1821" s="33"/>
      <c r="GE1821" s="33"/>
      <c r="GF1821" s="33"/>
      <c r="GG1821" s="33"/>
      <c r="GH1821" s="33"/>
      <c r="GI1821" s="33"/>
      <c r="GJ1821" s="33"/>
      <c r="GK1821" s="33"/>
      <c r="GL1821" s="33"/>
      <c r="GM1821" s="33"/>
      <c r="GN1821" s="33"/>
      <c r="GO1821" s="33"/>
      <c r="GP1821" s="33"/>
      <c r="GQ1821" s="33"/>
      <c r="GR1821" s="33"/>
      <c r="GS1821" s="33"/>
      <c r="GT1821" s="33"/>
      <c r="GU1821" s="33"/>
      <c r="GV1821" s="33"/>
      <c r="GW1821" s="33"/>
      <c r="GX1821" s="33"/>
    </row>
    <row r="1822" spans="178:206" x14ac:dyDescent="0.2">
      <c r="FV1822" s="29"/>
      <c r="FW1822" s="33"/>
      <c r="FX1822" s="33"/>
      <c r="FY1822" s="33"/>
      <c r="FZ1822" s="33"/>
      <c r="GA1822" s="33"/>
      <c r="GB1822" s="33"/>
      <c r="GC1822" s="33"/>
      <c r="GD1822" s="33"/>
      <c r="GE1822" s="33"/>
      <c r="GF1822" s="33"/>
      <c r="GG1822" s="33"/>
      <c r="GH1822" s="33"/>
      <c r="GI1822" s="33"/>
      <c r="GJ1822" s="33"/>
      <c r="GK1822" s="33"/>
      <c r="GL1822" s="33"/>
      <c r="GM1822" s="33"/>
      <c r="GN1822" s="33"/>
      <c r="GO1822" s="33"/>
      <c r="GP1822" s="33"/>
      <c r="GQ1822" s="33"/>
      <c r="GR1822" s="33"/>
      <c r="GS1822" s="33"/>
      <c r="GT1822" s="33"/>
      <c r="GU1822" s="33"/>
      <c r="GV1822" s="33"/>
      <c r="GW1822" s="33"/>
      <c r="GX1822" s="33"/>
    </row>
    <row r="1823" spans="178:206" x14ac:dyDescent="0.2">
      <c r="FV1823" s="29"/>
      <c r="FW1823" s="33"/>
      <c r="FX1823" s="33"/>
      <c r="FY1823" s="33"/>
      <c r="FZ1823" s="33"/>
      <c r="GA1823" s="33"/>
      <c r="GB1823" s="33"/>
      <c r="GC1823" s="33"/>
      <c r="GD1823" s="33"/>
      <c r="GE1823" s="33"/>
      <c r="GF1823" s="33"/>
      <c r="GG1823" s="33"/>
      <c r="GH1823" s="33"/>
      <c r="GI1823" s="33"/>
      <c r="GJ1823" s="33"/>
      <c r="GK1823" s="33"/>
      <c r="GL1823" s="33"/>
      <c r="GM1823" s="33"/>
      <c r="GN1823" s="33"/>
      <c r="GO1823" s="33"/>
      <c r="GP1823" s="33"/>
      <c r="GQ1823" s="33"/>
      <c r="GR1823" s="33"/>
      <c r="GS1823" s="33"/>
      <c r="GT1823" s="33"/>
      <c r="GU1823" s="33"/>
      <c r="GV1823" s="33"/>
      <c r="GW1823" s="33"/>
      <c r="GX1823" s="33"/>
    </row>
    <row r="1824" spans="178:206" x14ac:dyDescent="0.2">
      <c r="FV1824" s="29"/>
      <c r="FW1824" s="33"/>
      <c r="FX1824" s="33"/>
      <c r="FY1824" s="33"/>
      <c r="FZ1824" s="33"/>
      <c r="GA1824" s="33"/>
      <c r="GB1824" s="33"/>
      <c r="GC1824" s="33"/>
      <c r="GD1824" s="33"/>
      <c r="GE1824" s="33"/>
      <c r="GF1824" s="33"/>
      <c r="GG1824" s="33"/>
      <c r="GH1824" s="33"/>
      <c r="GI1824" s="33"/>
      <c r="GJ1824" s="33"/>
      <c r="GK1824" s="33"/>
      <c r="GL1824" s="33"/>
      <c r="GM1824" s="33"/>
      <c r="GN1824" s="33"/>
      <c r="GO1824" s="33"/>
      <c r="GP1824" s="33"/>
      <c r="GQ1824" s="33"/>
      <c r="GR1824" s="33"/>
      <c r="GS1824" s="33"/>
      <c r="GT1824" s="33"/>
      <c r="GU1824" s="33"/>
      <c r="GV1824" s="33"/>
      <c r="GW1824" s="33"/>
      <c r="GX1824" s="33"/>
    </row>
    <row r="1825" spans="178:206" x14ac:dyDescent="0.2">
      <c r="FV1825" s="29"/>
      <c r="FW1825" s="33"/>
      <c r="FX1825" s="33"/>
      <c r="FY1825" s="33"/>
      <c r="FZ1825" s="33"/>
      <c r="GA1825" s="33"/>
      <c r="GB1825" s="33"/>
      <c r="GC1825" s="33"/>
      <c r="GD1825" s="33"/>
      <c r="GE1825" s="33"/>
      <c r="GF1825" s="33"/>
      <c r="GG1825" s="33"/>
      <c r="GH1825" s="33"/>
      <c r="GI1825" s="33"/>
      <c r="GJ1825" s="33"/>
      <c r="GK1825" s="33"/>
      <c r="GL1825" s="33"/>
      <c r="GM1825" s="33"/>
      <c r="GN1825" s="33"/>
      <c r="GO1825" s="33"/>
      <c r="GP1825" s="33"/>
      <c r="GQ1825" s="33"/>
      <c r="GR1825" s="33"/>
      <c r="GS1825" s="33"/>
      <c r="GT1825" s="33"/>
      <c r="GU1825" s="33"/>
      <c r="GV1825" s="33"/>
      <c r="GW1825" s="33"/>
      <c r="GX1825" s="33"/>
    </row>
    <row r="1826" spans="178:206" x14ac:dyDescent="0.2">
      <c r="FV1826" s="29"/>
      <c r="FW1826" s="33"/>
      <c r="FX1826" s="33"/>
      <c r="FY1826" s="33"/>
      <c r="FZ1826" s="33"/>
      <c r="GA1826" s="33"/>
      <c r="GB1826" s="33"/>
      <c r="GC1826" s="33"/>
      <c r="GD1826" s="33"/>
      <c r="GE1826" s="33"/>
      <c r="GF1826" s="33"/>
      <c r="GG1826" s="33"/>
      <c r="GH1826" s="33"/>
      <c r="GI1826" s="33"/>
      <c r="GJ1826" s="33"/>
      <c r="GK1826" s="33"/>
      <c r="GL1826" s="33"/>
      <c r="GM1826" s="33"/>
      <c r="GN1826" s="33"/>
      <c r="GO1826" s="33"/>
      <c r="GP1826" s="33"/>
      <c r="GQ1826" s="33"/>
      <c r="GR1826" s="33"/>
      <c r="GS1826" s="33"/>
      <c r="GT1826" s="33"/>
      <c r="GU1826" s="33"/>
      <c r="GV1826" s="33"/>
      <c r="GW1826" s="33"/>
      <c r="GX1826" s="33"/>
    </row>
    <row r="1827" spans="178:206" x14ac:dyDescent="0.2">
      <c r="FV1827" s="29"/>
      <c r="FW1827" s="33"/>
      <c r="FX1827" s="33"/>
      <c r="FY1827" s="33"/>
      <c r="FZ1827" s="33"/>
      <c r="GA1827" s="33"/>
      <c r="GB1827" s="33"/>
      <c r="GC1827" s="33"/>
      <c r="GD1827" s="33"/>
      <c r="GE1827" s="33"/>
      <c r="GF1827" s="33"/>
      <c r="GG1827" s="33"/>
      <c r="GH1827" s="33"/>
      <c r="GI1827" s="33"/>
      <c r="GJ1827" s="33"/>
      <c r="GK1827" s="33"/>
      <c r="GL1827" s="33"/>
      <c r="GM1827" s="33"/>
      <c r="GN1827" s="33"/>
      <c r="GO1827" s="33"/>
      <c r="GP1827" s="33"/>
      <c r="GQ1827" s="33"/>
      <c r="GR1827" s="33"/>
      <c r="GS1827" s="33"/>
      <c r="GT1827" s="33"/>
      <c r="GU1827" s="33"/>
      <c r="GV1827" s="33"/>
      <c r="GW1827" s="33"/>
      <c r="GX1827" s="33"/>
    </row>
    <row r="1828" spans="178:206" x14ac:dyDescent="0.2">
      <c r="FV1828" s="29"/>
      <c r="FW1828" s="33"/>
      <c r="FX1828" s="33"/>
      <c r="FY1828" s="33"/>
      <c r="FZ1828" s="33"/>
      <c r="GA1828" s="33"/>
      <c r="GB1828" s="33"/>
      <c r="GC1828" s="33"/>
      <c r="GD1828" s="33"/>
      <c r="GE1828" s="33"/>
      <c r="GF1828" s="33"/>
      <c r="GG1828" s="33"/>
      <c r="GH1828" s="33"/>
      <c r="GI1828" s="33"/>
      <c r="GJ1828" s="33"/>
      <c r="GK1828" s="33"/>
      <c r="GL1828" s="33"/>
      <c r="GM1828" s="33"/>
      <c r="GN1828" s="33"/>
      <c r="GO1828" s="33"/>
      <c r="GP1828" s="33"/>
      <c r="GQ1828" s="33"/>
      <c r="GR1828" s="33"/>
      <c r="GS1828" s="33"/>
      <c r="GT1828" s="33"/>
      <c r="GU1828" s="33"/>
      <c r="GV1828" s="33"/>
      <c r="GW1828" s="33"/>
      <c r="GX1828" s="33"/>
    </row>
    <row r="1829" spans="178:206" x14ac:dyDescent="0.2">
      <c r="FV1829" s="29"/>
      <c r="FW1829" s="33"/>
      <c r="FX1829" s="33"/>
      <c r="FY1829" s="33"/>
      <c r="FZ1829" s="33"/>
      <c r="GA1829" s="33"/>
      <c r="GB1829" s="33"/>
      <c r="GC1829" s="33"/>
      <c r="GD1829" s="33"/>
      <c r="GE1829" s="33"/>
      <c r="GF1829" s="33"/>
      <c r="GG1829" s="33"/>
      <c r="GH1829" s="33"/>
      <c r="GI1829" s="33"/>
      <c r="GJ1829" s="33"/>
      <c r="GK1829" s="33"/>
      <c r="GL1829" s="33"/>
      <c r="GM1829" s="33"/>
      <c r="GN1829" s="33"/>
      <c r="GO1829" s="33"/>
      <c r="GP1829" s="33"/>
      <c r="GQ1829" s="33"/>
      <c r="GR1829" s="33"/>
      <c r="GS1829" s="33"/>
      <c r="GT1829" s="33"/>
      <c r="GU1829" s="33"/>
      <c r="GV1829" s="33"/>
      <c r="GW1829" s="33"/>
      <c r="GX1829" s="33"/>
    </row>
    <row r="1830" spans="178:206" x14ac:dyDescent="0.2">
      <c r="FV1830" s="29"/>
      <c r="FW1830" s="33"/>
      <c r="FX1830" s="33"/>
      <c r="FY1830" s="33"/>
      <c r="FZ1830" s="33"/>
      <c r="GA1830" s="33"/>
      <c r="GB1830" s="33"/>
      <c r="GC1830" s="33"/>
      <c r="GD1830" s="33"/>
      <c r="GE1830" s="33"/>
      <c r="GF1830" s="33"/>
      <c r="GG1830" s="33"/>
      <c r="GH1830" s="33"/>
      <c r="GI1830" s="33"/>
      <c r="GJ1830" s="33"/>
      <c r="GK1830" s="33"/>
      <c r="GL1830" s="33"/>
      <c r="GM1830" s="33"/>
      <c r="GN1830" s="33"/>
      <c r="GO1830" s="33"/>
      <c r="GP1830" s="33"/>
      <c r="GQ1830" s="33"/>
      <c r="GR1830" s="33"/>
      <c r="GS1830" s="33"/>
      <c r="GT1830" s="33"/>
      <c r="GU1830" s="33"/>
      <c r="GV1830" s="33"/>
      <c r="GW1830" s="33"/>
      <c r="GX1830" s="33"/>
    </row>
    <row r="1831" spans="178:206" x14ac:dyDescent="0.2">
      <c r="FV1831" s="29"/>
      <c r="FW1831" s="33"/>
      <c r="FX1831" s="33"/>
      <c r="FY1831" s="33"/>
      <c r="FZ1831" s="33"/>
      <c r="GA1831" s="33"/>
      <c r="GB1831" s="33"/>
      <c r="GC1831" s="33"/>
      <c r="GD1831" s="33"/>
      <c r="GE1831" s="33"/>
      <c r="GF1831" s="33"/>
      <c r="GG1831" s="33"/>
      <c r="GH1831" s="33"/>
      <c r="GI1831" s="33"/>
      <c r="GJ1831" s="33"/>
      <c r="GK1831" s="33"/>
      <c r="GL1831" s="33"/>
      <c r="GM1831" s="33"/>
      <c r="GN1831" s="33"/>
      <c r="GO1831" s="33"/>
      <c r="GP1831" s="33"/>
      <c r="GQ1831" s="33"/>
      <c r="GR1831" s="33"/>
      <c r="GS1831" s="33"/>
      <c r="GT1831" s="33"/>
      <c r="GU1831" s="33"/>
      <c r="GV1831" s="33"/>
      <c r="GW1831" s="33"/>
      <c r="GX1831" s="33"/>
    </row>
    <row r="1832" spans="178:206" x14ac:dyDescent="0.2">
      <c r="FV1832" s="29"/>
      <c r="FW1832" s="33"/>
      <c r="FX1832" s="33"/>
      <c r="FY1832" s="33"/>
      <c r="FZ1832" s="33"/>
      <c r="GA1832" s="33"/>
      <c r="GB1832" s="33"/>
      <c r="GC1832" s="33"/>
      <c r="GD1832" s="33"/>
      <c r="GE1832" s="33"/>
      <c r="GF1832" s="33"/>
      <c r="GG1832" s="33"/>
      <c r="GH1832" s="33"/>
      <c r="GI1832" s="33"/>
      <c r="GJ1832" s="33"/>
      <c r="GK1832" s="33"/>
      <c r="GL1832" s="33"/>
      <c r="GM1832" s="33"/>
      <c r="GN1832" s="33"/>
      <c r="GO1832" s="33"/>
      <c r="GP1832" s="33"/>
      <c r="GQ1832" s="33"/>
      <c r="GR1832" s="33"/>
      <c r="GS1832" s="33"/>
      <c r="GT1832" s="33"/>
      <c r="GU1832" s="33"/>
      <c r="GV1832" s="33"/>
      <c r="GW1832" s="33"/>
      <c r="GX1832" s="33"/>
    </row>
    <row r="1833" spans="178:206" x14ac:dyDescent="0.2">
      <c r="FV1833" s="29"/>
      <c r="FW1833" s="33"/>
      <c r="FX1833" s="33"/>
      <c r="FY1833" s="33"/>
      <c r="FZ1833" s="33"/>
      <c r="GA1833" s="33"/>
      <c r="GB1833" s="33"/>
      <c r="GC1833" s="33"/>
      <c r="GD1833" s="33"/>
      <c r="GE1833" s="33"/>
      <c r="GF1833" s="33"/>
      <c r="GG1833" s="33"/>
      <c r="GH1833" s="33"/>
      <c r="GI1833" s="33"/>
      <c r="GJ1833" s="33"/>
      <c r="GK1833" s="33"/>
      <c r="GL1833" s="33"/>
      <c r="GM1833" s="33"/>
      <c r="GN1833" s="33"/>
      <c r="GO1833" s="33"/>
      <c r="GP1833" s="33"/>
      <c r="GQ1833" s="33"/>
      <c r="GR1833" s="33"/>
      <c r="GS1833" s="33"/>
      <c r="GT1833" s="33"/>
      <c r="GU1833" s="33"/>
      <c r="GV1833" s="33"/>
      <c r="GW1833" s="33"/>
      <c r="GX1833" s="33"/>
    </row>
    <row r="1834" spans="178:206" x14ac:dyDescent="0.2">
      <c r="FV1834" s="29"/>
      <c r="FW1834" s="33"/>
      <c r="FX1834" s="33"/>
      <c r="FY1834" s="33"/>
      <c r="FZ1834" s="33"/>
      <c r="GA1834" s="33"/>
      <c r="GB1834" s="33"/>
      <c r="GC1834" s="33"/>
      <c r="GD1834" s="33"/>
      <c r="GE1834" s="33"/>
      <c r="GF1834" s="33"/>
      <c r="GG1834" s="33"/>
      <c r="GH1834" s="33"/>
      <c r="GI1834" s="33"/>
      <c r="GJ1834" s="33"/>
      <c r="GK1834" s="33"/>
      <c r="GL1834" s="33"/>
      <c r="GM1834" s="33"/>
      <c r="GN1834" s="33"/>
      <c r="GO1834" s="33"/>
      <c r="GP1834" s="33"/>
      <c r="GQ1834" s="33"/>
      <c r="GR1834" s="33"/>
      <c r="GS1834" s="33"/>
      <c r="GT1834" s="33"/>
      <c r="GU1834" s="33"/>
      <c r="GV1834" s="33"/>
      <c r="GW1834" s="33"/>
      <c r="GX1834" s="33"/>
    </row>
    <row r="1835" spans="178:206" x14ac:dyDescent="0.2">
      <c r="FV1835" s="29"/>
      <c r="FW1835" s="33"/>
      <c r="FX1835" s="33"/>
      <c r="FY1835" s="33"/>
      <c r="FZ1835" s="33"/>
      <c r="GA1835" s="33"/>
      <c r="GB1835" s="33"/>
      <c r="GC1835" s="33"/>
      <c r="GD1835" s="33"/>
      <c r="GE1835" s="33"/>
      <c r="GF1835" s="33"/>
      <c r="GG1835" s="33"/>
      <c r="GH1835" s="33"/>
      <c r="GI1835" s="33"/>
      <c r="GJ1835" s="33"/>
      <c r="GK1835" s="33"/>
      <c r="GL1835" s="33"/>
      <c r="GM1835" s="33"/>
      <c r="GN1835" s="33"/>
      <c r="GO1835" s="33"/>
      <c r="GP1835" s="33"/>
      <c r="GQ1835" s="33"/>
      <c r="GR1835" s="33"/>
      <c r="GS1835" s="33"/>
      <c r="GT1835" s="33"/>
      <c r="GU1835" s="33"/>
      <c r="GV1835" s="33"/>
      <c r="GW1835" s="33"/>
      <c r="GX1835" s="33"/>
    </row>
    <row r="1836" spans="178:206" x14ac:dyDescent="0.2">
      <c r="FV1836" s="29"/>
      <c r="FW1836" s="33"/>
      <c r="FX1836" s="33"/>
      <c r="FY1836" s="33"/>
      <c r="FZ1836" s="33"/>
      <c r="GA1836" s="33"/>
      <c r="GB1836" s="33"/>
      <c r="GC1836" s="33"/>
      <c r="GD1836" s="33"/>
      <c r="GE1836" s="33"/>
      <c r="GF1836" s="33"/>
      <c r="GG1836" s="33"/>
      <c r="GH1836" s="33"/>
      <c r="GI1836" s="33"/>
      <c r="GJ1836" s="33"/>
      <c r="GK1836" s="33"/>
      <c r="GL1836" s="33"/>
      <c r="GM1836" s="33"/>
      <c r="GN1836" s="33"/>
      <c r="GO1836" s="33"/>
      <c r="GP1836" s="33"/>
      <c r="GQ1836" s="33"/>
      <c r="GR1836" s="33"/>
      <c r="GS1836" s="33"/>
      <c r="GT1836" s="33"/>
      <c r="GU1836" s="33"/>
      <c r="GV1836" s="33"/>
      <c r="GW1836" s="33"/>
      <c r="GX1836" s="33"/>
    </row>
    <row r="1837" spans="178:206" x14ac:dyDescent="0.2">
      <c r="FV1837" s="29"/>
      <c r="FW1837" s="33"/>
      <c r="FX1837" s="33"/>
      <c r="FY1837" s="33"/>
      <c r="FZ1837" s="33"/>
      <c r="GA1837" s="33"/>
      <c r="GB1837" s="33"/>
      <c r="GC1837" s="33"/>
      <c r="GD1837" s="33"/>
      <c r="GE1837" s="33"/>
      <c r="GF1837" s="33"/>
      <c r="GG1837" s="33"/>
      <c r="GH1837" s="33"/>
      <c r="GI1837" s="33"/>
      <c r="GJ1837" s="33"/>
      <c r="GK1837" s="33"/>
      <c r="GL1837" s="33"/>
      <c r="GM1837" s="33"/>
      <c r="GN1837" s="33"/>
      <c r="GO1837" s="33"/>
      <c r="GP1837" s="33"/>
      <c r="GQ1837" s="33"/>
      <c r="GR1837" s="33"/>
      <c r="GS1837" s="33"/>
      <c r="GT1837" s="33"/>
      <c r="GU1837" s="33"/>
      <c r="GV1837" s="33"/>
      <c r="GW1837" s="33"/>
      <c r="GX1837" s="33"/>
    </row>
    <row r="1838" spans="178:206" x14ac:dyDescent="0.2">
      <c r="FV1838" s="29"/>
      <c r="FW1838" s="33"/>
      <c r="FX1838" s="33"/>
      <c r="FY1838" s="33"/>
      <c r="FZ1838" s="33"/>
      <c r="GA1838" s="33"/>
      <c r="GB1838" s="33"/>
      <c r="GC1838" s="33"/>
      <c r="GD1838" s="33"/>
      <c r="GE1838" s="33"/>
      <c r="GF1838" s="33"/>
      <c r="GG1838" s="33"/>
      <c r="GH1838" s="33"/>
      <c r="GI1838" s="33"/>
      <c r="GJ1838" s="33"/>
      <c r="GK1838" s="33"/>
      <c r="GL1838" s="33"/>
      <c r="GM1838" s="33"/>
      <c r="GN1838" s="33"/>
      <c r="GO1838" s="33"/>
      <c r="GP1838" s="33"/>
      <c r="GQ1838" s="33"/>
      <c r="GR1838" s="33"/>
      <c r="GS1838" s="33"/>
      <c r="GT1838" s="33"/>
      <c r="GU1838" s="33"/>
      <c r="GV1838" s="33"/>
      <c r="GW1838" s="33"/>
      <c r="GX1838" s="33"/>
    </row>
    <row r="1839" spans="178:206" x14ac:dyDescent="0.2">
      <c r="FV1839" s="29"/>
      <c r="FW1839" s="33"/>
      <c r="FX1839" s="33"/>
      <c r="FY1839" s="33"/>
      <c r="FZ1839" s="33"/>
      <c r="GA1839" s="33"/>
      <c r="GB1839" s="33"/>
      <c r="GC1839" s="33"/>
      <c r="GD1839" s="33"/>
      <c r="GE1839" s="33"/>
      <c r="GF1839" s="33"/>
      <c r="GG1839" s="33"/>
      <c r="GH1839" s="33"/>
      <c r="GI1839" s="33"/>
      <c r="GJ1839" s="33"/>
      <c r="GK1839" s="33"/>
      <c r="GL1839" s="33"/>
      <c r="GM1839" s="33"/>
      <c r="GN1839" s="33"/>
      <c r="GO1839" s="33"/>
      <c r="GP1839" s="33"/>
      <c r="GQ1839" s="33"/>
      <c r="GR1839" s="33"/>
      <c r="GS1839" s="33"/>
      <c r="GT1839" s="33"/>
      <c r="GU1839" s="33"/>
      <c r="GV1839" s="33"/>
      <c r="GW1839" s="33"/>
      <c r="GX1839" s="33"/>
    </row>
    <row r="1840" spans="178:206" x14ac:dyDescent="0.2">
      <c r="FV1840" s="29"/>
      <c r="FW1840" s="33"/>
      <c r="FX1840" s="33"/>
      <c r="FY1840" s="33"/>
      <c r="FZ1840" s="33"/>
      <c r="GA1840" s="33"/>
      <c r="GB1840" s="33"/>
      <c r="GC1840" s="33"/>
      <c r="GD1840" s="33"/>
      <c r="GE1840" s="33"/>
      <c r="GF1840" s="33"/>
      <c r="GG1840" s="33"/>
      <c r="GH1840" s="33"/>
      <c r="GI1840" s="33"/>
      <c r="GJ1840" s="33"/>
      <c r="GK1840" s="33"/>
      <c r="GL1840" s="33"/>
      <c r="GM1840" s="33"/>
      <c r="GN1840" s="33"/>
      <c r="GO1840" s="33"/>
      <c r="GP1840" s="33"/>
      <c r="GQ1840" s="33"/>
      <c r="GR1840" s="33"/>
      <c r="GS1840" s="33"/>
      <c r="GT1840" s="33"/>
      <c r="GU1840" s="33"/>
      <c r="GV1840" s="33"/>
      <c r="GW1840" s="33"/>
      <c r="GX1840" s="33"/>
    </row>
    <row r="1841" spans="178:206" x14ac:dyDescent="0.2">
      <c r="FV1841" s="29"/>
      <c r="FW1841" s="33"/>
      <c r="FX1841" s="33"/>
      <c r="FY1841" s="33"/>
      <c r="FZ1841" s="33"/>
      <c r="GA1841" s="33"/>
      <c r="GB1841" s="33"/>
      <c r="GC1841" s="33"/>
      <c r="GD1841" s="33"/>
      <c r="GE1841" s="33"/>
      <c r="GF1841" s="33"/>
      <c r="GG1841" s="33"/>
      <c r="GH1841" s="33"/>
      <c r="GI1841" s="33"/>
      <c r="GJ1841" s="33"/>
      <c r="GK1841" s="33"/>
      <c r="GL1841" s="33"/>
      <c r="GM1841" s="33"/>
      <c r="GN1841" s="33"/>
      <c r="GO1841" s="33"/>
      <c r="GP1841" s="33"/>
      <c r="GQ1841" s="33"/>
      <c r="GR1841" s="33"/>
      <c r="GS1841" s="33"/>
      <c r="GT1841" s="33"/>
      <c r="GU1841" s="33"/>
      <c r="GV1841" s="33"/>
      <c r="GW1841" s="33"/>
      <c r="GX1841" s="33"/>
    </row>
    <row r="1842" spans="178:206" x14ac:dyDescent="0.2">
      <c r="FV1842" s="29"/>
      <c r="FW1842" s="33"/>
      <c r="FX1842" s="33"/>
      <c r="FY1842" s="33"/>
      <c r="FZ1842" s="33"/>
      <c r="GA1842" s="33"/>
      <c r="GB1842" s="33"/>
      <c r="GC1842" s="33"/>
      <c r="GD1842" s="33"/>
      <c r="GE1842" s="33"/>
      <c r="GF1842" s="33"/>
      <c r="GG1842" s="33"/>
      <c r="GH1842" s="33"/>
      <c r="GI1842" s="33"/>
      <c r="GJ1842" s="33"/>
      <c r="GK1842" s="33"/>
      <c r="GL1842" s="33"/>
      <c r="GM1842" s="33"/>
      <c r="GN1842" s="33"/>
      <c r="GO1842" s="33"/>
      <c r="GP1842" s="33"/>
      <c r="GQ1842" s="33"/>
      <c r="GR1842" s="33"/>
      <c r="GS1842" s="33"/>
      <c r="GT1842" s="33"/>
      <c r="GU1842" s="33"/>
      <c r="GV1842" s="33"/>
      <c r="GW1842" s="33"/>
      <c r="GX1842" s="33"/>
    </row>
    <row r="1843" spans="178:206" x14ac:dyDescent="0.2">
      <c r="FV1843" s="29"/>
      <c r="FW1843" s="33"/>
      <c r="FX1843" s="33"/>
      <c r="FY1843" s="33"/>
      <c r="FZ1843" s="33"/>
      <c r="GA1843" s="33"/>
      <c r="GB1843" s="33"/>
      <c r="GC1843" s="33"/>
      <c r="GD1843" s="33"/>
      <c r="GE1843" s="33"/>
      <c r="GF1843" s="33"/>
      <c r="GG1843" s="33"/>
      <c r="GH1843" s="33"/>
      <c r="GI1843" s="33"/>
      <c r="GJ1843" s="33"/>
      <c r="GK1843" s="33"/>
      <c r="GL1843" s="33"/>
      <c r="GM1843" s="33"/>
      <c r="GN1843" s="33"/>
      <c r="GO1843" s="33"/>
      <c r="GP1843" s="33"/>
      <c r="GQ1843" s="33"/>
      <c r="GR1843" s="33"/>
      <c r="GS1843" s="33"/>
      <c r="GT1843" s="33"/>
      <c r="GU1843" s="33"/>
      <c r="GV1843" s="33"/>
      <c r="GW1843" s="33"/>
      <c r="GX1843" s="33"/>
    </row>
    <row r="1844" spans="178:206" x14ac:dyDescent="0.2">
      <c r="FV1844" s="29"/>
      <c r="FW1844" s="33"/>
      <c r="FX1844" s="33"/>
      <c r="FY1844" s="33"/>
      <c r="FZ1844" s="33"/>
      <c r="GA1844" s="33"/>
      <c r="GB1844" s="33"/>
      <c r="GC1844" s="33"/>
      <c r="GD1844" s="33"/>
      <c r="GE1844" s="33"/>
      <c r="GF1844" s="33"/>
      <c r="GG1844" s="33"/>
      <c r="GH1844" s="33"/>
      <c r="GI1844" s="33"/>
      <c r="GJ1844" s="33"/>
      <c r="GK1844" s="33"/>
      <c r="GL1844" s="33"/>
      <c r="GM1844" s="33"/>
      <c r="GN1844" s="33"/>
      <c r="GO1844" s="33"/>
      <c r="GP1844" s="33"/>
      <c r="GQ1844" s="33"/>
      <c r="GR1844" s="33"/>
      <c r="GS1844" s="33"/>
      <c r="GT1844" s="33"/>
      <c r="GU1844" s="33"/>
      <c r="GV1844" s="33"/>
      <c r="GW1844" s="33"/>
      <c r="GX1844" s="33"/>
    </row>
    <row r="1845" spans="178:206" x14ac:dyDescent="0.2">
      <c r="FV1845" s="29"/>
      <c r="FW1845" s="33"/>
      <c r="FX1845" s="33"/>
      <c r="FY1845" s="33"/>
      <c r="FZ1845" s="33"/>
      <c r="GA1845" s="33"/>
      <c r="GB1845" s="33"/>
      <c r="GC1845" s="33"/>
      <c r="GD1845" s="33"/>
      <c r="GE1845" s="33"/>
      <c r="GF1845" s="33"/>
      <c r="GG1845" s="33"/>
      <c r="GH1845" s="33"/>
      <c r="GI1845" s="33"/>
      <c r="GJ1845" s="33"/>
      <c r="GK1845" s="33"/>
      <c r="GL1845" s="33"/>
      <c r="GM1845" s="33"/>
      <c r="GN1845" s="33"/>
      <c r="GO1845" s="33"/>
      <c r="GP1845" s="33"/>
      <c r="GQ1845" s="33"/>
      <c r="GR1845" s="33"/>
      <c r="GS1845" s="33"/>
      <c r="GT1845" s="33"/>
      <c r="GU1845" s="33"/>
      <c r="GV1845" s="33"/>
      <c r="GW1845" s="33"/>
      <c r="GX1845" s="33"/>
    </row>
    <row r="1846" spans="178:206" x14ac:dyDescent="0.2">
      <c r="FV1846" s="29"/>
      <c r="FW1846" s="33"/>
      <c r="FX1846" s="33"/>
      <c r="FY1846" s="33"/>
      <c r="FZ1846" s="33"/>
      <c r="GA1846" s="33"/>
      <c r="GB1846" s="33"/>
      <c r="GC1846" s="33"/>
      <c r="GD1846" s="33"/>
      <c r="GE1846" s="33"/>
      <c r="GF1846" s="33"/>
      <c r="GG1846" s="33"/>
      <c r="GH1846" s="33"/>
      <c r="GI1846" s="33"/>
      <c r="GJ1846" s="33"/>
      <c r="GK1846" s="33"/>
      <c r="GL1846" s="33"/>
      <c r="GM1846" s="33"/>
      <c r="GN1846" s="33"/>
      <c r="GO1846" s="33"/>
      <c r="GP1846" s="33"/>
      <c r="GQ1846" s="33"/>
      <c r="GR1846" s="33"/>
      <c r="GS1846" s="33"/>
      <c r="GT1846" s="33"/>
      <c r="GU1846" s="33"/>
      <c r="GV1846" s="33"/>
      <c r="GW1846" s="33"/>
      <c r="GX1846" s="33"/>
    </row>
    <row r="1847" spans="178:206" x14ac:dyDescent="0.2">
      <c r="FV1847" s="29"/>
      <c r="FW1847" s="33"/>
      <c r="FX1847" s="33"/>
      <c r="FY1847" s="33"/>
      <c r="FZ1847" s="33"/>
      <c r="GA1847" s="33"/>
      <c r="GB1847" s="33"/>
      <c r="GC1847" s="33"/>
      <c r="GD1847" s="33"/>
      <c r="GE1847" s="33"/>
      <c r="GF1847" s="33"/>
      <c r="GG1847" s="33"/>
      <c r="GH1847" s="33"/>
      <c r="GI1847" s="33"/>
      <c r="GJ1847" s="33"/>
      <c r="GK1847" s="33"/>
      <c r="GL1847" s="33"/>
      <c r="GM1847" s="33"/>
      <c r="GN1847" s="33"/>
      <c r="GO1847" s="33"/>
      <c r="GP1847" s="33"/>
      <c r="GQ1847" s="33"/>
      <c r="GR1847" s="33"/>
      <c r="GS1847" s="33"/>
      <c r="GT1847" s="33"/>
      <c r="GU1847" s="33"/>
      <c r="GV1847" s="33"/>
      <c r="GW1847" s="33"/>
      <c r="GX1847" s="33"/>
    </row>
    <row r="1848" spans="178:206" x14ac:dyDescent="0.2">
      <c r="FV1848" s="29"/>
      <c r="FW1848" s="33"/>
      <c r="FX1848" s="33"/>
      <c r="FY1848" s="33"/>
      <c r="FZ1848" s="33"/>
      <c r="GA1848" s="33"/>
      <c r="GB1848" s="33"/>
      <c r="GC1848" s="33"/>
      <c r="GD1848" s="33"/>
      <c r="GE1848" s="33"/>
      <c r="GF1848" s="33"/>
      <c r="GG1848" s="33"/>
      <c r="GH1848" s="33"/>
      <c r="GI1848" s="33"/>
      <c r="GJ1848" s="33"/>
      <c r="GK1848" s="33"/>
      <c r="GL1848" s="33"/>
      <c r="GM1848" s="33"/>
      <c r="GN1848" s="33"/>
      <c r="GO1848" s="33"/>
      <c r="GP1848" s="33"/>
      <c r="GQ1848" s="33"/>
      <c r="GR1848" s="33"/>
      <c r="GS1848" s="33"/>
      <c r="GT1848" s="33"/>
      <c r="GU1848" s="33"/>
      <c r="GV1848" s="33"/>
      <c r="GW1848" s="33"/>
      <c r="GX1848" s="33"/>
    </row>
    <row r="1849" spans="178:206" x14ac:dyDescent="0.2">
      <c r="FV1849" s="29"/>
      <c r="FW1849" s="33"/>
      <c r="FX1849" s="33"/>
      <c r="FY1849" s="33"/>
      <c r="FZ1849" s="33"/>
      <c r="GA1849" s="33"/>
      <c r="GB1849" s="33"/>
      <c r="GC1849" s="33"/>
      <c r="GD1849" s="33"/>
      <c r="GE1849" s="33"/>
      <c r="GF1849" s="33"/>
      <c r="GG1849" s="33"/>
      <c r="GH1849" s="33"/>
      <c r="GI1849" s="33"/>
      <c r="GJ1849" s="33"/>
      <c r="GK1849" s="33"/>
      <c r="GL1849" s="33"/>
      <c r="GM1849" s="33"/>
      <c r="GN1849" s="33"/>
      <c r="GO1849" s="33"/>
      <c r="GP1849" s="33"/>
      <c r="GQ1849" s="33"/>
      <c r="GR1849" s="33"/>
      <c r="GS1849" s="33"/>
      <c r="GT1849" s="33"/>
      <c r="GU1849" s="33"/>
      <c r="GV1849" s="33"/>
      <c r="GW1849" s="33"/>
      <c r="GX1849" s="33"/>
    </row>
    <row r="1850" spans="178:206" x14ac:dyDescent="0.2">
      <c r="FV1850" s="29"/>
      <c r="FW1850" s="33"/>
      <c r="FX1850" s="33"/>
      <c r="FY1850" s="33"/>
      <c r="FZ1850" s="33"/>
      <c r="GA1850" s="33"/>
      <c r="GB1850" s="33"/>
      <c r="GC1850" s="33"/>
      <c r="GD1850" s="33"/>
      <c r="GE1850" s="33"/>
      <c r="GF1850" s="33"/>
      <c r="GG1850" s="33"/>
      <c r="GH1850" s="33"/>
      <c r="GI1850" s="33"/>
      <c r="GJ1850" s="33"/>
      <c r="GK1850" s="33"/>
      <c r="GL1850" s="33"/>
      <c r="GM1850" s="33"/>
      <c r="GN1850" s="33"/>
      <c r="GO1850" s="33"/>
      <c r="GP1850" s="33"/>
      <c r="GQ1850" s="33"/>
      <c r="GR1850" s="33"/>
      <c r="GS1850" s="33"/>
      <c r="GT1850" s="33"/>
      <c r="GU1850" s="33"/>
      <c r="GV1850" s="33"/>
      <c r="GW1850" s="33"/>
      <c r="GX1850" s="33"/>
    </row>
    <row r="1851" spans="178:206" x14ac:dyDescent="0.2">
      <c r="FV1851" s="29"/>
      <c r="FW1851" s="33"/>
      <c r="FX1851" s="33"/>
      <c r="FY1851" s="33"/>
      <c r="FZ1851" s="33"/>
      <c r="GA1851" s="33"/>
      <c r="GB1851" s="33"/>
      <c r="GC1851" s="33"/>
      <c r="GD1851" s="33"/>
      <c r="GE1851" s="33"/>
      <c r="GF1851" s="33"/>
      <c r="GG1851" s="33"/>
      <c r="GH1851" s="33"/>
      <c r="GI1851" s="33"/>
      <c r="GJ1851" s="33"/>
      <c r="GK1851" s="33"/>
      <c r="GL1851" s="33"/>
      <c r="GM1851" s="33"/>
      <c r="GN1851" s="33"/>
      <c r="GO1851" s="33"/>
      <c r="GP1851" s="33"/>
      <c r="GQ1851" s="33"/>
      <c r="GR1851" s="33"/>
      <c r="GS1851" s="33"/>
      <c r="GT1851" s="33"/>
      <c r="GU1851" s="33"/>
      <c r="GV1851" s="33"/>
      <c r="GW1851" s="33"/>
      <c r="GX1851" s="33"/>
    </row>
    <row r="1852" spans="178:206" x14ac:dyDescent="0.2">
      <c r="FV1852" s="29"/>
      <c r="FW1852" s="33"/>
      <c r="FX1852" s="33"/>
      <c r="FY1852" s="33"/>
      <c r="FZ1852" s="33"/>
      <c r="GA1852" s="33"/>
      <c r="GB1852" s="33"/>
      <c r="GC1852" s="33"/>
      <c r="GD1852" s="33"/>
      <c r="GE1852" s="33"/>
      <c r="GF1852" s="33"/>
      <c r="GG1852" s="33"/>
      <c r="GH1852" s="33"/>
      <c r="GI1852" s="33"/>
      <c r="GJ1852" s="33"/>
      <c r="GK1852" s="33"/>
      <c r="GL1852" s="33"/>
      <c r="GM1852" s="33"/>
      <c r="GN1852" s="33"/>
      <c r="GO1852" s="33"/>
      <c r="GP1852" s="33"/>
      <c r="GQ1852" s="33"/>
      <c r="GR1852" s="33"/>
      <c r="GS1852" s="33"/>
      <c r="GT1852" s="33"/>
      <c r="GU1852" s="33"/>
      <c r="GV1852" s="33"/>
      <c r="GW1852" s="33"/>
      <c r="GX1852" s="33"/>
    </row>
    <row r="1853" spans="178:206" x14ac:dyDescent="0.2">
      <c r="FV1853" s="29"/>
      <c r="FW1853" s="33"/>
      <c r="FX1853" s="33"/>
      <c r="FY1853" s="33"/>
      <c r="FZ1853" s="33"/>
      <c r="GA1853" s="33"/>
      <c r="GB1853" s="33"/>
      <c r="GC1853" s="33"/>
      <c r="GD1853" s="33"/>
      <c r="GE1853" s="33"/>
      <c r="GF1853" s="33"/>
      <c r="GG1853" s="33"/>
      <c r="GH1853" s="33"/>
      <c r="GI1853" s="33"/>
      <c r="GJ1853" s="33"/>
      <c r="GK1853" s="33"/>
      <c r="GL1853" s="33"/>
      <c r="GM1853" s="33"/>
      <c r="GN1853" s="33"/>
      <c r="GO1853" s="33"/>
      <c r="GP1853" s="33"/>
      <c r="GQ1853" s="33"/>
      <c r="GR1853" s="33"/>
      <c r="GS1853" s="33"/>
      <c r="GT1853" s="33"/>
      <c r="GU1853" s="33"/>
      <c r="GV1853" s="33"/>
      <c r="GW1853" s="33"/>
      <c r="GX1853" s="33"/>
    </row>
    <row r="1854" spans="178:206" x14ac:dyDescent="0.2">
      <c r="FV1854" s="29"/>
      <c r="FW1854" s="33"/>
      <c r="FX1854" s="33"/>
      <c r="FY1854" s="33"/>
      <c r="FZ1854" s="33"/>
      <c r="GA1854" s="33"/>
      <c r="GB1854" s="33"/>
      <c r="GC1854" s="33"/>
      <c r="GD1854" s="33"/>
      <c r="GE1854" s="33"/>
      <c r="GF1854" s="33"/>
      <c r="GG1854" s="33"/>
      <c r="GH1854" s="33"/>
      <c r="GI1854" s="33"/>
      <c r="GJ1854" s="33"/>
      <c r="GK1854" s="33"/>
      <c r="GL1854" s="33"/>
      <c r="GM1854" s="33"/>
      <c r="GN1854" s="33"/>
      <c r="GO1854" s="33"/>
      <c r="GP1854" s="33"/>
      <c r="GQ1854" s="33"/>
      <c r="GR1854" s="33"/>
      <c r="GS1854" s="33"/>
      <c r="GT1854" s="33"/>
      <c r="GU1854" s="33"/>
      <c r="GV1854" s="33"/>
      <c r="GW1854" s="33"/>
      <c r="GX1854" s="33"/>
    </row>
    <row r="1855" spans="178:206" x14ac:dyDescent="0.2">
      <c r="FV1855" s="29"/>
      <c r="FW1855" s="33"/>
      <c r="FX1855" s="33"/>
      <c r="FY1855" s="33"/>
      <c r="FZ1855" s="33"/>
      <c r="GA1855" s="33"/>
      <c r="GB1855" s="33"/>
      <c r="GC1855" s="33"/>
      <c r="GD1855" s="33"/>
      <c r="GE1855" s="33"/>
      <c r="GF1855" s="33"/>
      <c r="GG1855" s="33"/>
      <c r="GH1855" s="33"/>
      <c r="GI1855" s="33"/>
      <c r="GJ1855" s="33"/>
      <c r="GK1855" s="33"/>
      <c r="GL1855" s="33"/>
      <c r="GM1855" s="33"/>
      <c r="GN1855" s="33"/>
      <c r="GO1855" s="33"/>
      <c r="GP1855" s="33"/>
      <c r="GQ1855" s="33"/>
      <c r="GR1855" s="33"/>
      <c r="GS1855" s="33"/>
      <c r="GT1855" s="33"/>
      <c r="GU1855" s="33"/>
      <c r="GV1855" s="33"/>
      <c r="GW1855" s="33"/>
      <c r="GX1855" s="33"/>
    </row>
    <row r="1856" spans="178:206" x14ac:dyDescent="0.2">
      <c r="FV1856" s="29"/>
      <c r="FW1856" s="33"/>
      <c r="FX1856" s="33"/>
      <c r="FY1856" s="33"/>
      <c r="FZ1856" s="33"/>
      <c r="GA1856" s="33"/>
      <c r="GB1856" s="33"/>
      <c r="GC1856" s="33"/>
      <c r="GD1856" s="33"/>
      <c r="GE1856" s="33"/>
      <c r="GF1856" s="33"/>
      <c r="GG1856" s="33"/>
      <c r="GH1856" s="33"/>
      <c r="GI1856" s="33"/>
      <c r="GJ1856" s="33"/>
      <c r="GK1856" s="33"/>
      <c r="GL1856" s="33"/>
      <c r="GM1856" s="33"/>
      <c r="GN1856" s="33"/>
      <c r="GO1856" s="33"/>
      <c r="GP1856" s="33"/>
      <c r="GQ1856" s="33"/>
      <c r="GR1856" s="33"/>
      <c r="GS1856" s="33"/>
      <c r="GT1856" s="33"/>
      <c r="GU1856" s="33"/>
      <c r="GV1856" s="33"/>
      <c r="GW1856" s="33"/>
      <c r="GX1856" s="33"/>
    </row>
    <row r="1857" spans="178:206" x14ac:dyDescent="0.2">
      <c r="FV1857" s="29"/>
      <c r="FW1857" s="33"/>
      <c r="FX1857" s="33"/>
      <c r="FY1857" s="33"/>
      <c r="FZ1857" s="33"/>
      <c r="GA1857" s="33"/>
      <c r="GB1857" s="33"/>
      <c r="GC1857" s="33"/>
      <c r="GD1857" s="33"/>
      <c r="GE1857" s="33"/>
      <c r="GF1857" s="33"/>
      <c r="GG1857" s="33"/>
      <c r="GH1857" s="33"/>
      <c r="GI1857" s="33"/>
      <c r="GJ1857" s="33"/>
      <c r="GK1857" s="33"/>
      <c r="GL1857" s="33"/>
      <c r="GM1857" s="33"/>
      <c r="GN1857" s="33"/>
      <c r="GO1857" s="33"/>
      <c r="GP1857" s="33"/>
      <c r="GQ1857" s="33"/>
      <c r="GR1857" s="33"/>
      <c r="GS1857" s="33"/>
      <c r="GT1857" s="33"/>
      <c r="GU1857" s="33"/>
      <c r="GV1857" s="33"/>
      <c r="GW1857" s="33"/>
      <c r="GX1857" s="33"/>
    </row>
    <row r="1858" spans="178:206" x14ac:dyDescent="0.2">
      <c r="FV1858" s="29"/>
      <c r="FW1858" s="33"/>
      <c r="FX1858" s="33"/>
      <c r="FY1858" s="33"/>
      <c r="FZ1858" s="33"/>
      <c r="GA1858" s="33"/>
      <c r="GB1858" s="33"/>
      <c r="GC1858" s="33"/>
      <c r="GD1858" s="33"/>
      <c r="GE1858" s="33"/>
      <c r="GF1858" s="33"/>
      <c r="GG1858" s="33"/>
      <c r="GH1858" s="33"/>
      <c r="GI1858" s="33"/>
      <c r="GJ1858" s="33"/>
      <c r="GK1858" s="33"/>
      <c r="GL1858" s="33"/>
      <c r="GM1858" s="33"/>
      <c r="GN1858" s="33"/>
      <c r="GO1858" s="33"/>
      <c r="GP1858" s="33"/>
      <c r="GQ1858" s="33"/>
      <c r="GR1858" s="33"/>
      <c r="GS1858" s="33"/>
      <c r="GT1858" s="33"/>
      <c r="GU1858" s="33"/>
      <c r="GV1858" s="33"/>
      <c r="GW1858" s="33"/>
      <c r="GX1858" s="33"/>
    </row>
    <row r="1859" spans="178:206" x14ac:dyDescent="0.2">
      <c r="FV1859" s="29"/>
      <c r="FW1859" s="33"/>
      <c r="FX1859" s="33"/>
      <c r="FY1859" s="33"/>
      <c r="FZ1859" s="33"/>
      <c r="GA1859" s="33"/>
      <c r="GB1859" s="33"/>
      <c r="GC1859" s="33"/>
      <c r="GD1859" s="33"/>
      <c r="GE1859" s="33"/>
      <c r="GF1859" s="33"/>
      <c r="GG1859" s="33"/>
      <c r="GH1859" s="33"/>
      <c r="GI1859" s="33"/>
      <c r="GJ1859" s="33"/>
      <c r="GK1859" s="33"/>
      <c r="GL1859" s="33"/>
      <c r="GM1859" s="33"/>
      <c r="GN1859" s="33"/>
      <c r="GO1859" s="33"/>
      <c r="GP1859" s="33"/>
      <c r="GQ1859" s="33"/>
      <c r="GR1859" s="33"/>
      <c r="GS1859" s="33"/>
      <c r="GT1859" s="33"/>
      <c r="GU1859" s="33"/>
      <c r="GV1859" s="33"/>
      <c r="GW1859" s="33"/>
      <c r="GX1859" s="33"/>
    </row>
    <row r="1860" spans="178:206" x14ac:dyDescent="0.2">
      <c r="FV1860" s="29"/>
      <c r="FW1860" s="33"/>
      <c r="FX1860" s="33"/>
      <c r="FY1860" s="33"/>
      <c r="FZ1860" s="33"/>
      <c r="GA1860" s="33"/>
      <c r="GB1860" s="33"/>
      <c r="GC1860" s="33"/>
      <c r="GD1860" s="33"/>
      <c r="GE1860" s="33"/>
      <c r="GF1860" s="33"/>
      <c r="GG1860" s="33"/>
      <c r="GH1860" s="33"/>
      <c r="GI1860" s="33"/>
      <c r="GJ1860" s="33"/>
      <c r="GK1860" s="33"/>
      <c r="GL1860" s="33"/>
      <c r="GM1860" s="33"/>
      <c r="GN1860" s="33"/>
      <c r="GO1860" s="33"/>
      <c r="GP1860" s="33"/>
      <c r="GQ1860" s="33"/>
      <c r="GR1860" s="33"/>
      <c r="GS1860" s="33"/>
      <c r="GT1860" s="33"/>
      <c r="GU1860" s="33"/>
      <c r="GV1860" s="33"/>
      <c r="GW1860" s="33"/>
      <c r="GX1860" s="33"/>
    </row>
    <row r="1861" spans="178:206" x14ac:dyDescent="0.2">
      <c r="FV1861" s="29"/>
      <c r="FW1861" s="33"/>
      <c r="FX1861" s="33"/>
      <c r="FY1861" s="33"/>
      <c r="FZ1861" s="33"/>
      <c r="GA1861" s="33"/>
      <c r="GB1861" s="33"/>
      <c r="GC1861" s="33"/>
      <c r="GD1861" s="33"/>
      <c r="GE1861" s="33"/>
      <c r="GF1861" s="33"/>
      <c r="GG1861" s="33"/>
      <c r="GH1861" s="33"/>
      <c r="GI1861" s="33"/>
      <c r="GJ1861" s="33"/>
      <c r="GK1861" s="33"/>
      <c r="GL1861" s="33"/>
      <c r="GM1861" s="33"/>
      <c r="GN1861" s="33"/>
      <c r="GO1861" s="33"/>
      <c r="GP1861" s="33"/>
      <c r="GQ1861" s="33"/>
      <c r="GR1861" s="33"/>
      <c r="GS1861" s="33"/>
      <c r="GT1861" s="33"/>
      <c r="GU1861" s="33"/>
      <c r="GV1861" s="33"/>
      <c r="GW1861" s="33"/>
      <c r="GX1861" s="33"/>
    </row>
    <row r="1862" spans="178:206" x14ac:dyDescent="0.2">
      <c r="FV1862" s="29"/>
      <c r="FW1862" s="33"/>
      <c r="FX1862" s="33"/>
      <c r="FY1862" s="33"/>
      <c r="FZ1862" s="33"/>
      <c r="GA1862" s="33"/>
      <c r="GB1862" s="33"/>
      <c r="GC1862" s="33"/>
      <c r="GD1862" s="33"/>
      <c r="GE1862" s="33"/>
      <c r="GF1862" s="33"/>
      <c r="GG1862" s="33"/>
      <c r="GH1862" s="33"/>
      <c r="GI1862" s="33"/>
      <c r="GJ1862" s="33"/>
      <c r="GK1862" s="33"/>
      <c r="GL1862" s="33"/>
      <c r="GM1862" s="33"/>
      <c r="GN1862" s="33"/>
      <c r="GO1862" s="33"/>
      <c r="GP1862" s="33"/>
      <c r="GQ1862" s="33"/>
      <c r="GR1862" s="33"/>
      <c r="GS1862" s="33"/>
      <c r="GT1862" s="33"/>
      <c r="GU1862" s="33"/>
      <c r="GV1862" s="33"/>
      <c r="GW1862" s="33"/>
      <c r="GX1862" s="33"/>
    </row>
    <row r="1863" spans="178:206" x14ac:dyDescent="0.2">
      <c r="FV1863" s="29"/>
      <c r="FW1863" s="33"/>
      <c r="FX1863" s="33"/>
      <c r="FY1863" s="33"/>
      <c r="FZ1863" s="33"/>
      <c r="GA1863" s="33"/>
      <c r="GB1863" s="33"/>
      <c r="GC1863" s="33"/>
      <c r="GD1863" s="33"/>
      <c r="GE1863" s="33"/>
      <c r="GF1863" s="33"/>
      <c r="GG1863" s="33"/>
      <c r="GH1863" s="33"/>
      <c r="GI1863" s="33"/>
      <c r="GJ1863" s="33"/>
      <c r="GK1863" s="33"/>
      <c r="GL1863" s="33"/>
      <c r="GM1863" s="33"/>
      <c r="GN1863" s="33"/>
      <c r="GO1863" s="33"/>
      <c r="GP1863" s="33"/>
      <c r="GQ1863" s="33"/>
      <c r="GR1863" s="33"/>
      <c r="GS1863" s="33"/>
      <c r="GT1863" s="33"/>
      <c r="GU1863" s="33"/>
      <c r="GV1863" s="33"/>
      <c r="GW1863" s="33"/>
      <c r="GX1863" s="33"/>
    </row>
    <row r="1864" spans="178:206" x14ac:dyDescent="0.2">
      <c r="FV1864" s="29"/>
      <c r="FW1864" s="33"/>
      <c r="FX1864" s="33"/>
      <c r="FY1864" s="33"/>
      <c r="FZ1864" s="33"/>
      <c r="GA1864" s="33"/>
      <c r="GB1864" s="33"/>
      <c r="GC1864" s="33"/>
      <c r="GD1864" s="33"/>
      <c r="GE1864" s="33"/>
      <c r="GF1864" s="33"/>
      <c r="GG1864" s="33"/>
      <c r="GH1864" s="33"/>
      <c r="GI1864" s="33"/>
      <c r="GJ1864" s="33"/>
      <c r="GK1864" s="33"/>
      <c r="GL1864" s="33"/>
      <c r="GM1864" s="33"/>
      <c r="GN1864" s="33"/>
      <c r="GO1864" s="33"/>
      <c r="GP1864" s="33"/>
      <c r="GQ1864" s="33"/>
      <c r="GR1864" s="33"/>
      <c r="GS1864" s="33"/>
      <c r="GT1864" s="33"/>
      <c r="GU1864" s="33"/>
      <c r="GV1864" s="33"/>
      <c r="GW1864" s="33"/>
      <c r="GX1864" s="33"/>
    </row>
    <row r="1865" spans="178:206" x14ac:dyDescent="0.2">
      <c r="FV1865" s="29"/>
      <c r="FW1865" s="33"/>
      <c r="FX1865" s="33"/>
      <c r="FY1865" s="33"/>
      <c r="FZ1865" s="33"/>
      <c r="GA1865" s="33"/>
      <c r="GB1865" s="33"/>
      <c r="GC1865" s="33"/>
      <c r="GD1865" s="33"/>
      <c r="GE1865" s="33"/>
      <c r="GF1865" s="33"/>
      <c r="GG1865" s="33"/>
      <c r="GH1865" s="33"/>
      <c r="GI1865" s="33"/>
      <c r="GJ1865" s="33"/>
      <c r="GK1865" s="33"/>
      <c r="GL1865" s="33"/>
      <c r="GM1865" s="33"/>
      <c r="GN1865" s="33"/>
      <c r="GO1865" s="33"/>
      <c r="GP1865" s="33"/>
      <c r="GQ1865" s="33"/>
      <c r="GR1865" s="33"/>
      <c r="GS1865" s="33"/>
      <c r="GT1865" s="33"/>
      <c r="GU1865" s="33"/>
      <c r="GV1865" s="33"/>
      <c r="GW1865" s="33"/>
      <c r="GX1865" s="33"/>
    </row>
    <row r="1866" spans="178:206" x14ac:dyDescent="0.2">
      <c r="FV1866" s="29"/>
      <c r="FW1866" s="33"/>
      <c r="FX1866" s="33"/>
      <c r="FY1866" s="33"/>
      <c r="FZ1866" s="33"/>
      <c r="GA1866" s="33"/>
      <c r="GB1866" s="33"/>
      <c r="GC1866" s="33"/>
      <c r="GD1866" s="33"/>
      <c r="GE1866" s="33"/>
      <c r="GF1866" s="33"/>
      <c r="GG1866" s="33"/>
      <c r="GH1866" s="33"/>
      <c r="GI1866" s="33"/>
      <c r="GJ1866" s="33"/>
      <c r="GK1866" s="33"/>
      <c r="GL1866" s="33"/>
      <c r="GM1866" s="33"/>
      <c r="GN1866" s="33"/>
      <c r="GO1866" s="33"/>
      <c r="GP1866" s="33"/>
      <c r="GQ1866" s="33"/>
      <c r="GR1866" s="33"/>
      <c r="GS1866" s="33"/>
      <c r="GT1866" s="33"/>
      <c r="GU1866" s="33"/>
      <c r="GV1866" s="33"/>
      <c r="GW1866" s="33"/>
      <c r="GX1866" s="33"/>
    </row>
    <row r="1867" spans="178:206" x14ac:dyDescent="0.2">
      <c r="FV1867" s="29"/>
      <c r="FW1867" s="33"/>
      <c r="FX1867" s="33"/>
      <c r="FY1867" s="33"/>
      <c r="FZ1867" s="33"/>
      <c r="GA1867" s="33"/>
      <c r="GB1867" s="33"/>
      <c r="GC1867" s="33"/>
      <c r="GD1867" s="33"/>
      <c r="GE1867" s="33"/>
      <c r="GF1867" s="33"/>
      <c r="GG1867" s="33"/>
      <c r="GH1867" s="33"/>
      <c r="GI1867" s="33"/>
      <c r="GJ1867" s="33"/>
      <c r="GK1867" s="33"/>
      <c r="GL1867" s="33"/>
      <c r="GM1867" s="33"/>
      <c r="GN1867" s="33"/>
      <c r="GO1867" s="33"/>
      <c r="GP1867" s="33"/>
      <c r="GQ1867" s="33"/>
      <c r="GR1867" s="33"/>
      <c r="GS1867" s="33"/>
      <c r="GT1867" s="33"/>
      <c r="GU1867" s="33"/>
      <c r="GV1867" s="33"/>
      <c r="GW1867" s="33"/>
      <c r="GX1867" s="33"/>
    </row>
    <row r="1868" spans="178:206" x14ac:dyDescent="0.2">
      <c r="FV1868" s="29"/>
      <c r="FW1868" s="33"/>
      <c r="FX1868" s="33"/>
      <c r="FY1868" s="33"/>
      <c r="FZ1868" s="33"/>
      <c r="GA1868" s="33"/>
      <c r="GB1868" s="33"/>
      <c r="GC1868" s="33"/>
      <c r="GD1868" s="33"/>
      <c r="GE1868" s="33"/>
      <c r="GF1868" s="33"/>
      <c r="GG1868" s="33"/>
      <c r="GH1868" s="33"/>
      <c r="GI1868" s="33"/>
      <c r="GJ1868" s="33"/>
      <c r="GK1868" s="33"/>
      <c r="GL1868" s="33"/>
      <c r="GM1868" s="33"/>
      <c r="GN1868" s="33"/>
      <c r="GO1868" s="33"/>
      <c r="GP1868" s="33"/>
      <c r="GQ1868" s="33"/>
      <c r="GR1868" s="33"/>
      <c r="GS1868" s="33"/>
      <c r="GT1868" s="33"/>
      <c r="GU1868" s="33"/>
      <c r="GV1868" s="33"/>
      <c r="GW1868" s="33"/>
      <c r="GX1868" s="33"/>
    </row>
    <row r="1869" spans="178:206" x14ac:dyDescent="0.2">
      <c r="FV1869" s="29"/>
      <c r="FW1869" s="33"/>
      <c r="FX1869" s="33"/>
      <c r="FY1869" s="33"/>
      <c r="FZ1869" s="33"/>
      <c r="GA1869" s="33"/>
      <c r="GB1869" s="33"/>
      <c r="GC1869" s="33"/>
      <c r="GD1869" s="33"/>
      <c r="GE1869" s="33"/>
      <c r="GF1869" s="33"/>
      <c r="GG1869" s="33"/>
      <c r="GH1869" s="33"/>
      <c r="GI1869" s="33"/>
      <c r="GJ1869" s="33"/>
      <c r="GK1869" s="33"/>
      <c r="GL1869" s="33"/>
      <c r="GM1869" s="33"/>
      <c r="GN1869" s="33"/>
      <c r="GO1869" s="33"/>
      <c r="GP1869" s="33"/>
      <c r="GQ1869" s="33"/>
      <c r="GR1869" s="33"/>
      <c r="GS1869" s="33"/>
      <c r="GT1869" s="33"/>
      <c r="GU1869" s="33"/>
      <c r="GV1869" s="33"/>
      <c r="GW1869" s="33"/>
      <c r="GX1869" s="33"/>
    </row>
    <row r="1870" spans="178:206" x14ac:dyDescent="0.2">
      <c r="FV1870" s="29"/>
      <c r="FW1870" s="33"/>
      <c r="FX1870" s="33"/>
      <c r="FY1870" s="33"/>
      <c r="FZ1870" s="33"/>
      <c r="GA1870" s="33"/>
      <c r="GB1870" s="33"/>
      <c r="GC1870" s="33"/>
      <c r="GD1870" s="33"/>
      <c r="GE1870" s="33"/>
      <c r="GF1870" s="33"/>
      <c r="GG1870" s="33"/>
      <c r="GH1870" s="33"/>
      <c r="GI1870" s="33"/>
      <c r="GJ1870" s="33"/>
      <c r="GK1870" s="33"/>
      <c r="GL1870" s="33"/>
      <c r="GM1870" s="33"/>
      <c r="GN1870" s="33"/>
      <c r="GO1870" s="33"/>
      <c r="GP1870" s="33"/>
      <c r="GQ1870" s="33"/>
      <c r="GR1870" s="33"/>
      <c r="GS1870" s="33"/>
      <c r="GT1870" s="33"/>
      <c r="GU1870" s="33"/>
      <c r="GV1870" s="33"/>
      <c r="GW1870" s="33"/>
      <c r="GX1870" s="33"/>
    </row>
    <row r="1871" spans="178:206" x14ac:dyDescent="0.2">
      <c r="FV1871" s="29"/>
      <c r="FW1871" s="33"/>
      <c r="FX1871" s="33"/>
      <c r="FY1871" s="33"/>
      <c r="FZ1871" s="33"/>
      <c r="GA1871" s="33"/>
      <c r="GB1871" s="33"/>
      <c r="GC1871" s="33"/>
      <c r="GD1871" s="33"/>
      <c r="GE1871" s="33"/>
      <c r="GF1871" s="33"/>
      <c r="GG1871" s="33"/>
      <c r="GH1871" s="33"/>
      <c r="GI1871" s="33"/>
      <c r="GJ1871" s="33"/>
      <c r="GK1871" s="33"/>
      <c r="GL1871" s="33"/>
      <c r="GM1871" s="33"/>
      <c r="GN1871" s="33"/>
      <c r="GO1871" s="33"/>
      <c r="GP1871" s="33"/>
      <c r="GQ1871" s="33"/>
      <c r="GR1871" s="33"/>
      <c r="GS1871" s="33"/>
      <c r="GT1871" s="33"/>
      <c r="GU1871" s="33"/>
      <c r="GV1871" s="33"/>
      <c r="GW1871" s="33"/>
      <c r="GX1871" s="33"/>
    </row>
    <row r="1872" spans="178:206" x14ac:dyDescent="0.2">
      <c r="FV1872" s="29"/>
      <c r="FW1872" s="33"/>
      <c r="FX1872" s="33"/>
      <c r="FY1872" s="33"/>
      <c r="FZ1872" s="33"/>
      <c r="GA1872" s="33"/>
      <c r="GB1872" s="33"/>
      <c r="GC1872" s="33"/>
      <c r="GD1872" s="33"/>
      <c r="GE1872" s="33"/>
      <c r="GF1872" s="33"/>
      <c r="GG1872" s="33"/>
      <c r="GH1872" s="33"/>
      <c r="GI1872" s="33"/>
      <c r="GJ1872" s="33"/>
      <c r="GK1872" s="33"/>
      <c r="GL1872" s="33"/>
      <c r="GM1872" s="33"/>
      <c r="GN1872" s="33"/>
      <c r="GO1872" s="33"/>
      <c r="GP1872" s="33"/>
      <c r="GQ1872" s="33"/>
      <c r="GR1872" s="33"/>
      <c r="GS1872" s="33"/>
      <c r="GT1872" s="33"/>
      <c r="GU1872" s="33"/>
      <c r="GV1872" s="33"/>
      <c r="GW1872" s="33"/>
      <c r="GX1872" s="33"/>
    </row>
    <row r="1873" spans="178:206" x14ac:dyDescent="0.2">
      <c r="FV1873" s="29"/>
      <c r="FW1873" s="33"/>
      <c r="FX1873" s="33"/>
      <c r="FY1873" s="33"/>
      <c r="FZ1873" s="33"/>
      <c r="GA1873" s="33"/>
      <c r="GB1873" s="33"/>
      <c r="GC1873" s="33"/>
      <c r="GD1873" s="33"/>
      <c r="GE1873" s="33"/>
      <c r="GF1873" s="33"/>
      <c r="GG1873" s="33"/>
      <c r="GH1873" s="33"/>
      <c r="GI1873" s="33"/>
      <c r="GJ1873" s="33"/>
      <c r="GK1873" s="33"/>
      <c r="GL1873" s="33"/>
      <c r="GM1873" s="33"/>
      <c r="GN1873" s="33"/>
      <c r="GO1873" s="33"/>
      <c r="GP1873" s="33"/>
      <c r="GQ1873" s="33"/>
      <c r="GR1873" s="33"/>
      <c r="GS1873" s="33"/>
      <c r="GT1873" s="33"/>
      <c r="GU1873" s="33"/>
      <c r="GV1873" s="33"/>
      <c r="GW1873" s="33"/>
      <c r="GX1873" s="33"/>
    </row>
    <row r="1874" spans="178:206" x14ac:dyDescent="0.2">
      <c r="FV1874" s="29"/>
      <c r="FW1874" s="33"/>
      <c r="FX1874" s="33"/>
      <c r="FY1874" s="33"/>
      <c r="FZ1874" s="33"/>
      <c r="GA1874" s="33"/>
      <c r="GB1874" s="33"/>
      <c r="GC1874" s="33"/>
      <c r="GD1874" s="33"/>
      <c r="GE1874" s="33"/>
      <c r="GF1874" s="33"/>
      <c r="GG1874" s="33"/>
      <c r="GH1874" s="33"/>
      <c r="GI1874" s="33"/>
      <c r="GJ1874" s="33"/>
      <c r="GK1874" s="33"/>
      <c r="GL1874" s="33"/>
      <c r="GM1874" s="33"/>
      <c r="GN1874" s="33"/>
      <c r="GO1874" s="33"/>
      <c r="GP1874" s="33"/>
      <c r="GQ1874" s="33"/>
      <c r="GR1874" s="33"/>
      <c r="GS1874" s="33"/>
      <c r="GT1874" s="33"/>
      <c r="GU1874" s="33"/>
      <c r="GV1874" s="33"/>
      <c r="GW1874" s="33"/>
      <c r="GX1874" s="33"/>
    </row>
    <row r="1875" spans="178:206" x14ac:dyDescent="0.2">
      <c r="FV1875" s="29"/>
      <c r="FW1875" s="33"/>
      <c r="FX1875" s="33"/>
      <c r="FY1875" s="33"/>
      <c r="FZ1875" s="33"/>
      <c r="GA1875" s="33"/>
      <c r="GB1875" s="33"/>
      <c r="GC1875" s="33"/>
      <c r="GD1875" s="33"/>
      <c r="GE1875" s="33"/>
      <c r="GF1875" s="33"/>
      <c r="GG1875" s="33"/>
      <c r="GH1875" s="33"/>
      <c r="GI1875" s="33"/>
      <c r="GJ1875" s="33"/>
      <c r="GK1875" s="33"/>
      <c r="GL1875" s="33"/>
      <c r="GM1875" s="33"/>
      <c r="GN1875" s="33"/>
      <c r="GO1875" s="33"/>
      <c r="GP1875" s="33"/>
      <c r="GQ1875" s="33"/>
      <c r="GR1875" s="33"/>
      <c r="GS1875" s="33"/>
      <c r="GT1875" s="33"/>
      <c r="GU1875" s="33"/>
      <c r="GV1875" s="33"/>
      <c r="GW1875" s="33"/>
      <c r="GX1875" s="33"/>
    </row>
    <row r="1876" spans="178:206" x14ac:dyDescent="0.2">
      <c r="FV1876" s="29"/>
      <c r="FW1876" s="33"/>
      <c r="FX1876" s="33"/>
      <c r="FY1876" s="33"/>
      <c r="FZ1876" s="33"/>
      <c r="GA1876" s="33"/>
      <c r="GB1876" s="33"/>
      <c r="GC1876" s="33"/>
      <c r="GD1876" s="33"/>
      <c r="GE1876" s="33"/>
      <c r="GF1876" s="33"/>
      <c r="GG1876" s="33"/>
      <c r="GH1876" s="33"/>
      <c r="GI1876" s="33"/>
      <c r="GJ1876" s="33"/>
      <c r="GK1876" s="33"/>
      <c r="GL1876" s="33"/>
      <c r="GM1876" s="33"/>
      <c r="GN1876" s="33"/>
      <c r="GO1876" s="33"/>
      <c r="GP1876" s="33"/>
      <c r="GQ1876" s="33"/>
      <c r="GR1876" s="33"/>
      <c r="GS1876" s="33"/>
      <c r="GT1876" s="33"/>
      <c r="GU1876" s="33"/>
      <c r="GV1876" s="33"/>
      <c r="GW1876" s="33"/>
      <c r="GX1876" s="33"/>
    </row>
    <row r="1877" spans="178:206" x14ac:dyDescent="0.2">
      <c r="FV1877" s="29"/>
      <c r="FW1877" s="33"/>
      <c r="FX1877" s="33"/>
      <c r="FY1877" s="33"/>
      <c r="FZ1877" s="33"/>
      <c r="GA1877" s="33"/>
      <c r="GB1877" s="33"/>
      <c r="GC1877" s="33"/>
      <c r="GD1877" s="33"/>
      <c r="GE1877" s="33"/>
      <c r="GF1877" s="33"/>
      <c r="GG1877" s="33"/>
      <c r="GH1877" s="33"/>
      <c r="GI1877" s="33"/>
      <c r="GJ1877" s="33"/>
      <c r="GK1877" s="33"/>
      <c r="GL1877" s="33"/>
      <c r="GM1877" s="33"/>
      <c r="GN1877" s="33"/>
      <c r="GO1877" s="33"/>
      <c r="GP1877" s="33"/>
      <c r="GQ1877" s="33"/>
      <c r="GR1877" s="33"/>
      <c r="GS1877" s="33"/>
      <c r="GT1877" s="33"/>
      <c r="GU1877" s="33"/>
      <c r="GV1877" s="33"/>
      <c r="GW1877" s="33"/>
      <c r="GX1877" s="33"/>
    </row>
    <row r="1878" spans="178:206" x14ac:dyDescent="0.2">
      <c r="FV1878" s="29"/>
      <c r="FW1878" s="33"/>
      <c r="FX1878" s="33"/>
      <c r="FY1878" s="33"/>
      <c r="FZ1878" s="33"/>
      <c r="GA1878" s="33"/>
      <c r="GB1878" s="33"/>
      <c r="GC1878" s="33"/>
      <c r="GD1878" s="33"/>
      <c r="GE1878" s="33"/>
      <c r="GF1878" s="33"/>
      <c r="GG1878" s="33"/>
      <c r="GH1878" s="33"/>
      <c r="GI1878" s="33"/>
      <c r="GJ1878" s="33"/>
      <c r="GK1878" s="33"/>
      <c r="GL1878" s="33"/>
      <c r="GM1878" s="33"/>
      <c r="GN1878" s="33"/>
      <c r="GO1878" s="33"/>
      <c r="GP1878" s="33"/>
      <c r="GQ1878" s="33"/>
      <c r="GR1878" s="33"/>
      <c r="GS1878" s="33"/>
      <c r="GT1878" s="33"/>
      <c r="GU1878" s="33"/>
      <c r="GV1878" s="33"/>
      <c r="GW1878" s="33"/>
      <c r="GX1878" s="33"/>
    </row>
    <row r="1879" spans="178:206" x14ac:dyDescent="0.2">
      <c r="FV1879" s="29"/>
      <c r="FW1879" s="33"/>
      <c r="FX1879" s="33"/>
      <c r="FY1879" s="33"/>
      <c r="FZ1879" s="33"/>
      <c r="GA1879" s="33"/>
      <c r="GB1879" s="33"/>
      <c r="GC1879" s="33"/>
      <c r="GD1879" s="33"/>
      <c r="GE1879" s="33"/>
      <c r="GF1879" s="33"/>
      <c r="GG1879" s="33"/>
      <c r="GH1879" s="33"/>
      <c r="GI1879" s="33"/>
      <c r="GJ1879" s="33"/>
      <c r="GK1879" s="33"/>
      <c r="GL1879" s="33"/>
      <c r="GM1879" s="33"/>
      <c r="GN1879" s="33"/>
      <c r="GO1879" s="33"/>
      <c r="GP1879" s="33"/>
      <c r="GQ1879" s="33"/>
      <c r="GR1879" s="33"/>
      <c r="GS1879" s="33"/>
      <c r="GT1879" s="33"/>
      <c r="GU1879" s="33"/>
      <c r="GV1879" s="33"/>
      <c r="GW1879" s="33"/>
      <c r="GX1879" s="33"/>
    </row>
    <row r="1880" spans="178:206" x14ac:dyDescent="0.2">
      <c r="FV1880" s="29"/>
      <c r="FW1880" s="33"/>
      <c r="FX1880" s="33"/>
      <c r="FY1880" s="33"/>
      <c r="FZ1880" s="33"/>
      <c r="GA1880" s="33"/>
      <c r="GB1880" s="33"/>
      <c r="GC1880" s="33"/>
      <c r="GD1880" s="33"/>
      <c r="GE1880" s="33"/>
      <c r="GF1880" s="33"/>
      <c r="GG1880" s="33"/>
      <c r="GH1880" s="33"/>
      <c r="GI1880" s="33"/>
      <c r="GJ1880" s="33"/>
      <c r="GK1880" s="33"/>
      <c r="GL1880" s="33"/>
      <c r="GM1880" s="33"/>
      <c r="GN1880" s="33"/>
      <c r="GO1880" s="33"/>
      <c r="GP1880" s="33"/>
      <c r="GQ1880" s="33"/>
      <c r="GR1880" s="33"/>
      <c r="GS1880" s="33"/>
      <c r="GT1880" s="33"/>
      <c r="GU1880" s="33"/>
      <c r="GV1880" s="33"/>
      <c r="GW1880" s="33"/>
      <c r="GX1880" s="33"/>
    </row>
    <row r="1881" spans="178:206" x14ac:dyDescent="0.2">
      <c r="FV1881" s="29"/>
      <c r="FW1881" s="33"/>
      <c r="FX1881" s="33"/>
      <c r="FY1881" s="33"/>
      <c r="FZ1881" s="33"/>
      <c r="GA1881" s="33"/>
      <c r="GB1881" s="33"/>
      <c r="GC1881" s="33"/>
      <c r="GD1881" s="33"/>
      <c r="GE1881" s="33"/>
      <c r="GF1881" s="33"/>
      <c r="GG1881" s="33"/>
      <c r="GH1881" s="33"/>
      <c r="GI1881" s="33"/>
      <c r="GJ1881" s="33"/>
      <c r="GK1881" s="33"/>
      <c r="GL1881" s="33"/>
      <c r="GM1881" s="33"/>
      <c r="GN1881" s="33"/>
      <c r="GO1881" s="33"/>
      <c r="GP1881" s="33"/>
      <c r="GQ1881" s="33"/>
      <c r="GR1881" s="33"/>
      <c r="GS1881" s="33"/>
      <c r="GT1881" s="33"/>
      <c r="GU1881" s="33"/>
      <c r="GV1881" s="33"/>
      <c r="GW1881" s="33"/>
      <c r="GX1881" s="33"/>
    </row>
    <row r="1882" spans="178:206" x14ac:dyDescent="0.2">
      <c r="FV1882" s="29"/>
      <c r="FW1882" s="33"/>
      <c r="FX1882" s="33"/>
      <c r="FY1882" s="33"/>
      <c r="FZ1882" s="33"/>
      <c r="GA1882" s="33"/>
      <c r="GB1882" s="33"/>
      <c r="GC1882" s="33"/>
      <c r="GD1882" s="33"/>
      <c r="GE1882" s="33"/>
      <c r="GF1882" s="33"/>
      <c r="GG1882" s="33"/>
      <c r="GH1882" s="33"/>
      <c r="GI1882" s="33"/>
      <c r="GJ1882" s="33"/>
      <c r="GK1882" s="33"/>
      <c r="GL1882" s="33"/>
      <c r="GM1882" s="33"/>
      <c r="GN1882" s="33"/>
      <c r="GO1882" s="33"/>
      <c r="GP1882" s="33"/>
      <c r="GQ1882" s="33"/>
      <c r="GR1882" s="33"/>
      <c r="GS1882" s="33"/>
      <c r="GT1882" s="33"/>
      <c r="GU1882" s="33"/>
      <c r="GV1882" s="33"/>
      <c r="GW1882" s="33"/>
      <c r="GX1882" s="33"/>
    </row>
    <row r="1883" spans="178:206" x14ac:dyDescent="0.2">
      <c r="FV1883" s="29"/>
      <c r="FW1883" s="33"/>
      <c r="FX1883" s="33"/>
      <c r="FY1883" s="33"/>
      <c r="FZ1883" s="33"/>
      <c r="GA1883" s="33"/>
      <c r="GB1883" s="33"/>
      <c r="GC1883" s="33"/>
      <c r="GD1883" s="33"/>
      <c r="GE1883" s="33"/>
      <c r="GF1883" s="33"/>
      <c r="GG1883" s="33"/>
      <c r="GH1883" s="33"/>
      <c r="GI1883" s="33"/>
      <c r="GJ1883" s="33"/>
      <c r="GK1883" s="33"/>
      <c r="GL1883" s="33"/>
      <c r="GM1883" s="33"/>
      <c r="GN1883" s="33"/>
      <c r="GO1883" s="33"/>
      <c r="GP1883" s="33"/>
      <c r="GQ1883" s="33"/>
      <c r="GR1883" s="33"/>
      <c r="GS1883" s="33"/>
      <c r="GT1883" s="33"/>
      <c r="GU1883" s="33"/>
      <c r="GV1883" s="33"/>
      <c r="GW1883" s="33"/>
      <c r="GX1883" s="33"/>
    </row>
    <row r="1884" spans="178:206" x14ac:dyDescent="0.2">
      <c r="FV1884" s="29"/>
      <c r="FW1884" s="33"/>
      <c r="FX1884" s="33"/>
      <c r="FY1884" s="33"/>
      <c r="FZ1884" s="33"/>
      <c r="GA1884" s="33"/>
      <c r="GB1884" s="33"/>
      <c r="GC1884" s="33"/>
      <c r="GD1884" s="33"/>
      <c r="GE1884" s="33"/>
      <c r="GF1884" s="33"/>
      <c r="GG1884" s="33"/>
      <c r="GH1884" s="33"/>
      <c r="GI1884" s="33"/>
      <c r="GJ1884" s="33"/>
      <c r="GK1884" s="33"/>
      <c r="GL1884" s="33"/>
      <c r="GM1884" s="33"/>
      <c r="GN1884" s="33"/>
      <c r="GO1884" s="33"/>
      <c r="GP1884" s="33"/>
      <c r="GQ1884" s="33"/>
      <c r="GR1884" s="33"/>
      <c r="GS1884" s="33"/>
      <c r="GT1884" s="33"/>
      <c r="GU1884" s="33"/>
      <c r="GV1884" s="33"/>
      <c r="GW1884" s="33"/>
      <c r="GX1884" s="33"/>
    </row>
    <row r="1885" spans="178:206" x14ac:dyDescent="0.2">
      <c r="FV1885" s="29"/>
      <c r="FW1885" s="33"/>
      <c r="FX1885" s="33"/>
      <c r="FY1885" s="33"/>
      <c r="FZ1885" s="33"/>
      <c r="GA1885" s="33"/>
      <c r="GB1885" s="33"/>
      <c r="GC1885" s="33"/>
      <c r="GD1885" s="33"/>
      <c r="GE1885" s="33"/>
      <c r="GF1885" s="33"/>
      <c r="GG1885" s="33"/>
      <c r="GH1885" s="33"/>
      <c r="GI1885" s="33"/>
      <c r="GJ1885" s="33"/>
      <c r="GK1885" s="33"/>
      <c r="GL1885" s="33"/>
      <c r="GM1885" s="33"/>
      <c r="GN1885" s="33"/>
      <c r="GO1885" s="33"/>
      <c r="GP1885" s="33"/>
      <c r="GQ1885" s="33"/>
      <c r="GR1885" s="33"/>
      <c r="GS1885" s="33"/>
      <c r="GT1885" s="33"/>
      <c r="GU1885" s="33"/>
      <c r="GV1885" s="33"/>
      <c r="GW1885" s="33"/>
      <c r="GX1885" s="33"/>
    </row>
    <row r="1886" spans="178:206" x14ac:dyDescent="0.2">
      <c r="FV1886" s="29"/>
      <c r="FW1886" s="33"/>
      <c r="FX1886" s="33"/>
      <c r="FY1886" s="33"/>
      <c r="FZ1886" s="33"/>
      <c r="GA1886" s="33"/>
      <c r="GB1886" s="33"/>
      <c r="GC1886" s="33"/>
      <c r="GD1886" s="33"/>
      <c r="GE1886" s="33"/>
      <c r="GF1886" s="33"/>
      <c r="GG1886" s="33"/>
      <c r="GH1886" s="33"/>
      <c r="GI1886" s="33"/>
      <c r="GJ1886" s="33"/>
      <c r="GK1886" s="33"/>
      <c r="GL1886" s="33"/>
      <c r="GM1886" s="33"/>
      <c r="GN1886" s="33"/>
      <c r="GO1886" s="33"/>
      <c r="GP1886" s="33"/>
      <c r="GQ1886" s="33"/>
      <c r="GR1886" s="33"/>
      <c r="GS1886" s="33"/>
      <c r="GT1886" s="33"/>
      <c r="GU1886" s="33"/>
      <c r="GV1886" s="33"/>
      <c r="GW1886" s="33"/>
      <c r="GX1886" s="33"/>
    </row>
    <row r="1887" spans="178:206" x14ac:dyDescent="0.2">
      <c r="FV1887" s="29"/>
      <c r="FW1887" s="33"/>
      <c r="FX1887" s="33"/>
      <c r="FY1887" s="33"/>
      <c r="FZ1887" s="33"/>
      <c r="GA1887" s="33"/>
      <c r="GB1887" s="33"/>
      <c r="GC1887" s="33"/>
      <c r="GD1887" s="33"/>
      <c r="GE1887" s="33"/>
      <c r="GF1887" s="33"/>
      <c r="GG1887" s="33"/>
      <c r="GH1887" s="33"/>
      <c r="GI1887" s="33"/>
      <c r="GJ1887" s="33"/>
      <c r="GK1887" s="33"/>
      <c r="GL1887" s="33"/>
      <c r="GM1887" s="33"/>
      <c r="GN1887" s="33"/>
      <c r="GO1887" s="33"/>
      <c r="GP1887" s="33"/>
      <c r="GQ1887" s="33"/>
      <c r="GR1887" s="33"/>
      <c r="GS1887" s="33"/>
      <c r="GT1887" s="33"/>
      <c r="GU1887" s="33"/>
      <c r="GV1887" s="33"/>
      <c r="GW1887" s="33"/>
      <c r="GX1887" s="33"/>
    </row>
    <row r="1888" spans="178:206" x14ac:dyDescent="0.2">
      <c r="FV1888" s="29"/>
      <c r="FW1888" s="33"/>
      <c r="FX1888" s="33"/>
      <c r="FY1888" s="33"/>
      <c r="FZ1888" s="33"/>
      <c r="GA1888" s="33"/>
      <c r="GB1888" s="33"/>
      <c r="GC1888" s="33"/>
      <c r="GD1888" s="33"/>
      <c r="GE1888" s="33"/>
      <c r="GF1888" s="33"/>
      <c r="GG1888" s="33"/>
      <c r="GH1888" s="33"/>
      <c r="GI1888" s="33"/>
      <c r="GJ1888" s="33"/>
      <c r="GK1888" s="33"/>
      <c r="GL1888" s="33"/>
      <c r="GM1888" s="33"/>
      <c r="GN1888" s="33"/>
      <c r="GO1888" s="33"/>
      <c r="GP1888" s="33"/>
      <c r="GQ1888" s="33"/>
      <c r="GR1888" s="33"/>
      <c r="GS1888" s="33"/>
      <c r="GT1888" s="33"/>
      <c r="GU1888" s="33"/>
      <c r="GV1888" s="33"/>
      <c r="GW1888" s="33"/>
      <c r="GX1888" s="33"/>
    </row>
    <row r="1889" spans="178:206" x14ac:dyDescent="0.2">
      <c r="FV1889" s="29"/>
      <c r="FW1889" s="33"/>
      <c r="FX1889" s="33"/>
      <c r="FY1889" s="33"/>
      <c r="FZ1889" s="33"/>
      <c r="GA1889" s="33"/>
      <c r="GB1889" s="33"/>
      <c r="GC1889" s="33"/>
      <c r="GD1889" s="33"/>
      <c r="GE1889" s="33"/>
      <c r="GF1889" s="33"/>
      <c r="GG1889" s="33"/>
      <c r="GH1889" s="33"/>
      <c r="GI1889" s="33"/>
      <c r="GJ1889" s="33"/>
      <c r="GK1889" s="33"/>
      <c r="GL1889" s="33"/>
      <c r="GM1889" s="33"/>
      <c r="GN1889" s="33"/>
      <c r="GO1889" s="33"/>
      <c r="GP1889" s="33"/>
      <c r="GQ1889" s="33"/>
      <c r="GR1889" s="33"/>
      <c r="GS1889" s="33"/>
      <c r="GT1889" s="33"/>
      <c r="GU1889" s="33"/>
      <c r="GV1889" s="33"/>
      <c r="GW1889" s="33"/>
      <c r="GX1889" s="33"/>
    </row>
    <row r="1890" spans="178:206" x14ac:dyDescent="0.2">
      <c r="FV1890" s="29"/>
      <c r="FW1890" s="33"/>
      <c r="FX1890" s="33"/>
      <c r="FY1890" s="33"/>
      <c r="FZ1890" s="33"/>
      <c r="GA1890" s="33"/>
      <c r="GB1890" s="33"/>
      <c r="GC1890" s="33"/>
      <c r="GD1890" s="33"/>
      <c r="GE1890" s="33"/>
      <c r="GF1890" s="33"/>
      <c r="GG1890" s="33"/>
      <c r="GH1890" s="33"/>
      <c r="GI1890" s="33"/>
      <c r="GJ1890" s="33"/>
      <c r="GK1890" s="33"/>
      <c r="GL1890" s="33"/>
      <c r="GM1890" s="33"/>
      <c r="GN1890" s="33"/>
      <c r="GO1890" s="33"/>
      <c r="GP1890" s="33"/>
      <c r="GQ1890" s="33"/>
      <c r="GR1890" s="33"/>
      <c r="GS1890" s="33"/>
      <c r="GT1890" s="33"/>
      <c r="GU1890" s="33"/>
      <c r="GV1890" s="33"/>
      <c r="GW1890" s="33"/>
      <c r="GX1890" s="33"/>
    </row>
    <row r="1891" spans="178:206" x14ac:dyDescent="0.2">
      <c r="FV1891" s="29"/>
      <c r="FW1891" s="33"/>
      <c r="FX1891" s="33"/>
      <c r="FY1891" s="33"/>
      <c r="FZ1891" s="33"/>
      <c r="GA1891" s="33"/>
      <c r="GB1891" s="33"/>
      <c r="GC1891" s="33"/>
      <c r="GD1891" s="33"/>
      <c r="GE1891" s="33"/>
      <c r="GF1891" s="33"/>
      <c r="GG1891" s="33"/>
      <c r="GH1891" s="33"/>
      <c r="GI1891" s="33"/>
      <c r="GJ1891" s="33"/>
      <c r="GK1891" s="33"/>
      <c r="GL1891" s="33"/>
      <c r="GM1891" s="33"/>
      <c r="GN1891" s="33"/>
      <c r="GO1891" s="33"/>
      <c r="GP1891" s="33"/>
      <c r="GQ1891" s="33"/>
      <c r="GR1891" s="33"/>
      <c r="GS1891" s="33"/>
      <c r="GT1891" s="33"/>
      <c r="GU1891" s="33"/>
      <c r="GV1891" s="33"/>
      <c r="GW1891" s="33"/>
      <c r="GX1891" s="33"/>
    </row>
    <row r="1892" spans="178:206" x14ac:dyDescent="0.2">
      <c r="FV1892" s="29"/>
      <c r="FW1892" s="33"/>
      <c r="FX1892" s="33"/>
      <c r="FY1892" s="33"/>
      <c r="FZ1892" s="33"/>
      <c r="GA1892" s="33"/>
      <c r="GB1892" s="33"/>
      <c r="GC1892" s="33"/>
      <c r="GD1892" s="33"/>
      <c r="GE1892" s="33"/>
      <c r="GF1892" s="33"/>
      <c r="GG1892" s="33"/>
      <c r="GH1892" s="33"/>
      <c r="GI1892" s="33"/>
      <c r="GJ1892" s="33"/>
      <c r="GK1892" s="33"/>
      <c r="GL1892" s="33"/>
      <c r="GM1892" s="33"/>
      <c r="GN1892" s="33"/>
      <c r="GO1892" s="33"/>
      <c r="GP1892" s="33"/>
      <c r="GQ1892" s="33"/>
      <c r="GR1892" s="33"/>
      <c r="GS1892" s="33"/>
      <c r="GT1892" s="33"/>
      <c r="GU1892" s="33"/>
      <c r="GV1892" s="33"/>
      <c r="GW1892" s="33"/>
      <c r="GX1892" s="33"/>
    </row>
    <row r="1893" spans="178:206" x14ac:dyDescent="0.2">
      <c r="FV1893" s="29"/>
      <c r="FW1893" s="33"/>
      <c r="FX1893" s="33"/>
      <c r="FY1893" s="33"/>
      <c r="FZ1893" s="33"/>
      <c r="GA1893" s="33"/>
      <c r="GB1893" s="33"/>
      <c r="GC1893" s="33"/>
      <c r="GD1893" s="33"/>
      <c r="GE1893" s="33"/>
      <c r="GF1893" s="33"/>
      <c r="GG1893" s="33"/>
      <c r="GH1893" s="33"/>
      <c r="GI1893" s="33"/>
      <c r="GJ1893" s="33"/>
      <c r="GK1893" s="33"/>
      <c r="GL1893" s="33"/>
      <c r="GM1893" s="33"/>
      <c r="GN1893" s="33"/>
      <c r="GO1893" s="33"/>
      <c r="GP1893" s="33"/>
      <c r="GQ1893" s="33"/>
      <c r="GR1893" s="33"/>
      <c r="GS1893" s="33"/>
      <c r="GT1893" s="33"/>
      <c r="GU1893" s="33"/>
      <c r="GV1893" s="33"/>
      <c r="GW1893" s="33"/>
      <c r="GX1893" s="33"/>
    </row>
    <row r="1894" spans="178:206" x14ac:dyDescent="0.2">
      <c r="FV1894" s="29"/>
      <c r="FW1894" s="33"/>
      <c r="FX1894" s="33"/>
      <c r="FY1894" s="33"/>
      <c r="FZ1894" s="33"/>
      <c r="GA1894" s="33"/>
      <c r="GB1894" s="33"/>
      <c r="GC1894" s="33"/>
      <c r="GD1894" s="33"/>
      <c r="GE1894" s="33"/>
      <c r="GF1894" s="33"/>
      <c r="GG1894" s="33"/>
      <c r="GH1894" s="33"/>
      <c r="GI1894" s="33"/>
      <c r="GJ1894" s="33"/>
      <c r="GK1894" s="33"/>
      <c r="GL1894" s="33"/>
      <c r="GM1894" s="33"/>
      <c r="GN1894" s="33"/>
      <c r="GO1894" s="33"/>
      <c r="GP1894" s="33"/>
      <c r="GQ1894" s="33"/>
      <c r="GR1894" s="33"/>
      <c r="GS1894" s="33"/>
      <c r="GT1894" s="33"/>
      <c r="GU1894" s="33"/>
      <c r="GV1894" s="33"/>
      <c r="GW1894" s="33"/>
      <c r="GX1894" s="33"/>
    </row>
    <row r="1895" spans="178:206" x14ac:dyDescent="0.2">
      <c r="FV1895" s="29"/>
      <c r="FW1895" s="33"/>
      <c r="FX1895" s="33"/>
      <c r="FY1895" s="33"/>
      <c r="FZ1895" s="33"/>
      <c r="GA1895" s="33"/>
      <c r="GB1895" s="33"/>
      <c r="GC1895" s="33"/>
      <c r="GD1895" s="33"/>
      <c r="GE1895" s="33"/>
      <c r="GF1895" s="33"/>
      <c r="GG1895" s="33"/>
      <c r="GH1895" s="33"/>
      <c r="GI1895" s="33"/>
      <c r="GJ1895" s="33"/>
      <c r="GK1895" s="33"/>
      <c r="GL1895" s="33"/>
      <c r="GM1895" s="33"/>
      <c r="GN1895" s="33"/>
      <c r="GO1895" s="33"/>
      <c r="GP1895" s="33"/>
      <c r="GQ1895" s="33"/>
      <c r="GR1895" s="33"/>
      <c r="GS1895" s="33"/>
      <c r="GT1895" s="33"/>
      <c r="GU1895" s="33"/>
      <c r="GV1895" s="33"/>
      <c r="GW1895" s="33"/>
      <c r="GX1895" s="33"/>
    </row>
    <row r="1896" spans="178:206" x14ac:dyDescent="0.2">
      <c r="FV1896" s="29"/>
      <c r="FW1896" s="33"/>
      <c r="FX1896" s="33"/>
      <c r="FY1896" s="33"/>
      <c r="FZ1896" s="33"/>
      <c r="GA1896" s="33"/>
      <c r="GB1896" s="33"/>
      <c r="GC1896" s="33"/>
      <c r="GD1896" s="33"/>
      <c r="GE1896" s="33"/>
      <c r="GF1896" s="33"/>
      <c r="GG1896" s="33"/>
      <c r="GH1896" s="33"/>
      <c r="GI1896" s="33"/>
      <c r="GJ1896" s="33"/>
      <c r="GK1896" s="33"/>
      <c r="GL1896" s="33"/>
      <c r="GM1896" s="33"/>
      <c r="GN1896" s="33"/>
      <c r="GO1896" s="33"/>
      <c r="GP1896" s="33"/>
      <c r="GQ1896" s="33"/>
      <c r="GR1896" s="33"/>
      <c r="GS1896" s="33"/>
      <c r="GT1896" s="33"/>
      <c r="GU1896" s="33"/>
      <c r="GV1896" s="33"/>
      <c r="GW1896" s="33"/>
      <c r="GX1896" s="33"/>
    </row>
    <row r="1897" spans="178:206" x14ac:dyDescent="0.2">
      <c r="FV1897" s="29"/>
      <c r="FW1897" s="33"/>
      <c r="FX1897" s="33"/>
      <c r="FY1897" s="33"/>
      <c r="FZ1897" s="33"/>
      <c r="GA1897" s="33"/>
      <c r="GB1897" s="33"/>
      <c r="GC1897" s="33"/>
      <c r="GD1897" s="33"/>
      <c r="GE1897" s="33"/>
      <c r="GF1897" s="33"/>
      <c r="GG1897" s="33"/>
      <c r="GH1897" s="33"/>
      <c r="GI1897" s="33"/>
      <c r="GJ1897" s="33"/>
      <c r="GK1897" s="33"/>
      <c r="GL1897" s="33"/>
      <c r="GM1897" s="33"/>
      <c r="GN1897" s="33"/>
      <c r="GO1897" s="33"/>
      <c r="GP1897" s="33"/>
      <c r="GQ1897" s="33"/>
      <c r="GR1897" s="33"/>
      <c r="GS1897" s="33"/>
      <c r="GT1897" s="33"/>
      <c r="GU1897" s="33"/>
      <c r="GV1897" s="33"/>
      <c r="GW1897" s="33"/>
      <c r="GX1897" s="33"/>
    </row>
    <row r="1898" spans="178:206" x14ac:dyDescent="0.2">
      <c r="FV1898" s="29"/>
      <c r="FW1898" s="33"/>
      <c r="FX1898" s="33"/>
      <c r="FY1898" s="33"/>
      <c r="FZ1898" s="33"/>
      <c r="GA1898" s="33"/>
      <c r="GB1898" s="33"/>
      <c r="GC1898" s="33"/>
      <c r="GD1898" s="33"/>
      <c r="GE1898" s="33"/>
      <c r="GF1898" s="33"/>
      <c r="GG1898" s="33"/>
      <c r="GH1898" s="33"/>
      <c r="GI1898" s="33"/>
      <c r="GJ1898" s="33"/>
      <c r="GK1898" s="33"/>
      <c r="GL1898" s="33"/>
      <c r="GM1898" s="33"/>
      <c r="GN1898" s="33"/>
      <c r="GO1898" s="33"/>
      <c r="GP1898" s="33"/>
      <c r="GQ1898" s="33"/>
      <c r="GR1898" s="33"/>
      <c r="GS1898" s="33"/>
      <c r="GT1898" s="33"/>
      <c r="GU1898" s="33"/>
      <c r="GV1898" s="33"/>
      <c r="GW1898" s="33"/>
      <c r="GX1898" s="33"/>
    </row>
    <row r="1899" spans="178:206" x14ac:dyDescent="0.2">
      <c r="FV1899" s="29"/>
      <c r="FW1899" s="33"/>
      <c r="FX1899" s="33"/>
      <c r="FY1899" s="33"/>
      <c r="FZ1899" s="33"/>
      <c r="GA1899" s="33"/>
      <c r="GB1899" s="33"/>
      <c r="GC1899" s="33"/>
      <c r="GD1899" s="33"/>
      <c r="GE1899" s="33"/>
      <c r="GF1899" s="33"/>
      <c r="GG1899" s="33"/>
      <c r="GH1899" s="33"/>
      <c r="GI1899" s="33"/>
      <c r="GJ1899" s="33"/>
      <c r="GK1899" s="33"/>
      <c r="GL1899" s="33"/>
      <c r="GM1899" s="33"/>
      <c r="GN1899" s="33"/>
      <c r="GO1899" s="33"/>
      <c r="GP1899" s="33"/>
      <c r="GQ1899" s="33"/>
      <c r="GR1899" s="33"/>
      <c r="GS1899" s="33"/>
      <c r="GT1899" s="33"/>
      <c r="GU1899" s="33"/>
      <c r="GV1899" s="33"/>
      <c r="GW1899" s="33"/>
      <c r="GX1899" s="33"/>
    </row>
    <row r="1900" spans="178:206" x14ac:dyDescent="0.2">
      <c r="FV1900" s="29"/>
      <c r="FW1900" s="33"/>
      <c r="FX1900" s="33"/>
      <c r="FY1900" s="33"/>
      <c r="FZ1900" s="33"/>
      <c r="GA1900" s="33"/>
      <c r="GB1900" s="33"/>
      <c r="GC1900" s="33"/>
      <c r="GD1900" s="33"/>
      <c r="GE1900" s="33"/>
      <c r="GF1900" s="33"/>
      <c r="GG1900" s="33"/>
      <c r="GH1900" s="33"/>
      <c r="GI1900" s="33"/>
      <c r="GJ1900" s="33"/>
      <c r="GK1900" s="33"/>
      <c r="GL1900" s="33"/>
      <c r="GM1900" s="33"/>
      <c r="GN1900" s="33"/>
      <c r="GO1900" s="33"/>
      <c r="GP1900" s="33"/>
      <c r="GQ1900" s="33"/>
      <c r="GR1900" s="33"/>
      <c r="GS1900" s="33"/>
      <c r="GT1900" s="33"/>
      <c r="GU1900" s="33"/>
      <c r="GV1900" s="33"/>
      <c r="GW1900" s="33"/>
      <c r="GX1900" s="33"/>
    </row>
    <row r="1901" spans="178:206" x14ac:dyDescent="0.2">
      <c r="FV1901" s="29"/>
      <c r="FW1901" s="33"/>
      <c r="FX1901" s="33"/>
      <c r="FY1901" s="33"/>
      <c r="FZ1901" s="33"/>
      <c r="GA1901" s="33"/>
      <c r="GB1901" s="33"/>
      <c r="GC1901" s="33"/>
      <c r="GD1901" s="33"/>
      <c r="GE1901" s="33"/>
      <c r="GF1901" s="33"/>
      <c r="GG1901" s="33"/>
      <c r="GH1901" s="33"/>
      <c r="GI1901" s="33"/>
      <c r="GJ1901" s="33"/>
      <c r="GK1901" s="33"/>
      <c r="GL1901" s="33"/>
      <c r="GM1901" s="33"/>
      <c r="GN1901" s="33"/>
      <c r="GO1901" s="33"/>
      <c r="GP1901" s="33"/>
      <c r="GQ1901" s="33"/>
      <c r="GR1901" s="33"/>
      <c r="GS1901" s="33"/>
      <c r="GT1901" s="33"/>
      <c r="GU1901" s="33"/>
      <c r="GV1901" s="33"/>
      <c r="GW1901" s="33"/>
      <c r="GX1901" s="33"/>
    </row>
    <row r="1902" spans="178:206" x14ac:dyDescent="0.2">
      <c r="FV1902" s="29"/>
      <c r="FW1902" s="33"/>
      <c r="FX1902" s="33"/>
      <c r="FY1902" s="33"/>
      <c r="FZ1902" s="33"/>
      <c r="GA1902" s="33"/>
      <c r="GB1902" s="33"/>
      <c r="GC1902" s="33"/>
      <c r="GD1902" s="33"/>
      <c r="GE1902" s="33"/>
      <c r="GF1902" s="33"/>
      <c r="GG1902" s="33"/>
      <c r="GH1902" s="33"/>
      <c r="GI1902" s="33"/>
      <c r="GJ1902" s="33"/>
      <c r="GK1902" s="33"/>
      <c r="GL1902" s="33"/>
      <c r="GM1902" s="33"/>
      <c r="GN1902" s="33"/>
      <c r="GO1902" s="33"/>
      <c r="GP1902" s="33"/>
      <c r="GQ1902" s="33"/>
      <c r="GR1902" s="33"/>
      <c r="GS1902" s="33"/>
      <c r="GT1902" s="33"/>
      <c r="GU1902" s="33"/>
      <c r="GV1902" s="33"/>
      <c r="GW1902" s="33"/>
      <c r="GX1902" s="33"/>
    </row>
    <row r="1903" spans="178:206" x14ac:dyDescent="0.2">
      <c r="FV1903" s="29"/>
      <c r="FW1903" s="33"/>
      <c r="FX1903" s="33"/>
      <c r="FY1903" s="33"/>
      <c r="FZ1903" s="33"/>
      <c r="GA1903" s="33"/>
      <c r="GB1903" s="33"/>
      <c r="GC1903" s="33"/>
      <c r="GD1903" s="33"/>
      <c r="GE1903" s="33"/>
      <c r="GF1903" s="33"/>
      <c r="GG1903" s="33"/>
      <c r="GH1903" s="33"/>
      <c r="GI1903" s="33"/>
      <c r="GJ1903" s="33"/>
      <c r="GK1903" s="33"/>
      <c r="GL1903" s="33"/>
      <c r="GM1903" s="33"/>
      <c r="GN1903" s="33"/>
      <c r="GO1903" s="33"/>
      <c r="GP1903" s="33"/>
      <c r="GQ1903" s="33"/>
      <c r="GR1903" s="33"/>
      <c r="GS1903" s="33"/>
      <c r="GT1903" s="33"/>
      <c r="GU1903" s="33"/>
      <c r="GV1903" s="33"/>
      <c r="GW1903" s="33"/>
      <c r="GX1903" s="33"/>
    </row>
    <row r="1904" spans="178:206" x14ac:dyDescent="0.2">
      <c r="FV1904" s="29"/>
      <c r="FW1904" s="33"/>
      <c r="FX1904" s="33"/>
      <c r="FY1904" s="33"/>
      <c r="FZ1904" s="33"/>
      <c r="GA1904" s="33"/>
      <c r="GB1904" s="33"/>
      <c r="GC1904" s="33"/>
      <c r="GD1904" s="33"/>
      <c r="GE1904" s="33"/>
      <c r="GF1904" s="33"/>
      <c r="GG1904" s="33"/>
      <c r="GH1904" s="33"/>
      <c r="GI1904" s="33"/>
      <c r="GJ1904" s="33"/>
      <c r="GK1904" s="33"/>
      <c r="GL1904" s="33"/>
      <c r="GM1904" s="33"/>
      <c r="GN1904" s="33"/>
      <c r="GO1904" s="33"/>
      <c r="GP1904" s="33"/>
      <c r="GQ1904" s="33"/>
      <c r="GR1904" s="33"/>
      <c r="GS1904" s="33"/>
      <c r="GT1904" s="33"/>
      <c r="GU1904" s="33"/>
      <c r="GV1904" s="33"/>
      <c r="GW1904" s="33"/>
      <c r="GX1904" s="33"/>
    </row>
    <row r="1905" spans="178:206" x14ac:dyDescent="0.2">
      <c r="FV1905" s="29"/>
      <c r="FW1905" s="33"/>
      <c r="FX1905" s="33"/>
      <c r="FY1905" s="33"/>
      <c r="FZ1905" s="33"/>
      <c r="GA1905" s="33"/>
      <c r="GB1905" s="33"/>
      <c r="GC1905" s="33"/>
      <c r="GD1905" s="33"/>
      <c r="GE1905" s="33"/>
      <c r="GF1905" s="33"/>
      <c r="GG1905" s="33"/>
      <c r="GH1905" s="33"/>
      <c r="GI1905" s="33"/>
      <c r="GJ1905" s="33"/>
      <c r="GK1905" s="33"/>
      <c r="GL1905" s="33"/>
      <c r="GM1905" s="33"/>
      <c r="GN1905" s="33"/>
      <c r="GO1905" s="33"/>
      <c r="GP1905" s="33"/>
      <c r="GQ1905" s="33"/>
      <c r="GR1905" s="33"/>
      <c r="GS1905" s="33"/>
      <c r="GT1905" s="33"/>
      <c r="GU1905" s="33"/>
      <c r="GV1905" s="33"/>
      <c r="GW1905" s="33"/>
      <c r="GX1905" s="33"/>
    </row>
    <row r="1906" spans="178:206" x14ac:dyDescent="0.2">
      <c r="FV1906" s="29"/>
      <c r="FW1906" s="33"/>
      <c r="FX1906" s="33"/>
      <c r="FY1906" s="33"/>
      <c r="FZ1906" s="33"/>
      <c r="GA1906" s="33"/>
      <c r="GB1906" s="33"/>
      <c r="GC1906" s="33"/>
      <c r="GD1906" s="33"/>
      <c r="GE1906" s="33"/>
      <c r="GF1906" s="33"/>
      <c r="GG1906" s="33"/>
      <c r="GH1906" s="33"/>
      <c r="GI1906" s="33"/>
      <c r="GJ1906" s="33"/>
      <c r="GK1906" s="33"/>
      <c r="GL1906" s="33"/>
      <c r="GM1906" s="33"/>
      <c r="GN1906" s="33"/>
      <c r="GO1906" s="33"/>
      <c r="GP1906" s="33"/>
      <c r="GQ1906" s="33"/>
      <c r="GR1906" s="33"/>
      <c r="GS1906" s="33"/>
      <c r="GT1906" s="33"/>
      <c r="GU1906" s="33"/>
      <c r="GV1906" s="33"/>
      <c r="GW1906" s="33"/>
      <c r="GX1906" s="33"/>
    </row>
    <row r="1907" spans="178:206" x14ac:dyDescent="0.2">
      <c r="FV1907" s="29"/>
      <c r="FW1907" s="33"/>
      <c r="FX1907" s="33"/>
      <c r="FY1907" s="33"/>
      <c r="FZ1907" s="33"/>
      <c r="GA1907" s="33"/>
      <c r="GB1907" s="33"/>
      <c r="GC1907" s="33"/>
      <c r="GD1907" s="33"/>
      <c r="GE1907" s="33"/>
      <c r="GF1907" s="33"/>
      <c r="GG1907" s="33"/>
      <c r="GH1907" s="33"/>
      <c r="GI1907" s="33"/>
      <c r="GJ1907" s="33"/>
      <c r="GK1907" s="33"/>
      <c r="GL1907" s="33"/>
      <c r="GM1907" s="33"/>
      <c r="GN1907" s="33"/>
      <c r="GO1907" s="33"/>
      <c r="GP1907" s="33"/>
      <c r="GQ1907" s="33"/>
      <c r="GR1907" s="33"/>
      <c r="GS1907" s="33"/>
      <c r="GT1907" s="33"/>
      <c r="GU1907" s="33"/>
      <c r="GV1907" s="33"/>
      <c r="GW1907" s="33"/>
      <c r="GX1907" s="33"/>
    </row>
    <row r="1908" spans="178:206" x14ac:dyDescent="0.2">
      <c r="FV1908" s="29"/>
      <c r="FW1908" s="33"/>
      <c r="FX1908" s="33"/>
      <c r="FY1908" s="33"/>
      <c r="FZ1908" s="33"/>
      <c r="GA1908" s="33"/>
      <c r="GB1908" s="33"/>
      <c r="GC1908" s="33"/>
      <c r="GD1908" s="33"/>
      <c r="GE1908" s="33"/>
      <c r="GF1908" s="33"/>
      <c r="GG1908" s="33"/>
      <c r="GH1908" s="33"/>
      <c r="GI1908" s="33"/>
      <c r="GJ1908" s="33"/>
      <c r="GK1908" s="33"/>
      <c r="GL1908" s="33"/>
      <c r="GM1908" s="33"/>
      <c r="GN1908" s="33"/>
      <c r="GO1908" s="33"/>
      <c r="GP1908" s="33"/>
      <c r="GQ1908" s="33"/>
      <c r="GR1908" s="33"/>
      <c r="GS1908" s="33"/>
      <c r="GT1908" s="33"/>
      <c r="GU1908" s="33"/>
      <c r="GV1908" s="33"/>
      <c r="GW1908" s="33"/>
      <c r="GX1908" s="33"/>
    </row>
    <row r="1909" spans="178:206" x14ac:dyDescent="0.2">
      <c r="FV1909" s="29"/>
      <c r="FW1909" s="33"/>
      <c r="FX1909" s="33"/>
      <c r="FY1909" s="33"/>
      <c r="FZ1909" s="33"/>
      <c r="GA1909" s="33"/>
      <c r="GB1909" s="33"/>
      <c r="GC1909" s="33"/>
      <c r="GD1909" s="33"/>
      <c r="GE1909" s="33"/>
      <c r="GF1909" s="33"/>
      <c r="GG1909" s="33"/>
      <c r="GH1909" s="33"/>
      <c r="GI1909" s="33"/>
      <c r="GJ1909" s="33"/>
      <c r="GK1909" s="33"/>
      <c r="GL1909" s="33"/>
      <c r="GM1909" s="33"/>
      <c r="GN1909" s="33"/>
      <c r="GO1909" s="33"/>
      <c r="GP1909" s="33"/>
      <c r="GQ1909" s="33"/>
      <c r="GR1909" s="33"/>
      <c r="GS1909" s="33"/>
      <c r="GT1909" s="33"/>
      <c r="GU1909" s="33"/>
      <c r="GV1909" s="33"/>
      <c r="GW1909" s="33"/>
      <c r="GX1909" s="33"/>
    </row>
    <row r="1910" spans="178:206" x14ac:dyDescent="0.2">
      <c r="FV1910" s="29"/>
      <c r="FW1910" s="33"/>
      <c r="FX1910" s="33"/>
      <c r="FY1910" s="33"/>
      <c r="FZ1910" s="33"/>
      <c r="GA1910" s="33"/>
      <c r="GB1910" s="33"/>
      <c r="GC1910" s="33"/>
      <c r="GD1910" s="33"/>
      <c r="GE1910" s="33"/>
      <c r="GF1910" s="33"/>
      <c r="GG1910" s="33"/>
      <c r="GH1910" s="33"/>
      <c r="GI1910" s="33"/>
      <c r="GJ1910" s="33"/>
      <c r="GK1910" s="33"/>
      <c r="GL1910" s="33"/>
      <c r="GM1910" s="33"/>
      <c r="GN1910" s="33"/>
      <c r="GO1910" s="33"/>
      <c r="GP1910" s="33"/>
      <c r="GQ1910" s="33"/>
      <c r="GR1910" s="33"/>
      <c r="GS1910" s="33"/>
      <c r="GT1910" s="33"/>
      <c r="GU1910" s="33"/>
      <c r="GV1910" s="33"/>
      <c r="GW1910" s="33"/>
      <c r="GX1910" s="33"/>
    </row>
    <row r="1911" spans="178:206" x14ac:dyDescent="0.2">
      <c r="FV1911" s="29"/>
      <c r="FW1911" s="33"/>
      <c r="FX1911" s="33"/>
      <c r="FY1911" s="33"/>
      <c r="FZ1911" s="33"/>
      <c r="GA1911" s="33"/>
      <c r="GB1911" s="33"/>
      <c r="GC1911" s="33"/>
      <c r="GD1911" s="33"/>
      <c r="GE1911" s="33"/>
      <c r="GF1911" s="33"/>
      <c r="GG1911" s="33"/>
      <c r="GH1911" s="33"/>
      <c r="GI1911" s="33"/>
      <c r="GJ1911" s="33"/>
      <c r="GK1911" s="33"/>
      <c r="GL1911" s="33"/>
      <c r="GM1911" s="33"/>
      <c r="GN1911" s="33"/>
      <c r="GO1911" s="33"/>
      <c r="GP1911" s="33"/>
      <c r="GQ1911" s="33"/>
      <c r="GR1911" s="33"/>
      <c r="GS1911" s="33"/>
      <c r="GT1911" s="33"/>
      <c r="GU1911" s="33"/>
      <c r="GV1911" s="33"/>
      <c r="GW1911" s="33"/>
      <c r="GX1911" s="33"/>
    </row>
    <row r="1912" spans="178:206" x14ac:dyDescent="0.2">
      <c r="FV1912" s="29"/>
      <c r="FW1912" s="33"/>
      <c r="FX1912" s="33"/>
      <c r="FY1912" s="33"/>
      <c r="FZ1912" s="33"/>
      <c r="GA1912" s="33"/>
      <c r="GB1912" s="33"/>
      <c r="GC1912" s="33"/>
      <c r="GD1912" s="33"/>
      <c r="GE1912" s="33"/>
      <c r="GF1912" s="33"/>
      <c r="GG1912" s="33"/>
      <c r="GH1912" s="33"/>
      <c r="GI1912" s="33"/>
      <c r="GJ1912" s="33"/>
      <c r="GK1912" s="33"/>
      <c r="GL1912" s="33"/>
      <c r="GM1912" s="33"/>
      <c r="GN1912" s="33"/>
      <c r="GO1912" s="33"/>
      <c r="GP1912" s="33"/>
      <c r="GQ1912" s="33"/>
      <c r="GR1912" s="33"/>
      <c r="GS1912" s="33"/>
      <c r="GT1912" s="33"/>
      <c r="GU1912" s="33"/>
      <c r="GV1912" s="33"/>
      <c r="GW1912" s="33"/>
      <c r="GX1912" s="33"/>
    </row>
    <row r="1913" spans="178:206" x14ac:dyDescent="0.2">
      <c r="FV1913" s="29"/>
      <c r="FW1913" s="33"/>
      <c r="FX1913" s="33"/>
      <c r="FY1913" s="33"/>
      <c r="FZ1913" s="33"/>
      <c r="GA1913" s="33"/>
      <c r="GB1913" s="33"/>
      <c r="GC1913" s="33"/>
      <c r="GD1913" s="33"/>
      <c r="GE1913" s="33"/>
      <c r="GF1913" s="33"/>
      <c r="GG1913" s="33"/>
      <c r="GH1913" s="33"/>
      <c r="GI1913" s="33"/>
      <c r="GJ1913" s="33"/>
      <c r="GK1913" s="33"/>
      <c r="GL1913" s="33"/>
      <c r="GM1913" s="33"/>
      <c r="GN1913" s="33"/>
      <c r="GO1913" s="33"/>
      <c r="GP1913" s="33"/>
      <c r="GQ1913" s="33"/>
      <c r="GR1913" s="33"/>
      <c r="GS1913" s="33"/>
      <c r="GT1913" s="33"/>
      <c r="GU1913" s="33"/>
      <c r="GV1913" s="33"/>
      <c r="GW1913" s="33"/>
      <c r="GX1913" s="33"/>
    </row>
    <row r="1914" spans="178:206" x14ac:dyDescent="0.2">
      <c r="FV1914" s="29"/>
      <c r="FW1914" s="33"/>
      <c r="FX1914" s="33"/>
      <c r="FY1914" s="33"/>
      <c r="FZ1914" s="33"/>
      <c r="GA1914" s="33"/>
      <c r="GB1914" s="33"/>
      <c r="GC1914" s="33"/>
      <c r="GD1914" s="33"/>
      <c r="GE1914" s="33"/>
      <c r="GF1914" s="33"/>
      <c r="GG1914" s="33"/>
      <c r="GH1914" s="33"/>
      <c r="GI1914" s="33"/>
      <c r="GJ1914" s="33"/>
      <c r="GK1914" s="33"/>
      <c r="GL1914" s="33"/>
      <c r="GM1914" s="33"/>
      <c r="GN1914" s="33"/>
      <c r="GO1914" s="33"/>
      <c r="GP1914" s="33"/>
      <c r="GQ1914" s="33"/>
      <c r="GR1914" s="33"/>
      <c r="GS1914" s="33"/>
      <c r="GT1914" s="33"/>
      <c r="GU1914" s="33"/>
      <c r="GV1914" s="33"/>
      <c r="GW1914" s="33"/>
      <c r="GX1914" s="33"/>
    </row>
    <row r="1915" spans="178:206" x14ac:dyDescent="0.2">
      <c r="FV1915" s="29"/>
      <c r="FW1915" s="33"/>
      <c r="FX1915" s="33"/>
      <c r="FY1915" s="33"/>
      <c r="FZ1915" s="33"/>
      <c r="GA1915" s="33"/>
      <c r="GB1915" s="33"/>
      <c r="GC1915" s="33"/>
      <c r="GD1915" s="33"/>
      <c r="GE1915" s="33"/>
      <c r="GF1915" s="33"/>
      <c r="GG1915" s="33"/>
      <c r="GH1915" s="33"/>
      <c r="GI1915" s="33"/>
      <c r="GJ1915" s="33"/>
      <c r="GK1915" s="33"/>
      <c r="GL1915" s="33"/>
      <c r="GM1915" s="33"/>
      <c r="GN1915" s="33"/>
      <c r="GO1915" s="33"/>
      <c r="GP1915" s="33"/>
      <c r="GQ1915" s="33"/>
      <c r="GR1915" s="33"/>
      <c r="GS1915" s="33"/>
      <c r="GT1915" s="33"/>
      <c r="GU1915" s="33"/>
      <c r="GV1915" s="33"/>
      <c r="GW1915" s="33"/>
      <c r="GX1915" s="33"/>
    </row>
    <row r="1916" spans="178:206" x14ac:dyDescent="0.2">
      <c r="FV1916" s="29"/>
      <c r="FW1916" s="33"/>
      <c r="FX1916" s="33"/>
      <c r="FY1916" s="33"/>
      <c r="FZ1916" s="33"/>
      <c r="GA1916" s="33"/>
      <c r="GB1916" s="33"/>
      <c r="GC1916" s="33"/>
      <c r="GD1916" s="33"/>
      <c r="GE1916" s="33"/>
      <c r="GF1916" s="33"/>
      <c r="GG1916" s="33"/>
      <c r="GH1916" s="33"/>
      <c r="GI1916" s="33"/>
      <c r="GJ1916" s="33"/>
      <c r="GK1916" s="33"/>
      <c r="GL1916" s="33"/>
      <c r="GM1916" s="33"/>
      <c r="GN1916" s="33"/>
      <c r="GO1916" s="33"/>
      <c r="GP1916" s="33"/>
      <c r="GQ1916" s="33"/>
      <c r="GR1916" s="33"/>
      <c r="GS1916" s="33"/>
      <c r="GT1916" s="33"/>
      <c r="GU1916" s="33"/>
      <c r="GV1916" s="33"/>
      <c r="GW1916" s="33"/>
      <c r="GX1916" s="33"/>
    </row>
    <row r="1917" spans="178:206" x14ac:dyDescent="0.2">
      <c r="FV1917" s="29"/>
      <c r="FW1917" s="33"/>
      <c r="FX1917" s="33"/>
      <c r="FY1917" s="33"/>
      <c r="FZ1917" s="33"/>
      <c r="GA1917" s="33"/>
      <c r="GB1917" s="33"/>
      <c r="GC1917" s="33"/>
      <c r="GD1917" s="33"/>
      <c r="GE1917" s="33"/>
      <c r="GF1917" s="33"/>
      <c r="GG1917" s="33"/>
      <c r="GH1917" s="33"/>
      <c r="GI1917" s="33"/>
      <c r="GJ1917" s="33"/>
      <c r="GK1917" s="33"/>
      <c r="GL1917" s="33"/>
      <c r="GM1917" s="33"/>
      <c r="GN1917" s="33"/>
      <c r="GO1917" s="33"/>
      <c r="GP1917" s="33"/>
      <c r="GQ1917" s="33"/>
      <c r="GR1917" s="33"/>
      <c r="GS1917" s="33"/>
      <c r="GT1917" s="33"/>
      <c r="GU1917" s="33"/>
      <c r="GV1917" s="33"/>
      <c r="GW1917" s="33"/>
      <c r="GX1917" s="33"/>
    </row>
    <row r="1918" spans="178:206" x14ac:dyDescent="0.2">
      <c r="FV1918" s="29"/>
      <c r="FW1918" s="33"/>
      <c r="FX1918" s="33"/>
      <c r="FY1918" s="33"/>
      <c r="FZ1918" s="33"/>
      <c r="GA1918" s="33"/>
      <c r="GB1918" s="33"/>
      <c r="GC1918" s="33"/>
      <c r="GD1918" s="33"/>
      <c r="GE1918" s="33"/>
      <c r="GF1918" s="33"/>
      <c r="GG1918" s="33"/>
      <c r="GH1918" s="33"/>
      <c r="GI1918" s="33"/>
      <c r="GJ1918" s="33"/>
      <c r="GK1918" s="33"/>
      <c r="GL1918" s="33"/>
      <c r="GM1918" s="33"/>
      <c r="GN1918" s="33"/>
      <c r="GO1918" s="33"/>
      <c r="GP1918" s="33"/>
      <c r="GQ1918" s="33"/>
      <c r="GR1918" s="33"/>
      <c r="GS1918" s="33"/>
      <c r="GT1918" s="33"/>
      <c r="GU1918" s="33"/>
      <c r="GV1918" s="33"/>
      <c r="GW1918" s="33"/>
      <c r="GX1918" s="33"/>
    </row>
    <row r="1919" spans="178:206" x14ac:dyDescent="0.2">
      <c r="FV1919" s="29"/>
      <c r="FW1919" s="33"/>
      <c r="FX1919" s="33"/>
      <c r="FY1919" s="33"/>
      <c r="FZ1919" s="33"/>
      <c r="GA1919" s="33"/>
      <c r="GB1919" s="33"/>
      <c r="GC1919" s="33"/>
      <c r="GD1919" s="33"/>
      <c r="GE1919" s="33"/>
      <c r="GF1919" s="33"/>
      <c r="GG1919" s="33"/>
      <c r="GH1919" s="33"/>
      <c r="GI1919" s="33"/>
      <c r="GJ1919" s="33"/>
      <c r="GK1919" s="33"/>
      <c r="GL1919" s="33"/>
      <c r="GM1919" s="33"/>
      <c r="GN1919" s="33"/>
      <c r="GO1919" s="33"/>
      <c r="GP1919" s="33"/>
      <c r="GQ1919" s="33"/>
      <c r="GR1919" s="33"/>
      <c r="GS1919" s="33"/>
      <c r="GT1919" s="33"/>
      <c r="GU1919" s="33"/>
      <c r="GV1919" s="33"/>
      <c r="GW1919" s="33"/>
      <c r="GX1919" s="33"/>
    </row>
    <row r="1920" spans="178:206" x14ac:dyDescent="0.2">
      <c r="FV1920" s="29"/>
      <c r="FW1920" s="33"/>
      <c r="FX1920" s="33"/>
      <c r="FY1920" s="33"/>
      <c r="FZ1920" s="33"/>
      <c r="GA1920" s="33"/>
      <c r="GB1920" s="33"/>
      <c r="GC1920" s="33"/>
      <c r="GD1920" s="33"/>
      <c r="GE1920" s="33"/>
      <c r="GF1920" s="33"/>
      <c r="GG1920" s="33"/>
      <c r="GH1920" s="33"/>
      <c r="GI1920" s="33"/>
      <c r="GJ1920" s="33"/>
      <c r="GK1920" s="33"/>
      <c r="GL1920" s="33"/>
      <c r="GM1920" s="33"/>
      <c r="GN1920" s="33"/>
      <c r="GO1920" s="33"/>
      <c r="GP1920" s="33"/>
      <c r="GQ1920" s="33"/>
      <c r="GR1920" s="33"/>
      <c r="GS1920" s="33"/>
      <c r="GT1920" s="33"/>
      <c r="GU1920" s="33"/>
      <c r="GV1920" s="33"/>
      <c r="GW1920" s="33"/>
      <c r="GX1920" s="33"/>
    </row>
    <row r="1921" spans="178:206" x14ac:dyDescent="0.2">
      <c r="FV1921" s="29"/>
      <c r="FW1921" s="33"/>
      <c r="FX1921" s="33"/>
      <c r="FY1921" s="33"/>
      <c r="FZ1921" s="33"/>
      <c r="GA1921" s="33"/>
      <c r="GB1921" s="33"/>
      <c r="GC1921" s="33"/>
      <c r="GD1921" s="33"/>
      <c r="GE1921" s="33"/>
      <c r="GF1921" s="33"/>
      <c r="GG1921" s="33"/>
      <c r="GH1921" s="33"/>
      <c r="GI1921" s="33"/>
      <c r="GJ1921" s="33"/>
      <c r="GK1921" s="33"/>
      <c r="GL1921" s="33"/>
      <c r="GM1921" s="33"/>
      <c r="GN1921" s="33"/>
      <c r="GO1921" s="33"/>
      <c r="GP1921" s="33"/>
      <c r="GQ1921" s="33"/>
      <c r="GR1921" s="33"/>
      <c r="GS1921" s="33"/>
      <c r="GT1921" s="33"/>
      <c r="GU1921" s="33"/>
      <c r="GV1921" s="33"/>
      <c r="GW1921" s="33"/>
      <c r="GX1921" s="33"/>
    </row>
    <row r="1922" spans="178:206" x14ac:dyDescent="0.2">
      <c r="FV1922" s="29"/>
      <c r="FW1922" s="33"/>
      <c r="FX1922" s="33"/>
      <c r="FY1922" s="33"/>
      <c r="FZ1922" s="33"/>
      <c r="GA1922" s="33"/>
      <c r="GB1922" s="33"/>
      <c r="GC1922" s="33"/>
      <c r="GD1922" s="33"/>
      <c r="GE1922" s="33"/>
      <c r="GF1922" s="33"/>
      <c r="GG1922" s="33"/>
      <c r="GH1922" s="33"/>
      <c r="GI1922" s="33"/>
      <c r="GJ1922" s="33"/>
      <c r="GK1922" s="33"/>
      <c r="GL1922" s="33"/>
      <c r="GM1922" s="33"/>
      <c r="GN1922" s="33"/>
      <c r="GO1922" s="33"/>
      <c r="GP1922" s="33"/>
      <c r="GQ1922" s="33"/>
      <c r="GR1922" s="33"/>
      <c r="GS1922" s="33"/>
      <c r="GT1922" s="33"/>
      <c r="GU1922" s="33"/>
      <c r="GV1922" s="33"/>
      <c r="GW1922" s="33"/>
      <c r="GX1922" s="33"/>
    </row>
    <row r="1923" spans="178:206" x14ac:dyDescent="0.2">
      <c r="FV1923" s="29"/>
      <c r="FW1923" s="33"/>
      <c r="FX1923" s="33"/>
      <c r="FY1923" s="33"/>
      <c r="FZ1923" s="33"/>
      <c r="GA1923" s="33"/>
      <c r="GB1923" s="33"/>
      <c r="GC1923" s="33"/>
      <c r="GD1923" s="33"/>
      <c r="GE1923" s="33"/>
      <c r="GF1923" s="33"/>
      <c r="GG1923" s="33"/>
      <c r="GH1923" s="33"/>
      <c r="GI1923" s="33"/>
      <c r="GJ1923" s="33"/>
      <c r="GK1923" s="33"/>
      <c r="GL1923" s="33"/>
      <c r="GM1923" s="33"/>
      <c r="GN1923" s="33"/>
      <c r="GO1923" s="33"/>
      <c r="GP1923" s="33"/>
      <c r="GQ1923" s="33"/>
      <c r="GR1923" s="33"/>
      <c r="GS1923" s="33"/>
      <c r="GT1923" s="33"/>
      <c r="GU1923" s="33"/>
      <c r="GV1923" s="33"/>
      <c r="GW1923" s="33"/>
      <c r="GX1923" s="33"/>
    </row>
    <row r="1924" spans="178:206" x14ac:dyDescent="0.2">
      <c r="FV1924" s="29"/>
      <c r="FW1924" s="33"/>
      <c r="FX1924" s="33"/>
      <c r="FY1924" s="33"/>
      <c r="FZ1924" s="33"/>
      <c r="GA1924" s="33"/>
      <c r="GB1924" s="33"/>
      <c r="GC1924" s="33"/>
      <c r="GD1924" s="33"/>
      <c r="GE1924" s="33"/>
      <c r="GF1924" s="33"/>
      <c r="GG1924" s="33"/>
      <c r="GH1924" s="33"/>
      <c r="GI1924" s="33"/>
      <c r="GJ1924" s="33"/>
      <c r="GK1924" s="33"/>
      <c r="GL1924" s="33"/>
      <c r="GM1924" s="33"/>
      <c r="GN1924" s="33"/>
      <c r="GO1924" s="33"/>
      <c r="GP1924" s="33"/>
      <c r="GQ1924" s="33"/>
      <c r="GR1924" s="33"/>
      <c r="GS1924" s="33"/>
      <c r="GT1924" s="33"/>
      <c r="GU1924" s="33"/>
      <c r="GV1924" s="33"/>
      <c r="GW1924" s="33"/>
      <c r="GX1924" s="33"/>
    </row>
    <row r="1925" spans="178:206" x14ac:dyDescent="0.2">
      <c r="FV1925" s="29"/>
      <c r="FW1925" s="33"/>
      <c r="FX1925" s="33"/>
      <c r="FY1925" s="33"/>
      <c r="FZ1925" s="33"/>
      <c r="GA1925" s="33"/>
      <c r="GB1925" s="33"/>
      <c r="GC1925" s="33"/>
      <c r="GD1925" s="33"/>
      <c r="GE1925" s="33"/>
      <c r="GF1925" s="33"/>
      <c r="GG1925" s="33"/>
      <c r="GH1925" s="33"/>
      <c r="GI1925" s="33"/>
      <c r="GJ1925" s="33"/>
      <c r="GK1925" s="33"/>
      <c r="GL1925" s="33"/>
      <c r="GM1925" s="33"/>
      <c r="GN1925" s="33"/>
      <c r="GO1925" s="33"/>
      <c r="GP1925" s="33"/>
      <c r="GQ1925" s="33"/>
      <c r="GR1925" s="33"/>
      <c r="GS1925" s="33"/>
      <c r="GT1925" s="33"/>
      <c r="GU1925" s="33"/>
      <c r="GV1925" s="33"/>
      <c r="GW1925" s="33"/>
      <c r="GX1925" s="33"/>
    </row>
    <row r="1926" spans="178:206" x14ac:dyDescent="0.2">
      <c r="FV1926" s="29"/>
      <c r="FW1926" s="33"/>
      <c r="FX1926" s="33"/>
      <c r="FY1926" s="33"/>
      <c r="FZ1926" s="33"/>
      <c r="GA1926" s="33"/>
      <c r="GB1926" s="33"/>
      <c r="GC1926" s="33"/>
      <c r="GD1926" s="33"/>
      <c r="GE1926" s="33"/>
      <c r="GF1926" s="33"/>
      <c r="GG1926" s="33"/>
      <c r="GH1926" s="33"/>
      <c r="GI1926" s="33"/>
      <c r="GJ1926" s="33"/>
      <c r="GK1926" s="33"/>
      <c r="GL1926" s="33"/>
      <c r="GM1926" s="33"/>
      <c r="GN1926" s="33"/>
      <c r="GO1926" s="33"/>
      <c r="GP1926" s="33"/>
      <c r="GQ1926" s="33"/>
      <c r="GR1926" s="33"/>
      <c r="GS1926" s="33"/>
      <c r="GT1926" s="33"/>
      <c r="GU1926" s="33"/>
      <c r="GV1926" s="33"/>
      <c r="GW1926" s="33"/>
      <c r="GX1926" s="33"/>
    </row>
    <row r="1927" spans="178:206" x14ac:dyDescent="0.2">
      <c r="FV1927" s="29"/>
      <c r="FW1927" s="33"/>
      <c r="FX1927" s="33"/>
      <c r="FY1927" s="33"/>
      <c r="FZ1927" s="33"/>
      <c r="GA1927" s="33"/>
      <c r="GB1927" s="33"/>
      <c r="GC1927" s="33"/>
      <c r="GD1927" s="33"/>
      <c r="GE1927" s="33"/>
      <c r="GF1927" s="33"/>
      <c r="GG1927" s="33"/>
      <c r="GH1927" s="33"/>
      <c r="GI1927" s="33"/>
      <c r="GJ1927" s="33"/>
      <c r="GK1927" s="33"/>
      <c r="GL1927" s="33"/>
      <c r="GM1927" s="33"/>
      <c r="GN1927" s="33"/>
      <c r="GO1927" s="33"/>
      <c r="GP1927" s="33"/>
      <c r="GQ1927" s="33"/>
      <c r="GR1927" s="33"/>
      <c r="GS1927" s="33"/>
      <c r="GT1927" s="33"/>
      <c r="GU1927" s="33"/>
      <c r="GV1927" s="33"/>
      <c r="GW1927" s="33"/>
      <c r="GX1927" s="33"/>
    </row>
    <row r="1928" spans="178:206" x14ac:dyDescent="0.2">
      <c r="FV1928" s="29"/>
      <c r="FW1928" s="33"/>
      <c r="FX1928" s="33"/>
      <c r="FY1928" s="33"/>
      <c r="FZ1928" s="33"/>
      <c r="GA1928" s="33"/>
      <c r="GB1928" s="33"/>
      <c r="GC1928" s="33"/>
      <c r="GD1928" s="33"/>
      <c r="GE1928" s="33"/>
      <c r="GF1928" s="33"/>
      <c r="GG1928" s="33"/>
      <c r="GH1928" s="33"/>
      <c r="GI1928" s="33"/>
      <c r="GJ1928" s="33"/>
      <c r="GK1928" s="33"/>
      <c r="GL1928" s="33"/>
      <c r="GM1928" s="33"/>
      <c r="GN1928" s="33"/>
      <c r="GO1928" s="33"/>
      <c r="GP1928" s="33"/>
      <c r="GQ1928" s="33"/>
      <c r="GR1928" s="33"/>
      <c r="GS1928" s="33"/>
      <c r="GT1928" s="33"/>
      <c r="GU1928" s="33"/>
      <c r="GV1928" s="33"/>
      <c r="GW1928" s="33"/>
      <c r="GX1928" s="33"/>
    </row>
    <row r="1929" spans="178:206" x14ac:dyDescent="0.2">
      <c r="FV1929" s="29"/>
      <c r="FW1929" s="33"/>
      <c r="FX1929" s="33"/>
      <c r="FY1929" s="33"/>
      <c r="FZ1929" s="33"/>
      <c r="GA1929" s="33"/>
      <c r="GB1929" s="33"/>
      <c r="GC1929" s="33"/>
      <c r="GD1929" s="33"/>
      <c r="GE1929" s="33"/>
      <c r="GF1929" s="33"/>
      <c r="GG1929" s="33"/>
      <c r="GH1929" s="33"/>
      <c r="GI1929" s="33"/>
      <c r="GJ1929" s="33"/>
      <c r="GK1929" s="33"/>
      <c r="GL1929" s="33"/>
      <c r="GM1929" s="33"/>
      <c r="GN1929" s="33"/>
      <c r="GO1929" s="33"/>
      <c r="GP1929" s="33"/>
      <c r="GQ1929" s="33"/>
      <c r="GR1929" s="33"/>
      <c r="GS1929" s="33"/>
      <c r="GT1929" s="33"/>
      <c r="GU1929" s="33"/>
      <c r="GV1929" s="33"/>
      <c r="GW1929" s="33"/>
      <c r="GX1929" s="33"/>
    </row>
    <row r="1930" spans="178:206" x14ac:dyDescent="0.2">
      <c r="FV1930" s="29"/>
      <c r="FW1930" s="33"/>
      <c r="FX1930" s="33"/>
      <c r="FY1930" s="33"/>
      <c r="FZ1930" s="33"/>
      <c r="GA1930" s="33"/>
      <c r="GB1930" s="33"/>
      <c r="GC1930" s="33"/>
      <c r="GD1930" s="33"/>
      <c r="GE1930" s="33"/>
      <c r="GF1930" s="33"/>
      <c r="GG1930" s="33"/>
      <c r="GH1930" s="33"/>
      <c r="GI1930" s="33"/>
      <c r="GJ1930" s="33"/>
      <c r="GK1930" s="33"/>
      <c r="GL1930" s="33"/>
      <c r="GM1930" s="33"/>
      <c r="GN1930" s="33"/>
      <c r="GO1930" s="33"/>
      <c r="GP1930" s="33"/>
      <c r="GQ1930" s="33"/>
      <c r="GR1930" s="33"/>
      <c r="GS1930" s="33"/>
      <c r="GT1930" s="33"/>
      <c r="GU1930" s="33"/>
      <c r="GV1930" s="33"/>
      <c r="GW1930" s="33"/>
      <c r="GX1930" s="33"/>
    </row>
    <row r="1931" spans="178:206" x14ac:dyDescent="0.2">
      <c r="FV1931" s="29"/>
      <c r="FW1931" s="33"/>
      <c r="FX1931" s="33"/>
      <c r="FY1931" s="33"/>
      <c r="FZ1931" s="33"/>
      <c r="GA1931" s="33"/>
      <c r="GB1931" s="33"/>
      <c r="GC1931" s="33"/>
      <c r="GD1931" s="33"/>
      <c r="GE1931" s="33"/>
      <c r="GF1931" s="33"/>
      <c r="GG1931" s="33"/>
      <c r="GH1931" s="33"/>
      <c r="GI1931" s="33"/>
      <c r="GJ1931" s="33"/>
      <c r="GK1931" s="33"/>
      <c r="GL1931" s="33"/>
      <c r="GM1931" s="33"/>
      <c r="GN1931" s="33"/>
      <c r="GO1931" s="33"/>
      <c r="GP1931" s="33"/>
      <c r="GQ1931" s="33"/>
      <c r="GR1931" s="33"/>
      <c r="GS1931" s="33"/>
      <c r="GT1931" s="33"/>
      <c r="GU1931" s="33"/>
      <c r="GV1931" s="33"/>
      <c r="GW1931" s="33"/>
      <c r="GX1931" s="33"/>
    </row>
    <row r="1932" spans="178:206" x14ac:dyDescent="0.2">
      <c r="FV1932" s="29"/>
      <c r="FW1932" s="33"/>
      <c r="FX1932" s="33"/>
      <c r="FY1932" s="33"/>
      <c r="FZ1932" s="33"/>
      <c r="GA1932" s="33"/>
      <c r="GB1932" s="33"/>
      <c r="GC1932" s="33"/>
      <c r="GD1932" s="33"/>
      <c r="GE1932" s="33"/>
      <c r="GF1932" s="33"/>
      <c r="GG1932" s="33"/>
      <c r="GH1932" s="33"/>
      <c r="GI1932" s="33"/>
      <c r="GJ1932" s="33"/>
      <c r="GK1932" s="33"/>
      <c r="GL1932" s="33"/>
      <c r="GM1932" s="33"/>
      <c r="GN1932" s="33"/>
      <c r="GO1932" s="33"/>
      <c r="GP1932" s="33"/>
      <c r="GQ1932" s="33"/>
      <c r="GR1932" s="33"/>
      <c r="GS1932" s="33"/>
      <c r="GT1932" s="33"/>
      <c r="GU1932" s="33"/>
      <c r="GV1932" s="33"/>
      <c r="GW1932" s="33"/>
      <c r="GX1932" s="33"/>
    </row>
    <row r="1933" spans="178:206" x14ac:dyDescent="0.2">
      <c r="FV1933" s="29"/>
      <c r="FW1933" s="33"/>
      <c r="FX1933" s="33"/>
      <c r="FY1933" s="33"/>
      <c r="FZ1933" s="33"/>
      <c r="GA1933" s="33"/>
      <c r="GB1933" s="33"/>
      <c r="GC1933" s="33"/>
      <c r="GD1933" s="33"/>
      <c r="GE1933" s="33"/>
      <c r="GF1933" s="33"/>
      <c r="GG1933" s="33"/>
      <c r="GH1933" s="33"/>
      <c r="GI1933" s="33"/>
      <c r="GJ1933" s="33"/>
      <c r="GK1933" s="33"/>
      <c r="GL1933" s="33"/>
      <c r="GM1933" s="33"/>
      <c r="GN1933" s="33"/>
      <c r="GO1933" s="33"/>
      <c r="GP1933" s="33"/>
      <c r="GQ1933" s="33"/>
      <c r="GR1933" s="33"/>
      <c r="GS1933" s="33"/>
      <c r="GT1933" s="33"/>
      <c r="GU1933" s="33"/>
      <c r="GV1933" s="33"/>
      <c r="GW1933" s="33"/>
      <c r="GX1933" s="33"/>
    </row>
    <row r="1934" spans="178:206" x14ac:dyDescent="0.2">
      <c r="FV1934" s="29"/>
      <c r="FW1934" s="33"/>
      <c r="FX1934" s="33"/>
      <c r="FY1934" s="33"/>
      <c r="FZ1934" s="33"/>
      <c r="GA1934" s="33"/>
      <c r="GB1934" s="33"/>
      <c r="GC1934" s="33"/>
      <c r="GD1934" s="33"/>
      <c r="GE1934" s="33"/>
      <c r="GF1934" s="33"/>
      <c r="GG1934" s="33"/>
      <c r="GH1934" s="33"/>
      <c r="GI1934" s="33"/>
      <c r="GJ1934" s="33"/>
      <c r="GK1934" s="33"/>
      <c r="GL1934" s="33"/>
      <c r="GM1934" s="33"/>
      <c r="GN1934" s="33"/>
      <c r="GO1934" s="33"/>
      <c r="GP1934" s="33"/>
      <c r="GQ1934" s="33"/>
      <c r="GR1934" s="33"/>
      <c r="GS1934" s="33"/>
      <c r="GT1934" s="33"/>
      <c r="GU1934" s="33"/>
      <c r="GV1934" s="33"/>
      <c r="GW1934" s="33"/>
      <c r="GX1934" s="33"/>
    </row>
    <row r="1935" spans="178:206" x14ac:dyDescent="0.2">
      <c r="FV1935" s="29"/>
      <c r="FW1935" s="33"/>
      <c r="FX1935" s="33"/>
      <c r="FY1935" s="33"/>
      <c r="FZ1935" s="33"/>
      <c r="GA1935" s="33"/>
      <c r="GB1935" s="33"/>
      <c r="GC1935" s="33"/>
      <c r="GD1935" s="33"/>
      <c r="GE1935" s="33"/>
      <c r="GF1935" s="33"/>
      <c r="GG1935" s="33"/>
      <c r="GH1935" s="33"/>
      <c r="GI1935" s="33"/>
      <c r="GJ1935" s="33"/>
      <c r="GK1935" s="33"/>
      <c r="GL1935" s="33"/>
      <c r="GM1935" s="33"/>
      <c r="GN1935" s="33"/>
      <c r="GO1935" s="33"/>
      <c r="GP1935" s="33"/>
      <c r="GQ1935" s="33"/>
      <c r="GR1935" s="33"/>
      <c r="GS1935" s="33"/>
      <c r="GT1935" s="33"/>
      <c r="GU1935" s="33"/>
      <c r="GV1935" s="33"/>
      <c r="GW1935" s="33"/>
      <c r="GX1935" s="33"/>
    </row>
    <row r="1936" spans="178:206" x14ac:dyDescent="0.2">
      <c r="FV1936" s="29"/>
      <c r="FW1936" s="33"/>
      <c r="FX1936" s="33"/>
      <c r="FY1936" s="33"/>
      <c r="FZ1936" s="33"/>
      <c r="GA1936" s="33"/>
      <c r="GB1936" s="33"/>
      <c r="GC1936" s="33"/>
      <c r="GD1936" s="33"/>
      <c r="GE1936" s="33"/>
      <c r="GF1936" s="33"/>
      <c r="GG1936" s="33"/>
      <c r="GH1936" s="33"/>
      <c r="GI1936" s="33"/>
      <c r="GJ1936" s="33"/>
      <c r="GK1936" s="33"/>
      <c r="GL1936" s="33"/>
      <c r="GM1936" s="33"/>
      <c r="GN1936" s="33"/>
      <c r="GO1936" s="33"/>
      <c r="GP1936" s="33"/>
      <c r="GQ1936" s="33"/>
      <c r="GR1936" s="33"/>
      <c r="GS1936" s="33"/>
      <c r="GT1936" s="33"/>
      <c r="GU1936" s="33"/>
      <c r="GV1936" s="33"/>
      <c r="GW1936" s="33"/>
      <c r="GX1936" s="33"/>
    </row>
    <row r="1937" spans="178:206" x14ac:dyDescent="0.2">
      <c r="FV1937" s="29"/>
      <c r="FW1937" s="33"/>
      <c r="FX1937" s="33"/>
      <c r="FY1937" s="33"/>
      <c r="FZ1937" s="33"/>
      <c r="GA1937" s="33"/>
      <c r="GB1937" s="33"/>
      <c r="GC1937" s="33"/>
      <c r="GD1937" s="33"/>
      <c r="GE1937" s="33"/>
      <c r="GF1937" s="33"/>
      <c r="GG1937" s="33"/>
      <c r="GH1937" s="33"/>
      <c r="GI1937" s="33"/>
      <c r="GJ1937" s="33"/>
      <c r="GK1937" s="33"/>
      <c r="GL1937" s="33"/>
      <c r="GM1937" s="33"/>
      <c r="GN1937" s="33"/>
      <c r="GO1937" s="33"/>
      <c r="GP1937" s="33"/>
      <c r="GQ1937" s="33"/>
      <c r="GR1937" s="33"/>
      <c r="GS1937" s="33"/>
      <c r="GT1937" s="33"/>
      <c r="GU1937" s="33"/>
      <c r="GV1937" s="33"/>
      <c r="GW1937" s="33"/>
      <c r="GX1937" s="33"/>
    </row>
    <row r="1938" spans="178:206" x14ac:dyDescent="0.2">
      <c r="FV1938" s="29"/>
      <c r="FW1938" s="33"/>
      <c r="FX1938" s="33"/>
      <c r="FY1938" s="33"/>
      <c r="FZ1938" s="33"/>
      <c r="GA1938" s="33"/>
      <c r="GB1938" s="33"/>
      <c r="GC1938" s="33"/>
      <c r="GD1938" s="33"/>
      <c r="GE1938" s="33"/>
      <c r="GF1938" s="33"/>
      <c r="GG1938" s="33"/>
      <c r="GH1938" s="33"/>
      <c r="GI1938" s="33"/>
      <c r="GJ1938" s="33"/>
      <c r="GK1938" s="33"/>
      <c r="GL1938" s="33"/>
      <c r="GM1938" s="33"/>
      <c r="GN1938" s="33"/>
      <c r="GO1938" s="33"/>
      <c r="GP1938" s="33"/>
      <c r="GQ1938" s="33"/>
      <c r="GR1938" s="33"/>
      <c r="GS1938" s="33"/>
      <c r="GT1938" s="33"/>
      <c r="GU1938" s="33"/>
      <c r="GV1938" s="33"/>
      <c r="GW1938" s="33"/>
      <c r="GX1938" s="33"/>
    </row>
    <row r="1939" spans="178:206" x14ac:dyDescent="0.2">
      <c r="FV1939" s="29"/>
      <c r="FW1939" s="33"/>
      <c r="FX1939" s="33"/>
      <c r="FY1939" s="33"/>
      <c r="FZ1939" s="33"/>
      <c r="GA1939" s="33"/>
      <c r="GB1939" s="33"/>
      <c r="GC1939" s="33"/>
      <c r="GD1939" s="33"/>
      <c r="GE1939" s="33"/>
      <c r="GF1939" s="33"/>
      <c r="GG1939" s="33"/>
      <c r="GH1939" s="33"/>
      <c r="GI1939" s="33"/>
      <c r="GJ1939" s="33"/>
      <c r="GK1939" s="33"/>
      <c r="GL1939" s="33"/>
      <c r="GM1939" s="33"/>
      <c r="GN1939" s="33"/>
      <c r="GO1939" s="33"/>
      <c r="GP1939" s="33"/>
      <c r="GQ1939" s="33"/>
      <c r="GR1939" s="33"/>
      <c r="GS1939" s="33"/>
      <c r="GT1939" s="33"/>
      <c r="GU1939" s="33"/>
      <c r="GV1939" s="33"/>
      <c r="GW1939" s="33"/>
      <c r="GX1939" s="33"/>
    </row>
    <row r="1940" spans="178:206" x14ac:dyDescent="0.2">
      <c r="FV1940" s="29"/>
      <c r="FW1940" s="33"/>
      <c r="FX1940" s="33"/>
      <c r="FY1940" s="33"/>
      <c r="FZ1940" s="33"/>
      <c r="GA1940" s="33"/>
      <c r="GB1940" s="33"/>
      <c r="GC1940" s="33"/>
      <c r="GD1940" s="33"/>
      <c r="GE1940" s="33"/>
      <c r="GF1940" s="33"/>
      <c r="GG1940" s="33"/>
      <c r="GH1940" s="33"/>
      <c r="GI1940" s="33"/>
      <c r="GJ1940" s="33"/>
      <c r="GK1940" s="33"/>
      <c r="GL1940" s="33"/>
      <c r="GM1940" s="33"/>
      <c r="GN1940" s="33"/>
      <c r="GO1940" s="33"/>
      <c r="GP1940" s="33"/>
      <c r="GQ1940" s="33"/>
      <c r="GR1940" s="33"/>
      <c r="GS1940" s="33"/>
      <c r="GT1940" s="33"/>
      <c r="GU1940" s="33"/>
      <c r="GV1940" s="33"/>
      <c r="GW1940" s="33"/>
      <c r="GX1940" s="33"/>
    </row>
    <row r="1941" spans="178:206" x14ac:dyDescent="0.2">
      <c r="FV1941" s="29"/>
      <c r="FW1941" s="33"/>
      <c r="FX1941" s="33"/>
      <c r="FY1941" s="33"/>
      <c r="FZ1941" s="33"/>
      <c r="GA1941" s="33"/>
      <c r="GB1941" s="33"/>
      <c r="GC1941" s="33"/>
      <c r="GD1941" s="33"/>
      <c r="GE1941" s="33"/>
      <c r="GF1941" s="33"/>
      <c r="GG1941" s="33"/>
      <c r="GH1941" s="33"/>
      <c r="GI1941" s="33"/>
      <c r="GJ1941" s="33"/>
      <c r="GK1941" s="33"/>
      <c r="GL1941" s="33"/>
      <c r="GM1941" s="33"/>
      <c r="GN1941" s="33"/>
      <c r="GO1941" s="33"/>
      <c r="GP1941" s="33"/>
      <c r="GQ1941" s="33"/>
      <c r="GR1941" s="33"/>
      <c r="GS1941" s="33"/>
      <c r="GT1941" s="33"/>
      <c r="GU1941" s="33"/>
      <c r="GV1941" s="33"/>
      <c r="GW1941" s="33"/>
      <c r="GX1941" s="33"/>
    </row>
    <row r="1942" spans="178:206" x14ac:dyDescent="0.2">
      <c r="FV1942" s="29"/>
      <c r="FW1942" s="33"/>
      <c r="FX1942" s="33"/>
      <c r="FY1942" s="33"/>
      <c r="FZ1942" s="33"/>
      <c r="GA1942" s="33"/>
      <c r="GB1942" s="33"/>
      <c r="GC1942" s="33"/>
      <c r="GD1942" s="33"/>
      <c r="GE1942" s="33"/>
      <c r="GF1942" s="33"/>
      <c r="GG1942" s="33"/>
      <c r="GH1942" s="33"/>
      <c r="GI1942" s="33"/>
      <c r="GJ1942" s="33"/>
      <c r="GK1942" s="33"/>
      <c r="GL1942" s="33"/>
      <c r="GM1942" s="33"/>
      <c r="GN1942" s="33"/>
      <c r="GO1942" s="33"/>
      <c r="GP1942" s="33"/>
      <c r="GQ1942" s="33"/>
      <c r="GR1942" s="33"/>
      <c r="GS1942" s="33"/>
      <c r="GT1942" s="33"/>
      <c r="GU1942" s="33"/>
      <c r="GV1942" s="33"/>
      <c r="GW1942" s="33"/>
      <c r="GX1942" s="33"/>
    </row>
    <row r="1943" spans="178:206" x14ac:dyDescent="0.2">
      <c r="FV1943" s="29"/>
      <c r="FW1943" s="33"/>
      <c r="FX1943" s="33"/>
      <c r="FY1943" s="33"/>
      <c r="FZ1943" s="33"/>
      <c r="GA1943" s="33"/>
      <c r="GB1943" s="33"/>
      <c r="GC1943" s="33"/>
      <c r="GD1943" s="33"/>
      <c r="GE1943" s="33"/>
      <c r="GF1943" s="33"/>
      <c r="GG1943" s="33"/>
      <c r="GH1943" s="33"/>
      <c r="GI1943" s="33"/>
      <c r="GJ1943" s="33"/>
      <c r="GK1943" s="33"/>
      <c r="GL1943" s="33"/>
      <c r="GM1943" s="33"/>
      <c r="GN1943" s="33"/>
      <c r="GO1943" s="33"/>
      <c r="GP1943" s="33"/>
      <c r="GQ1943" s="33"/>
      <c r="GR1943" s="33"/>
      <c r="GS1943" s="33"/>
      <c r="GT1943" s="33"/>
      <c r="GU1943" s="33"/>
      <c r="GV1943" s="33"/>
      <c r="GW1943" s="33"/>
      <c r="GX1943" s="33"/>
    </row>
    <row r="1944" spans="178:206" x14ac:dyDescent="0.2">
      <c r="FV1944" s="29"/>
      <c r="FW1944" s="33"/>
      <c r="FX1944" s="33"/>
      <c r="FY1944" s="33"/>
      <c r="FZ1944" s="33"/>
      <c r="GA1944" s="33"/>
      <c r="GB1944" s="33"/>
      <c r="GC1944" s="33"/>
      <c r="GD1944" s="33"/>
      <c r="GE1944" s="33"/>
      <c r="GF1944" s="33"/>
      <c r="GG1944" s="33"/>
      <c r="GH1944" s="33"/>
      <c r="GI1944" s="33"/>
      <c r="GJ1944" s="33"/>
      <c r="GK1944" s="33"/>
      <c r="GL1944" s="33"/>
      <c r="GM1944" s="33"/>
      <c r="GN1944" s="33"/>
      <c r="GO1944" s="33"/>
      <c r="GP1944" s="33"/>
      <c r="GQ1944" s="33"/>
      <c r="GR1944" s="33"/>
      <c r="GS1944" s="33"/>
      <c r="GT1944" s="33"/>
      <c r="GU1944" s="33"/>
      <c r="GV1944" s="33"/>
      <c r="GW1944" s="33"/>
      <c r="GX1944" s="33"/>
    </row>
    <row r="1945" spans="178:206" x14ac:dyDescent="0.2">
      <c r="FV1945" s="29"/>
      <c r="FW1945" s="33"/>
      <c r="FX1945" s="33"/>
      <c r="FY1945" s="33"/>
      <c r="FZ1945" s="33"/>
      <c r="GA1945" s="33"/>
      <c r="GB1945" s="33"/>
      <c r="GC1945" s="33"/>
      <c r="GD1945" s="33"/>
      <c r="GE1945" s="33"/>
      <c r="GF1945" s="33"/>
      <c r="GG1945" s="33"/>
      <c r="GH1945" s="33"/>
      <c r="GI1945" s="33"/>
      <c r="GJ1945" s="33"/>
      <c r="GK1945" s="33"/>
      <c r="GL1945" s="33"/>
      <c r="GM1945" s="33"/>
      <c r="GN1945" s="33"/>
      <c r="GO1945" s="33"/>
      <c r="GP1945" s="33"/>
      <c r="GQ1945" s="33"/>
      <c r="GR1945" s="33"/>
      <c r="GS1945" s="33"/>
      <c r="GT1945" s="33"/>
      <c r="GU1945" s="33"/>
      <c r="GV1945" s="33"/>
      <c r="GW1945" s="33"/>
      <c r="GX1945" s="33"/>
    </row>
    <row r="1946" spans="178:206" x14ac:dyDescent="0.2">
      <c r="FV1946" s="29"/>
      <c r="FW1946" s="33"/>
      <c r="FX1946" s="33"/>
      <c r="FY1946" s="33"/>
      <c r="FZ1946" s="33"/>
      <c r="GA1946" s="33"/>
      <c r="GB1946" s="33"/>
      <c r="GC1946" s="33"/>
      <c r="GD1946" s="33"/>
      <c r="GE1946" s="33"/>
      <c r="GF1946" s="33"/>
      <c r="GG1946" s="33"/>
      <c r="GH1946" s="33"/>
      <c r="GI1946" s="33"/>
      <c r="GJ1946" s="33"/>
      <c r="GK1946" s="33"/>
      <c r="GL1946" s="33"/>
      <c r="GM1946" s="33"/>
      <c r="GN1946" s="33"/>
      <c r="GO1946" s="33"/>
      <c r="GP1946" s="33"/>
      <c r="GQ1946" s="33"/>
      <c r="GR1946" s="33"/>
      <c r="GS1946" s="33"/>
      <c r="GT1946" s="33"/>
      <c r="GU1946" s="33"/>
      <c r="GV1946" s="33"/>
      <c r="GW1946" s="33"/>
      <c r="GX1946" s="33"/>
    </row>
    <row r="1947" spans="178:206" x14ac:dyDescent="0.2">
      <c r="FV1947" s="29"/>
      <c r="FW1947" s="33"/>
      <c r="FX1947" s="33"/>
      <c r="FY1947" s="33"/>
      <c r="FZ1947" s="33"/>
      <c r="GA1947" s="33"/>
      <c r="GB1947" s="33"/>
      <c r="GC1947" s="33"/>
      <c r="GD1947" s="33"/>
      <c r="GE1947" s="33"/>
      <c r="GF1947" s="33"/>
      <c r="GG1947" s="33"/>
      <c r="GH1947" s="33"/>
      <c r="GI1947" s="33"/>
      <c r="GJ1947" s="33"/>
      <c r="GK1947" s="33"/>
      <c r="GL1947" s="33"/>
      <c r="GM1947" s="33"/>
      <c r="GN1947" s="33"/>
      <c r="GO1947" s="33"/>
      <c r="GP1947" s="33"/>
      <c r="GQ1947" s="33"/>
      <c r="GR1947" s="33"/>
      <c r="GS1947" s="33"/>
      <c r="GT1947" s="33"/>
      <c r="GU1947" s="33"/>
      <c r="GV1947" s="33"/>
      <c r="GW1947" s="33"/>
      <c r="GX1947" s="33"/>
    </row>
    <row r="1948" spans="178:206" x14ac:dyDescent="0.2">
      <c r="FV1948" s="29"/>
      <c r="FW1948" s="33"/>
      <c r="FX1948" s="33"/>
      <c r="FY1948" s="33"/>
      <c r="FZ1948" s="33"/>
      <c r="GA1948" s="33"/>
      <c r="GB1948" s="33"/>
      <c r="GC1948" s="33"/>
      <c r="GD1948" s="33"/>
      <c r="GE1948" s="33"/>
      <c r="GF1948" s="33"/>
      <c r="GG1948" s="33"/>
      <c r="GH1948" s="33"/>
      <c r="GI1948" s="33"/>
      <c r="GJ1948" s="33"/>
      <c r="GK1948" s="33"/>
      <c r="GL1948" s="33"/>
      <c r="GM1948" s="33"/>
      <c r="GN1948" s="33"/>
      <c r="GO1948" s="33"/>
      <c r="GP1948" s="33"/>
      <c r="GQ1948" s="33"/>
      <c r="GR1948" s="33"/>
      <c r="GS1948" s="33"/>
      <c r="GT1948" s="33"/>
      <c r="GU1948" s="33"/>
      <c r="GV1948" s="33"/>
      <c r="GW1948" s="33"/>
      <c r="GX1948" s="33"/>
    </row>
    <row r="1949" spans="178:206" x14ac:dyDescent="0.2">
      <c r="FV1949" s="29"/>
      <c r="FW1949" s="33"/>
      <c r="FX1949" s="33"/>
      <c r="FY1949" s="33"/>
      <c r="FZ1949" s="33"/>
      <c r="GA1949" s="33"/>
      <c r="GB1949" s="33"/>
      <c r="GC1949" s="33"/>
      <c r="GD1949" s="33"/>
      <c r="GE1949" s="33"/>
      <c r="GF1949" s="33"/>
      <c r="GG1949" s="33"/>
      <c r="GH1949" s="33"/>
      <c r="GI1949" s="33"/>
      <c r="GJ1949" s="33"/>
      <c r="GK1949" s="33"/>
      <c r="GL1949" s="33"/>
      <c r="GM1949" s="33"/>
      <c r="GN1949" s="33"/>
      <c r="GO1949" s="33"/>
      <c r="GP1949" s="33"/>
      <c r="GQ1949" s="33"/>
      <c r="GR1949" s="33"/>
      <c r="GS1949" s="33"/>
      <c r="GT1949" s="33"/>
      <c r="GU1949" s="33"/>
      <c r="GV1949" s="33"/>
      <c r="GW1949" s="33"/>
      <c r="GX1949" s="33"/>
    </row>
    <row r="1950" spans="178:206" x14ac:dyDescent="0.2">
      <c r="FV1950" s="29"/>
      <c r="FW1950" s="33"/>
      <c r="FX1950" s="33"/>
      <c r="FY1950" s="33"/>
      <c r="FZ1950" s="33"/>
      <c r="GA1950" s="33"/>
      <c r="GB1950" s="33"/>
      <c r="GC1950" s="33"/>
      <c r="GD1950" s="33"/>
      <c r="GE1950" s="33"/>
      <c r="GF1950" s="33"/>
      <c r="GG1950" s="33"/>
      <c r="GH1950" s="33"/>
      <c r="GI1950" s="33"/>
      <c r="GJ1950" s="33"/>
      <c r="GK1950" s="33"/>
      <c r="GL1950" s="33"/>
      <c r="GM1950" s="33"/>
      <c r="GN1950" s="33"/>
      <c r="GO1950" s="33"/>
      <c r="GP1950" s="33"/>
      <c r="GQ1950" s="33"/>
      <c r="GR1950" s="33"/>
      <c r="GS1950" s="33"/>
      <c r="GT1950" s="33"/>
      <c r="GU1950" s="33"/>
      <c r="GV1950" s="33"/>
      <c r="GW1950" s="33"/>
      <c r="GX1950" s="33"/>
    </row>
    <row r="1951" spans="178:206" x14ac:dyDescent="0.2">
      <c r="FV1951" s="29"/>
      <c r="FW1951" s="33"/>
      <c r="FX1951" s="33"/>
      <c r="FY1951" s="33"/>
      <c r="FZ1951" s="33"/>
      <c r="GA1951" s="33"/>
      <c r="GB1951" s="33"/>
      <c r="GC1951" s="33"/>
      <c r="GD1951" s="33"/>
      <c r="GE1951" s="33"/>
      <c r="GF1951" s="33"/>
      <c r="GG1951" s="33"/>
      <c r="GH1951" s="33"/>
      <c r="GI1951" s="33"/>
      <c r="GJ1951" s="33"/>
      <c r="GK1951" s="33"/>
      <c r="GL1951" s="33"/>
      <c r="GM1951" s="33"/>
      <c r="GN1951" s="33"/>
      <c r="GO1951" s="33"/>
      <c r="GP1951" s="33"/>
      <c r="GQ1951" s="33"/>
      <c r="GR1951" s="33"/>
      <c r="GS1951" s="33"/>
      <c r="GT1951" s="33"/>
      <c r="GU1951" s="33"/>
      <c r="GV1951" s="33"/>
      <c r="GW1951" s="33"/>
      <c r="GX1951" s="33"/>
    </row>
    <row r="1952" spans="178:206" x14ac:dyDescent="0.2">
      <c r="FV1952" s="29"/>
      <c r="FW1952" s="33"/>
      <c r="FX1952" s="33"/>
      <c r="FY1952" s="33"/>
      <c r="FZ1952" s="33"/>
      <c r="GA1952" s="33"/>
      <c r="GB1952" s="33"/>
      <c r="GC1952" s="33"/>
      <c r="GD1952" s="33"/>
      <c r="GE1952" s="33"/>
      <c r="GF1952" s="33"/>
      <c r="GG1952" s="33"/>
      <c r="GH1952" s="33"/>
      <c r="GI1952" s="33"/>
      <c r="GJ1952" s="33"/>
      <c r="GK1952" s="33"/>
      <c r="GL1952" s="33"/>
      <c r="GM1952" s="33"/>
      <c r="GN1952" s="33"/>
      <c r="GO1952" s="33"/>
      <c r="GP1952" s="33"/>
      <c r="GQ1952" s="33"/>
      <c r="GR1952" s="33"/>
      <c r="GS1952" s="33"/>
      <c r="GT1952" s="33"/>
      <c r="GU1952" s="33"/>
      <c r="GV1952" s="33"/>
      <c r="GW1952" s="33"/>
      <c r="GX1952" s="33"/>
    </row>
    <row r="1953" spans="178:206" x14ac:dyDescent="0.2">
      <c r="FV1953" s="29"/>
      <c r="FW1953" s="33"/>
      <c r="FX1953" s="33"/>
      <c r="FY1953" s="33"/>
      <c r="FZ1953" s="33"/>
      <c r="GA1953" s="33"/>
      <c r="GB1953" s="33"/>
      <c r="GC1953" s="33"/>
      <c r="GD1953" s="33"/>
      <c r="GE1953" s="33"/>
      <c r="GF1953" s="33"/>
      <c r="GG1953" s="33"/>
      <c r="GH1953" s="33"/>
      <c r="GI1953" s="33"/>
      <c r="GJ1953" s="33"/>
      <c r="GK1953" s="33"/>
      <c r="GL1953" s="33"/>
      <c r="GM1953" s="33"/>
      <c r="GN1953" s="33"/>
      <c r="GO1953" s="33"/>
      <c r="GP1953" s="33"/>
      <c r="GQ1953" s="33"/>
      <c r="GR1953" s="33"/>
      <c r="GS1953" s="33"/>
      <c r="GT1953" s="33"/>
      <c r="GU1953" s="33"/>
      <c r="GV1953" s="33"/>
      <c r="GW1953" s="33"/>
      <c r="GX1953" s="33"/>
    </row>
    <row r="1954" spans="178:206" x14ac:dyDescent="0.2">
      <c r="FV1954" s="29"/>
      <c r="FW1954" s="33"/>
      <c r="FX1954" s="33"/>
      <c r="FY1954" s="33"/>
      <c r="FZ1954" s="33"/>
      <c r="GA1954" s="33"/>
      <c r="GB1954" s="33"/>
      <c r="GC1954" s="33"/>
      <c r="GD1954" s="33"/>
      <c r="GE1954" s="33"/>
      <c r="GF1954" s="33"/>
      <c r="GG1954" s="33"/>
      <c r="GH1954" s="33"/>
      <c r="GI1954" s="33"/>
      <c r="GJ1954" s="33"/>
      <c r="GK1954" s="33"/>
      <c r="GL1954" s="33"/>
      <c r="GM1954" s="33"/>
      <c r="GN1954" s="33"/>
      <c r="GO1954" s="33"/>
      <c r="GP1954" s="33"/>
      <c r="GQ1954" s="33"/>
      <c r="GR1954" s="33"/>
      <c r="GS1954" s="33"/>
      <c r="GT1954" s="33"/>
      <c r="GU1954" s="33"/>
      <c r="GV1954" s="33"/>
      <c r="GW1954" s="33"/>
      <c r="GX1954" s="33"/>
    </row>
    <row r="1955" spans="178:206" x14ac:dyDescent="0.2">
      <c r="FV1955" s="29"/>
      <c r="FW1955" s="33"/>
      <c r="FX1955" s="33"/>
      <c r="FY1955" s="33"/>
      <c r="FZ1955" s="33"/>
      <c r="GA1955" s="33"/>
      <c r="GB1955" s="33"/>
      <c r="GC1955" s="33"/>
      <c r="GD1955" s="33"/>
      <c r="GE1955" s="33"/>
      <c r="GF1955" s="33"/>
      <c r="GG1955" s="33"/>
      <c r="GH1955" s="33"/>
      <c r="GI1955" s="33"/>
      <c r="GJ1955" s="33"/>
      <c r="GK1955" s="33"/>
      <c r="GL1955" s="33"/>
      <c r="GM1955" s="33"/>
      <c r="GN1955" s="33"/>
      <c r="GO1955" s="33"/>
      <c r="GP1955" s="33"/>
      <c r="GQ1955" s="33"/>
      <c r="GR1955" s="33"/>
      <c r="GS1955" s="33"/>
      <c r="GT1955" s="33"/>
      <c r="GU1955" s="33"/>
      <c r="GV1955" s="33"/>
      <c r="GW1955" s="33"/>
      <c r="GX1955" s="33"/>
    </row>
    <row r="1956" spans="178:206" x14ac:dyDescent="0.2">
      <c r="FV1956" s="29"/>
      <c r="FW1956" s="33"/>
      <c r="FX1956" s="33"/>
      <c r="FY1956" s="33"/>
      <c r="FZ1956" s="33"/>
      <c r="GA1956" s="33"/>
      <c r="GB1956" s="33"/>
      <c r="GC1956" s="33"/>
      <c r="GD1956" s="33"/>
      <c r="GE1956" s="33"/>
      <c r="GF1956" s="33"/>
      <c r="GG1956" s="33"/>
      <c r="GH1956" s="33"/>
      <c r="GI1956" s="33"/>
      <c r="GJ1956" s="33"/>
      <c r="GK1956" s="33"/>
      <c r="GL1956" s="33"/>
      <c r="GM1956" s="33"/>
      <c r="GN1956" s="33"/>
      <c r="GO1956" s="33"/>
      <c r="GP1956" s="33"/>
      <c r="GQ1956" s="33"/>
      <c r="GR1956" s="33"/>
      <c r="GS1956" s="33"/>
      <c r="GT1956" s="33"/>
      <c r="GU1956" s="33"/>
      <c r="GV1956" s="33"/>
      <c r="GW1956" s="33"/>
      <c r="GX1956" s="33"/>
    </row>
    <row r="1957" spans="178:206" x14ac:dyDescent="0.2">
      <c r="FV1957" s="29"/>
      <c r="FW1957" s="33"/>
      <c r="FX1957" s="33"/>
      <c r="FY1957" s="33"/>
      <c r="FZ1957" s="33"/>
      <c r="GA1957" s="33"/>
      <c r="GB1957" s="33"/>
      <c r="GC1957" s="33"/>
      <c r="GD1957" s="33"/>
      <c r="GE1957" s="33"/>
      <c r="GF1957" s="33"/>
      <c r="GG1957" s="33"/>
      <c r="GH1957" s="33"/>
      <c r="GI1957" s="33"/>
      <c r="GJ1957" s="33"/>
      <c r="GK1957" s="33"/>
      <c r="GL1957" s="33"/>
      <c r="GM1957" s="33"/>
      <c r="GN1957" s="33"/>
      <c r="GO1957" s="33"/>
      <c r="GP1957" s="33"/>
      <c r="GQ1957" s="33"/>
      <c r="GR1957" s="33"/>
      <c r="GS1957" s="33"/>
      <c r="GT1957" s="33"/>
      <c r="GU1957" s="33"/>
      <c r="GV1957" s="33"/>
      <c r="GW1957" s="33"/>
      <c r="GX1957" s="33"/>
    </row>
    <row r="1958" spans="178:206" x14ac:dyDescent="0.2">
      <c r="FV1958" s="29"/>
      <c r="FW1958" s="33"/>
      <c r="FX1958" s="33"/>
      <c r="FY1958" s="33"/>
      <c r="FZ1958" s="33"/>
      <c r="GA1958" s="33"/>
      <c r="GB1958" s="33"/>
      <c r="GC1958" s="33"/>
      <c r="GD1958" s="33"/>
      <c r="GE1958" s="33"/>
      <c r="GF1958" s="33"/>
      <c r="GG1958" s="33"/>
      <c r="GH1958" s="33"/>
      <c r="GI1958" s="33"/>
      <c r="GJ1958" s="33"/>
      <c r="GK1958" s="33"/>
      <c r="GL1958" s="33"/>
      <c r="GM1958" s="33"/>
      <c r="GN1958" s="33"/>
      <c r="GO1958" s="33"/>
      <c r="GP1958" s="33"/>
      <c r="GQ1958" s="33"/>
      <c r="GR1958" s="33"/>
      <c r="GS1958" s="33"/>
      <c r="GT1958" s="33"/>
      <c r="GU1958" s="33"/>
      <c r="GV1958" s="33"/>
      <c r="GW1958" s="33"/>
      <c r="GX1958" s="33"/>
    </row>
    <row r="1959" spans="178:206" x14ac:dyDescent="0.2">
      <c r="FV1959" s="29"/>
      <c r="FW1959" s="33"/>
      <c r="FX1959" s="33"/>
      <c r="FY1959" s="33"/>
      <c r="FZ1959" s="33"/>
      <c r="GA1959" s="33"/>
      <c r="GB1959" s="33"/>
      <c r="GC1959" s="33"/>
      <c r="GD1959" s="33"/>
      <c r="GE1959" s="33"/>
      <c r="GF1959" s="33"/>
      <c r="GG1959" s="33"/>
      <c r="GH1959" s="33"/>
      <c r="GI1959" s="33"/>
      <c r="GJ1959" s="33"/>
      <c r="GK1959" s="33"/>
      <c r="GL1959" s="33"/>
      <c r="GM1959" s="33"/>
      <c r="GN1959" s="33"/>
      <c r="GO1959" s="33"/>
      <c r="GP1959" s="33"/>
      <c r="GQ1959" s="33"/>
      <c r="GR1959" s="33"/>
      <c r="GS1959" s="33"/>
      <c r="GT1959" s="33"/>
      <c r="GU1959" s="33"/>
      <c r="GV1959" s="33"/>
      <c r="GW1959" s="33"/>
      <c r="GX1959" s="33"/>
    </row>
    <row r="1960" spans="178:206" x14ac:dyDescent="0.2">
      <c r="FV1960" s="29"/>
      <c r="FW1960" s="33"/>
      <c r="FX1960" s="33"/>
      <c r="FY1960" s="33"/>
      <c r="FZ1960" s="33"/>
      <c r="GA1960" s="33"/>
      <c r="GB1960" s="33"/>
      <c r="GC1960" s="33"/>
      <c r="GD1960" s="33"/>
      <c r="GE1960" s="33"/>
      <c r="GF1960" s="33"/>
      <c r="GG1960" s="33"/>
      <c r="GH1960" s="33"/>
      <c r="GI1960" s="33"/>
      <c r="GJ1960" s="33"/>
      <c r="GK1960" s="33"/>
      <c r="GL1960" s="33"/>
      <c r="GM1960" s="33"/>
      <c r="GN1960" s="33"/>
      <c r="GO1960" s="33"/>
      <c r="GP1960" s="33"/>
      <c r="GQ1960" s="33"/>
      <c r="GR1960" s="33"/>
      <c r="GS1960" s="33"/>
      <c r="GT1960" s="33"/>
      <c r="GU1960" s="33"/>
      <c r="GV1960" s="33"/>
      <c r="GW1960" s="33"/>
      <c r="GX1960" s="33"/>
    </row>
    <row r="1961" spans="178:206" x14ac:dyDescent="0.2">
      <c r="FV1961" s="29"/>
      <c r="FW1961" s="33"/>
      <c r="FX1961" s="33"/>
      <c r="FY1961" s="33"/>
      <c r="FZ1961" s="33"/>
      <c r="GA1961" s="33"/>
      <c r="GB1961" s="33"/>
      <c r="GC1961" s="33"/>
      <c r="GD1961" s="33"/>
      <c r="GE1961" s="33"/>
      <c r="GF1961" s="33"/>
      <c r="GG1961" s="33"/>
      <c r="GH1961" s="33"/>
      <c r="GI1961" s="33"/>
      <c r="GJ1961" s="33"/>
      <c r="GK1961" s="33"/>
      <c r="GL1961" s="33"/>
      <c r="GM1961" s="33"/>
      <c r="GN1961" s="33"/>
      <c r="GO1961" s="33"/>
      <c r="GP1961" s="33"/>
      <c r="GQ1961" s="33"/>
      <c r="GR1961" s="33"/>
      <c r="GS1961" s="33"/>
      <c r="GT1961" s="33"/>
      <c r="GU1961" s="33"/>
      <c r="GV1961" s="33"/>
      <c r="GW1961" s="33"/>
      <c r="GX1961" s="33"/>
    </row>
    <row r="1962" spans="178:206" x14ac:dyDescent="0.2">
      <c r="FV1962" s="29"/>
      <c r="FW1962" s="33"/>
      <c r="FX1962" s="33"/>
      <c r="FY1962" s="33"/>
      <c r="FZ1962" s="33"/>
      <c r="GA1962" s="33"/>
      <c r="GB1962" s="33"/>
      <c r="GC1962" s="33"/>
      <c r="GD1962" s="33"/>
      <c r="GE1962" s="33"/>
      <c r="GF1962" s="33"/>
      <c r="GG1962" s="33"/>
      <c r="GH1962" s="33"/>
      <c r="GI1962" s="33"/>
      <c r="GJ1962" s="33"/>
      <c r="GK1962" s="33"/>
      <c r="GL1962" s="33"/>
      <c r="GM1962" s="33"/>
      <c r="GN1962" s="33"/>
      <c r="GO1962" s="33"/>
      <c r="GP1962" s="33"/>
      <c r="GQ1962" s="33"/>
      <c r="GR1962" s="33"/>
      <c r="GS1962" s="33"/>
      <c r="GT1962" s="33"/>
      <c r="GU1962" s="33"/>
      <c r="GV1962" s="33"/>
      <c r="GW1962" s="33"/>
      <c r="GX1962" s="33"/>
    </row>
    <row r="1963" spans="178:206" x14ac:dyDescent="0.2">
      <c r="FV1963" s="29"/>
      <c r="FW1963" s="33"/>
      <c r="FX1963" s="33"/>
      <c r="FY1963" s="33"/>
      <c r="FZ1963" s="33"/>
      <c r="GA1963" s="33"/>
      <c r="GB1963" s="33"/>
      <c r="GC1963" s="33"/>
      <c r="GD1963" s="33"/>
      <c r="GE1963" s="33"/>
      <c r="GF1963" s="33"/>
      <c r="GG1963" s="33"/>
      <c r="GH1963" s="33"/>
      <c r="GI1963" s="33"/>
      <c r="GJ1963" s="33"/>
      <c r="GK1963" s="33"/>
      <c r="GL1963" s="33"/>
      <c r="GM1963" s="33"/>
      <c r="GN1963" s="33"/>
      <c r="GO1963" s="33"/>
      <c r="GP1963" s="33"/>
      <c r="GQ1963" s="33"/>
      <c r="GR1963" s="33"/>
      <c r="GS1963" s="33"/>
      <c r="GT1963" s="33"/>
      <c r="GU1963" s="33"/>
      <c r="GV1963" s="33"/>
      <c r="GW1963" s="33"/>
      <c r="GX1963" s="33"/>
    </row>
    <row r="1964" spans="178:206" x14ac:dyDescent="0.2">
      <c r="FV1964" s="29"/>
      <c r="FW1964" s="33"/>
      <c r="FX1964" s="33"/>
      <c r="FY1964" s="33"/>
      <c r="FZ1964" s="33"/>
      <c r="GA1964" s="33"/>
      <c r="GB1964" s="33"/>
      <c r="GC1964" s="33"/>
      <c r="GD1964" s="33"/>
      <c r="GE1964" s="33"/>
      <c r="GF1964" s="33"/>
      <c r="GG1964" s="33"/>
      <c r="GH1964" s="33"/>
      <c r="GI1964" s="33"/>
      <c r="GJ1964" s="33"/>
      <c r="GK1964" s="33"/>
      <c r="GL1964" s="33"/>
      <c r="GM1964" s="33"/>
      <c r="GN1964" s="33"/>
      <c r="GO1964" s="33"/>
      <c r="GP1964" s="33"/>
      <c r="GQ1964" s="33"/>
      <c r="GR1964" s="33"/>
      <c r="GS1964" s="33"/>
      <c r="GT1964" s="33"/>
      <c r="GU1964" s="33"/>
      <c r="GV1964" s="33"/>
      <c r="GW1964" s="33"/>
      <c r="GX1964" s="33"/>
    </row>
    <row r="1965" spans="178:206" x14ac:dyDescent="0.2">
      <c r="FV1965" s="29"/>
      <c r="FW1965" s="33"/>
      <c r="FX1965" s="33"/>
      <c r="FY1965" s="33"/>
      <c r="FZ1965" s="33"/>
      <c r="GA1965" s="33"/>
      <c r="GB1965" s="33"/>
      <c r="GC1965" s="33"/>
      <c r="GD1965" s="33"/>
      <c r="GE1965" s="33"/>
      <c r="GF1965" s="33"/>
      <c r="GG1965" s="33"/>
      <c r="GH1965" s="33"/>
      <c r="GI1965" s="33"/>
      <c r="GJ1965" s="33"/>
      <c r="GK1965" s="33"/>
      <c r="GL1965" s="33"/>
      <c r="GM1965" s="33"/>
      <c r="GN1965" s="33"/>
      <c r="GO1965" s="33"/>
      <c r="GP1965" s="33"/>
      <c r="GQ1965" s="33"/>
      <c r="GR1965" s="33"/>
      <c r="GS1965" s="33"/>
      <c r="GT1965" s="33"/>
      <c r="GU1965" s="33"/>
      <c r="GV1965" s="33"/>
      <c r="GW1965" s="33"/>
      <c r="GX1965" s="33"/>
    </row>
    <row r="1966" spans="178:206" x14ac:dyDescent="0.2">
      <c r="FV1966" s="29"/>
      <c r="FW1966" s="33"/>
      <c r="FX1966" s="33"/>
      <c r="FY1966" s="33"/>
      <c r="FZ1966" s="33"/>
      <c r="GA1966" s="33"/>
      <c r="GB1966" s="33"/>
      <c r="GC1966" s="33"/>
      <c r="GD1966" s="33"/>
      <c r="GE1966" s="33"/>
      <c r="GF1966" s="33"/>
      <c r="GG1966" s="33"/>
      <c r="GH1966" s="33"/>
      <c r="GI1966" s="33"/>
      <c r="GJ1966" s="33"/>
      <c r="GK1966" s="33"/>
      <c r="GL1966" s="33"/>
      <c r="GM1966" s="33"/>
      <c r="GN1966" s="33"/>
      <c r="GO1966" s="33"/>
      <c r="GP1966" s="33"/>
      <c r="GQ1966" s="33"/>
      <c r="GR1966" s="33"/>
      <c r="GS1966" s="33"/>
      <c r="GT1966" s="33"/>
      <c r="GU1966" s="33"/>
      <c r="GV1966" s="33"/>
      <c r="GW1966" s="33"/>
      <c r="GX1966" s="33"/>
    </row>
    <row r="1967" spans="178:206" x14ac:dyDescent="0.2">
      <c r="FV1967" s="29"/>
      <c r="FW1967" s="33"/>
      <c r="FX1967" s="33"/>
      <c r="FY1967" s="33"/>
      <c r="FZ1967" s="33"/>
      <c r="GA1967" s="33"/>
      <c r="GB1967" s="33"/>
      <c r="GC1967" s="33"/>
      <c r="GD1967" s="33"/>
      <c r="GE1967" s="33"/>
      <c r="GF1967" s="33"/>
      <c r="GG1967" s="33"/>
      <c r="GH1967" s="33"/>
      <c r="GI1967" s="33"/>
      <c r="GJ1967" s="33"/>
      <c r="GK1967" s="33"/>
      <c r="GL1967" s="33"/>
      <c r="GM1967" s="33"/>
      <c r="GN1967" s="33"/>
      <c r="GO1967" s="33"/>
      <c r="GP1967" s="33"/>
      <c r="GQ1967" s="33"/>
      <c r="GR1967" s="33"/>
      <c r="GS1967" s="33"/>
      <c r="GT1967" s="33"/>
      <c r="GU1967" s="33"/>
      <c r="GV1967" s="33"/>
      <c r="GW1967" s="33"/>
      <c r="GX1967" s="33"/>
    </row>
    <row r="1968" spans="178:206" x14ac:dyDescent="0.2">
      <c r="FV1968" s="29"/>
      <c r="FW1968" s="33"/>
      <c r="FX1968" s="33"/>
      <c r="FY1968" s="33"/>
      <c r="FZ1968" s="33"/>
      <c r="GA1968" s="33"/>
      <c r="GB1968" s="33"/>
      <c r="GC1968" s="33"/>
      <c r="GD1968" s="33"/>
      <c r="GE1968" s="33"/>
      <c r="GF1968" s="33"/>
      <c r="GG1968" s="33"/>
      <c r="GH1968" s="33"/>
      <c r="GI1968" s="33"/>
      <c r="GJ1968" s="33"/>
      <c r="GK1968" s="33"/>
      <c r="GL1968" s="33"/>
      <c r="GM1968" s="33"/>
      <c r="GN1968" s="33"/>
      <c r="GO1968" s="33"/>
      <c r="GP1968" s="33"/>
      <c r="GQ1968" s="33"/>
      <c r="GR1968" s="33"/>
      <c r="GS1968" s="33"/>
      <c r="GT1968" s="33"/>
      <c r="GU1968" s="33"/>
      <c r="GV1968" s="33"/>
      <c r="GW1968" s="33"/>
      <c r="GX1968" s="33"/>
    </row>
    <row r="1969" spans="178:206" x14ac:dyDescent="0.2">
      <c r="FV1969" s="29"/>
      <c r="FW1969" s="33"/>
      <c r="FX1969" s="33"/>
      <c r="FY1969" s="33"/>
      <c r="FZ1969" s="33"/>
      <c r="GA1969" s="33"/>
      <c r="GB1969" s="33"/>
      <c r="GC1969" s="33"/>
      <c r="GD1969" s="33"/>
      <c r="GE1969" s="33"/>
      <c r="GF1969" s="33"/>
      <c r="GG1969" s="33"/>
      <c r="GH1969" s="33"/>
      <c r="GI1969" s="33"/>
      <c r="GJ1969" s="33"/>
      <c r="GK1969" s="33"/>
      <c r="GL1969" s="33"/>
      <c r="GM1969" s="33"/>
      <c r="GN1969" s="33"/>
      <c r="GO1969" s="33"/>
      <c r="GP1969" s="33"/>
      <c r="GQ1969" s="33"/>
      <c r="GR1969" s="33"/>
      <c r="GS1969" s="33"/>
      <c r="GT1969" s="33"/>
      <c r="GU1969" s="33"/>
      <c r="GV1969" s="33"/>
      <c r="GW1969" s="33"/>
      <c r="GX1969" s="33"/>
    </row>
    <row r="1970" spans="178:206" x14ac:dyDescent="0.2">
      <c r="FV1970" s="29"/>
      <c r="FW1970" s="33"/>
      <c r="FX1970" s="33"/>
      <c r="FY1970" s="33"/>
      <c r="FZ1970" s="33"/>
      <c r="GA1970" s="33"/>
      <c r="GB1970" s="33"/>
      <c r="GC1970" s="33"/>
      <c r="GD1970" s="33"/>
      <c r="GE1970" s="33"/>
      <c r="GF1970" s="33"/>
      <c r="GG1970" s="33"/>
      <c r="GH1970" s="33"/>
      <c r="GI1970" s="33"/>
      <c r="GJ1970" s="33"/>
      <c r="GK1970" s="33"/>
      <c r="GL1970" s="33"/>
      <c r="GM1970" s="33"/>
      <c r="GN1970" s="33"/>
      <c r="GO1970" s="33"/>
      <c r="GP1970" s="33"/>
      <c r="GQ1970" s="33"/>
      <c r="GR1970" s="33"/>
      <c r="GS1970" s="33"/>
      <c r="GT1970" s="33"/>
      <c r="GU1970" s="33"/>
      <c r="GV1970" s="33"/>
      <c r="GW1970" s="33"/>
      <c r="GX1970" s="33"/>
    </row>
    <row r="1971" spans="178:206" x14ac:dyDescent="0.2">
      <c r="FV1971" s="29"/>
      <c r="FW1971" s="33"/>
      <c r="FX1971" s="33"/>
      <c r="FY1971" s="33"/>
      <c r="FZ1971" s="33"/>
      <c r="GA1971" s="33"/>
      <c r="GB1971" s="33"/>
      <c r="GC1971" s="33"/>
      <c r="GD1971" s="33"/>
      <c r="GE1971" s="33"/>
      <c r="GF1971" s="33"/>
      <c r="GG1971" s="33"/>
      <c r="GH1971" s="33"/>
      <c r="GI1971" s="33"/>
      <c r="GJ1971" s="33"/>
      <c r="GK1971" s="33"/>
      <c r="GL1971" s="33"/>
      <c r="GM1971" s="33"/>
      <c r="GN1971" s="33"/>
      <c r="GO1971" s="33"/>
      <c r="GP1971" s="33"/>
      <c r="GQ1971" s="33"/>
      <c r="GR1971" s="33"/>
      <c r="GS1971" s="33"/>
      <c r="GT1971" s="33"/>
      <c r="GU1971" s="33"/>
      <c r="GV1971" s="33"/>
      <c r="GW1971" s="33"/>
      <c r="GX1971" s="33"/>
    </row>
    <row r="1972" spans="178:206" x14ac:dyDescent="0.2">
      <c r="FV1972" s="29"/>
      <c r="FW1972" s="33"/>
      <c r="FX1972" s="33"/>
      <c r="FY1972" s="33"/>
      <c r="FZ1972" s="33"/>
      <c r="GA1972" s="33"/>
      <c r="GB1972" s="33"/>
      <c r="GC1972" s="33"/>
      <c r="GD1972" s="33"/>
      <c r="GE1972" s="33"/>
      <c r="GF1972" s="33"/>
      <c r="GG1972" s="33"/>
      <c r="GH1972" s="33"/>
      <c r="GI1972" s="33"/>
      <c r="GJ1972" s="33"/>
      <c r="GK1972" s="33"/>
      <c r="GL1972" s="33"/>
      <c r="GM1972" s="33"/>
      <c r="GN1972" s="33"/>
      <c r="GO1972" s="33"/>
      <c r="GP1972" s="33"/>
      <c r="GQ1972" s="33"/>
      <c r="GR1972" s="33"/>
      <c r="GS1972" s="33"/>
      <c r="GT1972" s="33"/>
      <c r="GU1972" s="33"/>
      <c r="GV1972" s="33"/>
      <c r="GW1972" s="33"/>
      <c r="GX1972" s="33"/>
    </row>
    <row r="1973" spans="178:206" x14ac:dyDescent="0.2">
      <c r="FV1973" s="29"/>
      <c r="FW1973" s="33"/>
      <c r="FX1973" s="33"/>
      <c r="FY1973" s="33"/>
      <c r="FZ1973" s="33"/>
      <c r="GA1973" s="33"/>
      <c r="GB1973" s="33"/>
      <c r="GC1973" s="33"/>
      <c r="GD1973" s="33"/>
      <c r="GE1973" s="33"/>
      <c r="GF1973" s="33"/>
      <c r="GG1973" s="33"/>
      <c r="GH1973" s="33"/>
      <c r="GI1973" s="33"/>
      <c r="GJ1973" s="33"/>
      <c r="GK1973" s="33"/>
      <c r="GL1973" s="33"/>
      <c r="GM1973" s="33"/>
      <c r="GN1973" s="33"/>
      <c r="GO1973" s="33"/>
      <c r="GP1973" s="33"/>
      <c r="GQ1973" s="33"/>
      <c r="GR1973" s="33"/>
      <c r="GS1973" s="33"/>
      <c r="GT1973" s="33"/>
      <c r="GU1973" s="33"/>
      <c r="GV1973" s="33"/>
      <c r="GW1973" s="33"/>
      <c r="GX1973" s="33"/>
    </row>
    <row r="1974" spans="178:206" x14ac:dyDescent="0.2">
      <c r="FV1974" s="29"/>
      <c r="FW1974" s="33"/>
      <c r="FX1974" s="33"/>
      <c r="FY1974" s="33"/>
      <c r="FZ1974" s="33"/>
      <c r="GA1974" s="33"/>
      <c r="GB1974" s="33"/>
      <c r="GC1974" s="33"/>
      <c r="GD1974" s="33"/>
      <c r="GE1974" s="33"/>
      <c r="GF1974" s="33"/>
      <c r="GG1974" s="33"/>
      <c r="GH1974" s="33"/>
      <c r="GI1974" s="33"/>
      <c r="GJ1974" s="33"/>
      <c r="GK1974" s="33"/>
      <c r="GL1974" s="33"/>
      <c r="GM1974" s="33"/>
      <c r="GN1974" s="33"/>
      <c r="GO1974" s="33"/>
      <c r="GP1974" s="33"/>
      <c r="GQ1974" s="33"/>
      <c r="GR1974" s="33"/>
      <c r="GS1974" s="33"/>
      <c r="GT1974" s="33"/>
      <c r="GU1974" s="33"/>
      <c r="GV1974" s="33"/>
      <c r="GW1974" s="33"/>
      <c r="GX1974" s="33"/>
    </row>
    <row r="1975" spans="178:206" x14ac:dyDescent="0.2">
      <c r="FV1975" s="29"/>
      <c r="FW1975" s="33"/>
      <c r="FX1975" s="33"/>
      <c r="FY1975" s="33"/>
      <c r="FZ1975" s="33"/>
      <c r="GA1975" s="33"/>
      <c r="GB1975" s="33"/>
      <c r="GC1975" s="33"/>
      <c r="GD1975" s="33"/>
      <c r="GE1975" s="33"/>
      <c r="GF1975" s="33"/>
      <c r="GG1975" s="33"/>
      <c r="GH1975" s="33"/>
      <c r="GI1975" s="33"/>
      <c r="GJ1975" s="33"/>
      <c r="GK1975" s="33"/>
      <c r="GL1975" s="33"/>
      <c r="GM1975" s="33"/>
      <c r="GN1975" s="33"/>
      <c r="GO1975" s="33"/>
      <c r="GP1975" s="33"/>
      <c r="GQ1975" s="33"/>
      <c r="GR1975" s="33"/>
      <c r="GS1975" s="33"/>
      <c r="GT1975" s="33"/>
      <c r="GU1975" s="33"/>
      <c r="GV1975" s="33"/>
      <c r="GW1975" s="33"/>
      <c r="GX1975" s="33"/>
    </row>
    <row r="1976" spans="178:206" x14ac:dyDescent="0.2">
      <c r="FV1976" s="29"/>
      <c r="FW1976" s="33"/>
      <c r="FX1976" s="33"/>
      <c r="FY1976" s="33"/>
      <c r="FZ1976" s="33"/>
      <c r="GA1976" s="33"/>
      <c r="GB1976" s="33"/>
      <c r="GC1976" s="33"/>
      <c r="GD1976" s="33"/>
      <c r="GE1976" s="33"/>
      <c r="GF1976" s="33"/>
      <c r="GG1976" s="33"/>
      <c r="GH1976" s="33"/>
      <c r="GI1976" s="33"/>
      <c r="GJ1976" s="33"/>
      <c r="GK1976" s="33"/>
      <c r="GL1976" s="33"/>
      <c r="GM1976" s="33"/>
      <c r="GN1976" s="33"/>
      <c r="GO1976" s="33"/>
      <c r="GP1976" s="33"/>
      <c r="GQ1976" s="33"/>
      <c r="GR1976" s="33"/>
      <c r="GS1976" s="33"/>
      <c r="GT1976" s="33"/>
      <c r="GU1976" s="33"/>
      <c r="GV1976" s="33"/>
      <c r="GW1976" s="33"/>
      <c r="GX1976" s="33"/>
    </row>
    <row r="1977" spans="178:206" x14ac:dyDescent="0.2">
      <c r="FV1977" s="29"/>
      <c r="FW1977" s="33"/>
      <c r="FX1977" s="33"/>
      <c r="FY1977" s="33"/>
      <c r="FZ1977" s="33"/>
      <c r="GA1977" s="33"/>
      <c r="GB1977" s="33"/>
      <c r="GC1977" s="33"/>
      <c r="GD1977" s="33"/>
      <c r="GE1977" s="33"/>
      <c r="GF1977" s="33"/>
      <c r="GG1977" s="33"/>
      <c r="GH1977" s="33"/>
      <c r="GI1977" s="33"/>
      <c r="GJ1977" s="33"/>
      <c r="GK1977" s="33"/>
      <c r="GL1977" s="33"/>
      <c r="GM1977" s="33"/>
      <c r="GN1977" s="33"/>
      <c r="GO1977" s="33"/>
      <c r="GP1977" s="33"/>
      <c r="GQ1977" s="33"/>
      <c r="GR1977" s="33"/>
      <c r="GS1977" s="33"/>
      <c r="GT1977" s="33"/>
      <c r="GU1977" s="33"/>
      <c r="GV1977" s="33"/>
      <c r="GW1977" s="33"/>
      <c r="GX1977" s="33"/>
    </row>
    <row r="1978" spans="178:206" x14ac:dyDescent="0.2">
      <c r="FV1978" s="29"/>
      <c r="FW1978" s="33"/>
      <c r="FX1978" s="33"/>
      <c r="FY1978" s="33"/>
      <c r="FZ1978" s="33"/>
      <c r="GA1978" s="33"/>
      <c r="GB1978" s="33"/>
      <c r="GC1978" s="33"/>
      <c r="GD1978" s="33"/>
      <c r="GE1978" s="33"/>
      <c r="GF1978" s="33"/>
      <c r="GG1978" s="33"/>
      <c r="GH1978" s="33"/>
      <c r="GI1978" s="33"/>
      <c r="GJ1978" s="33"/>
      <c r="GK1978" s="33"/>
      <c r="GL1978" s="33"/>
      <c r="GM1978" s="33"/>
      <c r="GN1978" s="33"/>
      <c r="GO1978" s="33"/>
      <c r="GP1978" s="33"/>
      <c r="GQ1978" s="33"/>
      <c r="GR1978" s="33"/>
      <c r="GS1978" s="33"/>
      <c r="GT1978" s="33"/>
      <c r="GU1978" s="33"/>
      <c r="GV1978" s="33"/>
      <c r="GW1978" s="33"/>
      <c r="GX1978" s="33"/>
    </row>
    <row r="1979" spans="178:206" x14ac:dyDescent="0.2">
      <c r="FV1979" s="29"/>
      <c r="FW1979" s="33"/>
      <c r="FX1979" s="33"/>
      <c r="FY1979" s="33"/>
      <c r="FZ1979" s="33"/>
      <c r="GA1979" s="33"/>
      <c r="GB1979" s="33"/>
      <c r="GC1979" s="33"/>
      <c r="GD1979" s="33"/>
      <c r="GE1979" s="33"/>
      <c r="GF1979" s="33"/>
      <c r="GG1979" s="33"/>
      <c r="GH1979" s="33"/>
      <c r="GI1979" s="33"/>
      <c r="GJ1979" s="33"/>
      <c r="GK1979" s="33"/>
      <c r="GL1979" s="33"/>
      <c r="GM1979" s="33"/>
      <c r="GN1979" s="33"/>
      <c r="GO1979" s="33"/>
      <c r="GP1979" s="33"/>
      <c r="GQ1979" s="33"/>
      <c r="GR1979" s="33"/>
      <c r="GS1979" s="33"/>
      <c r="GT1979" s="33"/>
      <c r="GU1979" s="33"/>
      <c r="GV1979" s="33"/>
      <c r="GW1979" s="33"/>
      <c r="GX1979" s="33"/>
    </row>
    <row r="1980" spans="178:206" x14ac:dyDescent="0.2">
      <c r="FV1980" s="29"/>
      <c r="FW1980" s="33"/>
      <c r="FX1980" s="33"/>
      <c r="FY1980" s="33"/>
      <c r="FZ1980" s="33"/>
      <c r="GA1980" s="33"/>
      <c r="GB1980" s="33"/>
      <c r="GC1980" s="33"/>
      <c r="GD1980" s="33"/>
      <c r="GE1980" s="33"/>
      <c r="GF1980" s="33"/>
      <c r="GG1980" s="33"/>
      <c r="GH1980" s="33"/>
      <c r="GI1980" s="33"/>
      <c r="GJ1980" s="33"/>
      <c r="GK1980" s="33"/>
      <c r="GL1980" s="33"/>
      <c r="GM1980" s="33"/>
      <c r="GN1980" s="33"/>
      <c r="GO1980" s="33"/>
      <c r="GP1980" s="33"/>
      <c r="GQ1980" s="33"/>
      <c r="GR1980" s="33"/>
      <c r="GS1980" s="33"/>
      <c r="GT1980" s="33"/>
      <c r="GU1980" s="33"/>
      <c r="GV1980" s="33"/>
      <c r="GW1980" s="33"/>
      <c r="GX1980" s="33"/>
    </row>
    <row r="1981" spans="178:206" x14ac:dyDescent="0.2">
      <c r="FV1981" s="29"/>
      <c r="FW1981" s="33"/>
      <c r="FX1981" s="33"/>
      <c r="FY1981" s="33"/>
      <c r="FZ1981" s="33"/>
      <c r="GA1981" s="33"/>
      <c r="GB1981" s="33"/>
      <c r="GC1981" s="33"/>
      <c r="GD1981" s="33"/>
      <c r="GE1981" s="33"/>
      <c r="GF1981" s="33"/>
      <c r="GG1981" s="33"/>
      <c r="GH1981" s="33"/>
      <c r="GI1981" s="33"/>
      <c r="GJ1981" s="33"/>
      <c r="GK1981" s="33"/>
      <c r="GL1981" s="33"/>
      <c r="GM1981" s="33"/>
      <c r="GN1981" s="33"/>
      <c r="GO1981" s="33"/>
      <c r="GP1981" s="33"/>
      <c r="GQ1981" s="33"/>
      <c r="GR1981" s="33"/>
      <c r="GS1981" s="33"/>
      <c r="GT1981" s="33"/>
      <c r="GU1981" s="33"/>
      <c r="GV1981" s="33"/>
      <c r="GW1981" s="33"/>
      <c r="GX1981" s="33"/>
    </row>
    <row r="1982" spans="178:206" x14ac:dyDescent="0.2">
      <c r="FV1982" s="29"/>
      <c r="FW1982" s="33"/>
      <c r="FX1982" s="33"/>
      <c r="FY1982" s="33"/>
      <c r="FZ1982" s="33"/>
      <c r="GA1982" s="33"/>
      <c r="GB1982" s="33"/>
      <c r="GC1982" s="33"/>
      <c r="GD1982" s="33"/>
      <c r="GE1982" s="33"/>
      <c r="GF1982" s="33"/>
      <c r="GG1982" s="33"/>
      <c r="GH1982" s="33"/>
      <c r="GI1982" s="33"/>
      <c r="GJ1982" s="33"/>
      <c r="GK1982" s="33"/>
      <c r="GL1982" s="33"/>
      <c r="GM1982" s="33"/>
      <c r="GN1982" s="33"/>
      <c r="GO1982" s="33"/>
      <c r="GP1982" s="33"/>
      <c r="GQ1982" s="33"/>
      <c r="GR1982" s="33"/>
      <c r="GS1982" s="33"/>
      <c r="GT1982" s="33"/>
      <c r="GU1982" s="33"/>
      <c r="GV1982" s="33"/>
      <c r="GW1982" s="33"/>
      <c r="GX1982" s="33"/>
    </row>
    <row r="1983" spans="178:206" x14ac:dyDescent="0.2">
      <c r="FV1983" s="29"/>
      <c r="FW1983" s="33"/>
      <c r="FX1983" s="33"/>
      <c r="FY1983" s="33"/>
      <c r="FZ1983" s="33"/>
      <c r="GA1983" s="33"/>
      <c r="GB1983" s="33"/>
      <c r="GC1983" s="33"/>
      <c r="GD1983" s="33"/>
      <c r="GE1983" s="33"/>
      <c r="GF1983" s="33"/>
      <c r="GG1983" s="33"/>
      <c r="GH1983" s="33"/>
      <c r="GI1983" s="33"/>
      <c r="GJ1983" s="33"/>
      <c r="GK1983" s="33"/>
      <c r="GL1983" s="33"/>
      <c r="GM1983" s="33"/>
      <c r="GN1983" s="33"/>
      <c r="GO1983" s="33"/>
      <c r="GP1983" s="33"/>
      <c r="GQ1983" s="33"/>
      <c r="GR1983" s="33"/>
      <c r="GS1983" s="33"/>
      <c r="GT1983" s="33"/>
      <c r="GU1983" s="33"/>
      <c r="GV1983" s="33"/>
      <c r="GW1983" s="33"/>
      <c r="GX1983" s="33"/>
    </row>
    <row r="1984" spans="178:206" x14ac:dyDescent="0.2">
      <c r="FV1984" s="29"/>
      <c r="FW1984" s="33"/>
      <c r="FX1984" s="33"/>
      <c r="FY1984" s="33"/>
      <c r="FZ1984" s="33"/>
      <c r="GA1984" s="33"/>
      <c r="GB1984" s="33"/>
      <c r="GC1984" s="33"/>
      <c r="GD1984" s="33"/>
      <c r="GE1984" s="33"/>
      <c r="GF1984" s="33"/>
      <c r="GG1984" s="33"/>
      <c r="GH1984" s="33"/>
      <c r="GI1984" s="33"/>
      <c r="GJ1984" s="33"/>
      <c r="GK1984" s="33"/>
      <c r="GL1984" s="33"/>
      <c r="GM1984" s="33"/>
      <c r="GN1984" s="33"/>
      <c r="GO1984" s="33"/>
      <c r="GP1984" s="33"/>
      <c r="GQ1984" s="33"/>
      <c r="GR1984" s="33"/>
      <c r="GS1984" s="33"/>
      <c r="GT1984" s="33"/>
      <c r="GU1984" s="33"/>
      <c r="GV1984" s="33"/>
      <c r="GW1984" s="33"/>
      <c r="GX1984" s="33"/>
    </row>
    <row r="1985" spans="178:206" x14ac:dyDescent="0.2">
      <c r="FV1985" s="29"/>
      <c r="FW1985" s="33"/>
      <c r="FX1985" s="33"/>
      <c r="FY1985" s="33"/>
      <c r="FZ1985" s="33"/>
      <c r="GA1985" s="33"/>
      <c r="GB1985" s="33"/>
      <c r="GC1985" s="33"/>
      <c r="GD1985" s="33"/>
      <c r="GE1985" s="33"/>
      <c r="GF1985" s="33"/>
      <c r="GG1985" s="33"/>
      <c r="GH1985" s="33"/>
      <c r="GI1985" s="33"/>
      <c r="GJ1985" s="33"/>
      <c r="GK1985" s="33"/>
      <c r="GL1985" s="33"/>
      <c r="GM1985" s="33"/>
      <c r="GN1985" s="33"/>
      <c r="GO1985" s="33"/>
      <c r="GP1985" s="33"/>
      <c r="GQ1985" s="33"/>
      <c r="GR1985" s="33"/>
      <c r="GS1985" s="33"/>
      <c r="GT1985" s="33"/>
      <c r="GU1985" s="33"/>
      <c r="GV1985" s="33"/>
      <c r="GW1985" s="33"/>
      <c r="GX1985" s="33"/>
    </row>
    <row r="1986" spans="178:206" x14ac:dyDescent="0.2">
      <c r="FV1986" s="29"/>
      <c r="FW1986" s="33"/>
      <c r="FX1986" s="33"/>
      <c r="FY1986" s="33"/>
      <c r="FZ1986" s="33"/>
      <c r="GA1986" s="33"/>
      <c r="GB1986" s="33"/>
      <c r="GC1986" s="33"/>
      <c r="GD1986" s="33"/>
      <c r="GE1986" s="33"/>
      <c r="GF1986" s="33"/>
      <c r="GG1986" s="33"/>
      <c r="GH1986" s="33"/>
      <c r="GI1986" s="33"/>
      <c r="GJ1986" s="33"/>
      <c r="GK1986" s="33"/>
      <c r="GL1986" s="33"/>
      <c r="GM1986" s="33"/>
      <c r="GN1986" s="33"/>
      <c r="GO1986" s="33"/>
      <c r="GP1986" s="33"/>
      <c r="GQ1986" s="33"/>
      <c r="GR1986" s="33"/>
      <c r="GS1986" s="33"/>
      <c r="GT1986" s="33"/>
      <c r="GU1986" s="33"/>
      <c r="GV1986" s="33"/>
      <c r="GW1986" s="33"/>
      <c r="GX1986" s="33"/>
    </row>
    <row r="1987" spans="178:206" x14ac:dyDescent="0.2">
      <c r="FV1987" s="29"/>
      <c r="FW1987" s="33"/>
      <c r="FX1987" s="33"/>
      <c r="FY1987" s="33"/>
      <c r="FZ1987" s="33"/>
      <c r="GA1987" s="33"/>
      <c r="GB1987" s="33"/>
      <c r="GC1987" s="33"/>
      <c r="GD1987" s="33"/>
      <c r="GE1987" s="33"/>
      <c r="GF1987" s="33"/>
      <c r="GG1987" s="33"/>
      <c r="GH1987" s="33"/>
      <c r="GI1987" s="33"/>
      <c r="GJ1987" s="33"/>
      <c r="GK1987" s="33"/>
      <c r="GL1987" s="33"/>
      <c r="GM1987" s="33"/>
      <c r="GN1987" s="33"/>
      <c r="GO1987" s="33"/>
      <c r="GP1987" s="33"/>
      <c r="GQ1987" s="33"/>
      <c r="GR1987" s="33"/>
      <c r="GS1987" s="33"/>
      <c r="GT1987" s="33"/>
      <c r="GU1987" s="33"/>
      <c r="GV1987" s="33"/>
      <c r="GW1987" s="33"/>
      <c r="GX1987" s="33"/>
    </row>
    <row r="1988" spans="178:206" x14ac:dyDescent="0.2">
      <c r="FV1988" s="29"/>
      <c r="FW1988" s="33"/>
      <c r="FX1988" s="33"/>
      <c r="FY1988" s="33"/>
      <c r="FZ1988" s="33"/>
      <c r="GA1988" s="33"/>
      <c r="GB1988" s="33"/>
      <c r="GC1988" s="33"/>
      <c r="GD1988" s="33"/>
      <c r="GE1988" s="33"/>
      <c r="GF1988" s="33"/>
      <c r="GG1988" s="33"/>
      <c r="GH1988" s="33"/>
      <c r="GI1988" s="33"/>
      <c r="GJ1988" s="33"/>
      <c r="GK1988" s="33"/>
      <c r="GL1988" s="33"/>
      <c r="GM1988" s="33"/>
      <c r="GN1988" s="33"/>
      <c r="GO1988" s="33"/>
      <c r="GP1988" s="33"/>
      <c r="GQ1988" s="33"/>
      <c r="GR1988" s="33"/>
      <c r="GS1988" s="33"/>
      <c r="GT1988" s="33"/>
      <c r="GU1988" s="33"/>
      <c r="GV1988" s="33"/>
      <c r="GW1988" s="33"/>
      <c r="GX1988" s="33"/>
    </row>
    <row r="1989" spans="178:206" x14ac:dyDescent="0.2">
      <c r="FV1989" s="29"/>
      <c r="FW1989" s="33"/>
      <c r="FX1989" s="33"/>
      <c r="FY1989" s="33"/>
      <c r="FZ1989" s="33"/>
      <c r="GA1989" s="33"/>
      <c r="GB1989" s="33"/>
      <c r="GC1989" s="33"/>
      <c r="GD1989" s="33"/>
      <c r="GE1989" s="33"/>
      <c r="GF1989" s="33"/>
      <c r="GG1989" s="33"/>
      <c r="GH1989" s="33"/>
      <c r="GI1989" s="33"/>
      <c r="GJ1989" s="33"/>
      <c r="GK1989" s="33"/>
      <c r="GL1989" s="33"/>
      <c r="GM1989" s="33"/>
      <c r="GN1989" s="33"/>
      <c r="GO1989" s="33"/>
      <c r="GP1989" s="33"/>
      <c r="GQ1989" s="33"/>
      <c r="GR1989" s="33"/>
      <c r="GS1989" s="33"/>
      <c r="GT1989" s="33"/>
      <c r="GU1989" s="33"/>
      <c r="GV1989" s="33"/>
      <c r="GW1989" s="33"/>
      <c r="GX1989" s="33"/>
    </row>
    <row r="1990" spans="178:206" x14ac:dyDescent="0.2">
      <c r="FV1990" s="29"/>
      <c r="FW1990" s="33"/>
      <c r="FX1990" s="33"/>
      <c r="FY1990" s="33"/>
      <c r="FZ1990" s="33"/>
      <c r="GA1990" s="33"/>
      <c r="GB1990" s="33"/>
      <c r="GC1990" s="33"/>
      <c r="GD1990" s="33"/>
      <c r="GE1990" s="33"/>
      <c r="GF1990" s="33"/>
      <c r="GG1990" s="33"/>
      <c r="GH1990" s="33"/>
      <c r="GI1990" s="33"/>
      <c r="GJ1990" s="33"/>
      <c r="GK1990" s="33"/>
      <c r="GL1990" s="33"/>
      <c r="GM1990" s="33"/>
      <c r="GN1990" s="33"/>
      <c r="GO1990" s="33"/>
      <c r="GP1990" s="33"/>
      <c r="GQ1990" s="33"/>
      <c r="GR1990" s="33"/>
      <c r="GS1990" s="33"/>
      <c r="GT1990" s="33"/>
      <c r="GU1990" s="33"/>
      <c r="GV1990" s="33"/>
      <c r="GW1990" s="33"/>
      <c r="GX1990" s="33"/>
    </row>
    <row r="1991" spans="178:206" x14ac:dyDescent="0.2">
      <c r="FV1991" s="29"/>
      <c r="FW1991" s="33"/>
      <c r="FX1991" s="33"/>
      <c r="FY1991" s="33"/>
      <c r="FZ1991" s="33"/>
      <c r="GA1991" s="33"/>
      <c r="GB1991" s="33"/>
      <c r="GC1991" s="33"/>
      <c r="GD1991" s="33"/>
      <c r="GE1991" s="33"/>
      <c r="GF1991" s="33"/>
      <c r="GG1991" s="33"/>
      <c r="GH1991" s="33"/>
      <c r="GI1991" s="33"/>
      <c r="GJ1991" s="33"/>
      <c r="GK1991" s="33"/>
      <c r="GL1991" s="33"/>
      <c r="GM1991" s="33"/>
      <c r="GN1991" s="33"/>
      <c r="GO1991" s="33"/>
      <c r="GP1991" s="33"/>
      <c r="GQ1991" s="33"/>
      <c r="GR1991" s="33"/>
      <c r="GS1991" s="33"/>
      <c r="GT1991" s="33"/>
      <c r="GU1991" s="33"/>
      <c r="GV1991" s="33"/>
      <c r="GW1991" s="33"/>
      <c r="GX1991" s="33"/>
    </row>
    <row r="1992" spans="178:206" x14ac:dyDescent="0.2">
      <c r="FV1992" s="29"/>
      <c r="FW1992" s="33"/>
      <c r="FX1992" s="33"/>
      <c r="FY1992" s="33"/>
      <c r="FZ1992" s="33"/>
      <c r="GA1992" s="33"/>
      <c r="GB1992" s="33"/>
      <c r="GC1992" s="33"/>
      <c r="GD1992" s="33"/>
      <c r="GE1992" s="33"/>
      <c r="GF1992" s="33"/>
      <c r="GG1992" s="33"/>
      <c r="GH1992" s="33"/>
      <c r="GI1992" s="33"/>
      <c r="GJ1992" s="33"/>
      <c r="GK1992" s="33"/>
      <c r="GL1992" s="33"/>
      <c r="GM1992" s="33"/>
      <c r="GN1992" s="33"/>
      <c r="GO1992" s="33"/>
      <c r="GP1992" s="33"/>
      <c r="GQ1992" s="33"/>
      <c r="GR1992" s="33"/>
      <c r="GS1992" s="33"/>
      <c r="GT1992" s="33"/>
      <c r="GU1992" s="33"/>
      <c r="GV1992" s="33"/>
      <c r="GW1992" s="33"/>
      <c r="GX1992" s="33"/>
    </row>
    <row r="1993" spans="178:206" x14ac:dyDescent="0.2">
      <c r="FV1993" s="29"/>
      <c r="FW1993" s="33"/>
      <c r="FX1993" s="33"/>
      <c r="FY1993" s="33"/>
      <c r="FZ1993" s="33"/>
      <c r="GA1993" s="33"/>
      <c r="GB1993" s="33"/>
      <c r="GC1993" s="33"/>
      <c r="GD1993" s="33"/>
      <c r="GE1993" s="33"/>
      <c r="GF1993" s="33"/>
      <c r="GG1993" s="33"/>
      <c r="GH1993" s="33"/>
      <c r="GI1993" s="33"/>
      <c r="GJ1993" s="33"/>
      <c r="GK1993" s="33"/>
      <c r="GL1993" s="33"/>
      <c r="GM1993" s="33"/>
      <c r="GN1993" s="33"/>
      <c r="GO1993" s="33"/>
      <c r="GP1993" s="33"/>
      <c r="GQ1993" s="33"/>
      <c r="GR1993" s="33"/>
      <c r="GS1993" s="33"/>
      <c r="GT1993" s="33"/>
      <c r="GU1993" s="33"/>
      <c r="GV1993" s="33"/>
      <c r="GW1993" s="33"/>
      <c r="GX1993" s="33"/>
    </row>
    <row r="1994" spans="178:206" x14ac:dyDescent="0.2">
      <c r="FV1994" s="29"/>
      <c r="FW1994" s="33"/>
      <c r="FX1994" s="33"/>
      <c r="FY1994" s="33"/>
      <c r="FZ1994" s="33"/>
      <c r="GA1994" s="33"/>
      <c r="GB1994" s="33"/>
      <c r="GC1994" s="33"/>
      <c r="GD1994" s="33"/>
      <c r="GE1994" s="33"/>
      <c r="GF1994" s="33"/>
      <c r="GG1994" s="33"/>
      <c r="GH1994" s="33"/>
      <c r="GI1994" s="33"/>
      <c r="GJ1994" s="33"/>
      <c r="GK1994" s="33"/>
      <c r="GL1994" s="33"/>
      <c r="GM1994" s="33"/>
      <c r="GN1994" s="33"/>
      <c r="GO1994" s="33"/>
      <c r="GP1994" s="33"/>
      <c r="GQ1994" s="33"/>
      <c r="GR1994" s="33"/>
      <c r="GS1994" s="33"/>
      <c r="GT1994" s="33"/>
      <c r="GU1994" s="33"/>
      <c r="GV1994" s="33"/>
      <c r="GW1994" s="33"/>
      <c r="GX1994" s="33"/>
    </row>
    <row r="1995" spans="178:206" x14ac:dyDescent="0.2">
      <c r="FV1995" s="29"/>
      <c r="FW1995" s="33"/>
      <c r="FX1995" s="33"/>
      <c r="FY1995" s="33"/>
      <c r="FZ1995" s="33"/>
      <c r="GA1995" s="33"/>
      <c r="GB1995" s="33"/>
      <c r="GC1995" s="33"/>
      <c r="GD1995" s="33"/>
      <c r="GE1995" s="33"/>
      <c r="GF1995" s="33"/>
      <c r="GG1995" s="33"/>
      <c r="GH1995" s="33"/>
      <c r="GI1995" s="33"/>
      <c r="GJ1995" s="33"/>
      <c r="GK1995" s="33"/>
      <c r="GL1995" s="33"/>
      <c r="GM1995" s="33"/>
      <c r="GN1995" s="33"/>
      <c r="GO1995" s="33"/>
      <c r="GP1995" s="33"/>
      <c r="GQ1995" s="33"/>
      <c r="GR1995" s="33"/>
      <c r="GS1995" s="33"/>
      <c r="GT1995" s="33"/>
      <c r="GU1995" s="33"/>
      <c r="GV1995" s="33"/>
      <c r="GW1995" s="33"/>
      <c r="GX1995" s="33"/>
    </row>
    <row r="1996" spans="178:206" x14ac:dyDescent="0.2">
      <c r="FV1996" s="29"/>
      <c r="FW1996" s="33"/>
      <c r="FX1996" s="33"/>
      <c r="FY1996" s="33"/>
      <c r="FZ1996" s="33"/>
      <c r="GA1996" s="33"/>
      <c r="GB1996" s="33"/>
      <c r="GC1996" s="33"/>
      <c r="GD1996" s="33"/>
      <c r="GE1996" s="33"/>
      <c r="GF1996" s="33"/>
      <c r="GG1996" s="33"/>
      <c r="GH1996" s="33"/>
      <c r="GI1996" s="33"/>
      <c r="GJ1996" s="33"/>
      <c r="GK1996" s="33"/>
      <c r="GL1996" s="33"/>
      <c r="GM1996" s="33"/>
      <c r="GN1996" s="33"/>
      <c r="GO1996" s="33"/>
      <c r="GP1996" s="33"/>
      <c r="GQ1996" s="33"/>
      <c r="GR1996" s="33"/>
      <c r="GS1996" s="33"/>
      <c r="GT1996" s="33"/>
      <c r="GU1996" s="33"/>
      <c r="GV1996" s="33"/>
      <c r="GW1996" s="33"/>
      <c r="GX1996" s="33"/>
    </row>
    <row r="1997" spans="178:206" x14ac:dyDescent="0.2">
      <c r="FV1997" s="29"/>
      <c r="FW1997" s="33"/>
      <c r="FX1997" s="33"/>
      <c r="FY1997" s="33"/>
      <c r="FZ1997" s="33"/>
      <c r="GA1997" s="33"/>
      <c r="GB1997" s="33"/>
      <c r="GC1997" s="33"/>
      <c r="GD1997" s="33"/>
      <c r="GE1997" s="33"/>
      <c r="GF1997" s="33"/>
      <c r="GG1997" s="33"/>
      <c r="GH1997" s="33"/>
      <c r="GI1997" s="33"/>
      <c r="GJ1997" s="33"/>
      <c r="GK1997" s="33"/>
      <c r="GL1997" s="33"/>
      <c r="GM1997" s="33"/>
      <c r="GN1997" s="33"/>
      <c r="GO1997" s="33"/>
      <c r="GP1997" s="33"/>
      <c r="GQ1997" s="33"/>
      <c r="GR1997" s="33"/>
      <c r="GS1997" s="33"/>
      <c r="GT1997" s="33"/>
      <c r="GU1997" s="33"/>
      <c r="GV1997" s="33"/>
      <c r="GW1997" s="33"/>
      <c r="GX1997" s="33"/>
    </row>
    <row r="1998" spans="178:206" x14ac:dyDescent="0.2">
      <c r="FV1998" s="29"/>
      <c r="FW1998" s="33"/>
      <c r="FX1998" s="33"/>
      <c r="FY1998" s="33"/>
      <c r="FZ1998" s="33"/>
      <c r="GA1998" s="33"/>
      <c r="GB1998" s="33"/>
      <c r="GC1998" s="33"/>
      <c r="GD1998" s="33"/>
      <c r="GE1998" s="33"/>
      <c r="GF1998" s="33"/>
      <c r="GG1998" s="33"/>
      <c r="GH1998" s="33"/>
      <c r="GI1998" s="33"/>
      <c r="GJ1998" s="33"/>
      <c r="GK1998" s="33"/>
      <c r="GL1998" s="33"/>
      <c r="GM1998" s="33"/>
      <c r="GN1998" s="33"/>
      <c r="GO1998" s="33"/>
      <c r="GP1998" s="33"/>
      <c r="GQ1998" s="33"/>
      <c r="GR1998" s="33"/>
      <c r="GS1998" s="33"/>
      <c r="GT1998" s="33"/>
      <c r="GU1998" s="33"/>
      <c r="GV1998" s="33"/>
      <c r="GW1998" s="33"/>
      <c r="GX1998" s="33"/>
    </row>
    <row r="1999" spans="178:206" x14ac:dyDescent="0.2">
      <c r="FV1999" s="29"/>
      <c r="FW1999" s="33"/>
      <c r="FX1999" s="33"/>
      <c r="FY1999" s="33"/>
      <c r="FZ1999" s="33"/>
      <c r="GA1999" s="33"/>
      <c r="GB1999" s="33"/>
      <c r="GC1999" s="33"/>
      <c r="GD1999" s="33"/>
      <c r="GE1999" s="33"/>
      <c r="GF1999" s="33"/>
      <c r="GG1999" s="33"/>
      <c r="GH1999" s="33"/>
      <c r="GI1999" s="33"/>
      <c r="GJ1999" s="33"/>
      <c r="GK1999" s="33"/>
      <c r="GL1999" s="33"/>
      <c r="GM1999" s="33"/>
      <c r="GN1999" s="33"/>
      <c r="GO1999" s="33"/>
      <c r="GP1999" s="33"/>
      <c r="GQ1999" s="33"/>
      <c r="GR1999" s="33"/>
      <c r="GS1999" s="33"/>
      <c r="GT1999" s="33"/>
      <c r="GU1999" s="33"/>
      <c r="GV1999" s="33"/>
      <c r="GW1999" s="33"/>
      <c r="GX1999" s="33"/>
    </row>
    <row r="2000" spans="178:206" x14ac:dyDescent="0.2">
      <c r="FV2000" s="29"/>
      <c r="FW2000" s="33"/>
      <c r="FX2000" s="33"/>
      <c r="FY2000" s="33"/>
      <c r="FZ2000" s="33"/>
      <c r="GA2000" s="33"/>
      <c r="GB2000" s="33"/>
      <c r="GC2000" s="33"/>
      <c r="GD2000" s="33"/>
      <c r="GE2000" s="33"/>
      <c r="GF2000" s="33"/>
      <c r="GG2000" s="33"/>
      <c r="GH2000" s="33"/>
      <c r="GI2000" s="33"/>
      <c r="GJ2000" s="33"/>
      <c r="GK2000" s="33"/>
      <c r="GL2000" s="33"/>
      <c r="GM2000" s="33"/>
      <c r="GN2000" s="33"/>
      <c r="GO2000" s="33"/>
      <c r="GP2000" s="33"/>
      <c r="GQ2000" s="33"/>
      <c r="GR2000" s="33"/>
      <c r="GS2000" s="33"/>
      <c r="GT2000" s="33"/>
      <c r="GU2000" s="33"/>
      <c r="GV2000" s="33"/>
      <c r="GW2000" s="33"/>
      <c r="GX2000" s="33"/>
    </row>
    <row r="2001" spans="178:206" x14ac:dyDescent="0.2">
      <c r="FV2001" s="29"/>
      <c r="FW2001" s="33"/>
      <c r="FX2001" s="33"/>
      <c r="FY2001" s="33"/>
      <c r="FZ2001" s="33"/>
      <c r="GA2001" s="33"/>
      <c r="GB2001" s="33"/>
      <c r="GC2001" s="33"/>
      <c r="GD2001" s="33"/>
      <c r="GE2001" s="33"/>
      <c r="GF2001" s="33"/>
      <c r="GG2001" s="33"/>
      <c r="GH2001" s="33"/>
      <c r="GI2001" s="33"/>
      <c r="GJ2001" s="33"/>
      <c r="GK2001" s="33"/>
      <c r="GL2001" s="33"/>
      <c r="GM2001" s="33"/>
      <c r="GN2001" s="33"/>
      <c r="GO2001" s="33"/>
      <c r="GP2001" s="33"/>
      <c r="GQ2001" s="33"/>
      <c r="GR2001" s="33"/>
      <c r="GS2001" s="33"/>
      <c r="GT2001" s="33"/>
      <c r="GU2001" s="33"/>
      <c r="GV2001" s="33"/>
      <c r="GW2001" s="33"/>
      <c r="GX2001" s="33"/>
    </row>
    <row r="2002" spans="178:206" x14ac:dyDescent="0.2">
      <c r="FV2002" s="29"/>
      <c r="FW2002" s="33"/>
      <c r="FX2002" s="33"/>
      <c r="FY2002" s="33"/>
      <c r="FZ2002" s="33"/>
      <c r="GA2002" s="33"/>
      <c r="GB2002" s="33"/>
      <c r="GC2002" s="33"/>
      <c r="GD2002" s="33"/>
      <c r="GE2002" s="33"/>
      <c r="GF2002" s="33"/>
      <c r="GG2002" s="33"/>
      <c r="GH2002" s="33"/>
      <c r="GI2002" s="33"/>
      <c r="GJ2002" s="33"/>
      <c r="GK2002" s="33"/>
      <c r="GL2002" s="33"/>
      <c r="GM2002" s="33"/>
      <c r="GN2002" s="33"/>
      <c r="GO2002" s="33"/>
      <c r="GP2002" s="33"/>
      <c r="GQ2002" s="33"/>
      <c r="GR2002" s="33"/>
      <c r="GS2002" s="33"/>
      <c r="GT2002" s="33"/>
      <c r="GU2002" s="33"/>
      <c r="GV2002" s="33"/>
      <c r="GW2002" s="33"/>
      <c r="GX2002" s="33"/>
    </row>
    <row r="2003" spans="178:206" x14ac:dyDescent="0.2">
      <c r="FV2003" s="29"/>
      <c r="FW2003" s="33"/>
      <c r="FX2003" s="33"/>
      <c r="FY2003" s="33"/>
      <c r="FZ2003" s="33"/>
      <c r="GA2003" s="33"/>
      <c r="GB2003" s="33"/>
      <c r="GC2003" s="33"/>
      <c r="GD2003" s="33"/>
      <c r="GE2003" s="33"/>
      <c r="GF2003" s="33"/>
      <c r="GG2003" s="33"/>
      <c r="GH2003" s="33"/>
      <c r="GI2003" s="33"/>
      <c r="GJ2003" s="33"/>
      <c r="GK2003" s="33"/>
      <c r="GL2003" s="33"/>
      <c r="GM2003" s="33"/>
      <c r="GN2003" s="33"/>
      <c r="GO2003" s="33"/>
      <c r="GP2003" s="33"/>
      <c r="GQ2003" s="33"/>
      <c r="GR2003" s="33"/>
      <c r="GS2003" s="33"/>
      <c r="GT2003" s="33"/>
      <c r="GU2003" s="33"/>
      <c r="GV2003" s="33"/>
      <c r="GW2003" s="33"/>
      <c r="GX2003" s="33"/>
    </row>
    <row r="2004" spans="178:206" x14ac:dyDescent="0.2">
      <c r="FV2004" s="29"/>
      <c r="FW2004" s="33"/>
      <c r="FX2004" s="33"/>
      <c r="FY2004" s="33"/>
      <c r="FZ2004" s="33"/>
      <c r="GA2004" s="33"/>
      <c r="GB2004" s="33"/>
      <c r="GC2004" s="33"/>
      <c r="GD2004" s="33"/>
      <c r="GE2004" s="33"/>
      <c r="GF2004" s="33"/>
      <c r="GG2004" s="33"/>
      <c r="GH2004" s="33"/>
      <c r="GI2004" s="33"/>
      <c r="GJ2004" s="33"/>
      <c r="GK2004" s="33"/>
      <c r="GL2004" s="33"/>
      <c r="GM2004" s="33"/>
      <c r="GN2004" s="33"/>
      <c r="GO2004" s="33"/>
      <c r="GP2004" s="33"/>
      <c r="GQ2004" s="33"/>
      <c r="GR2004" s="33"/>
      <c r="GS2004" s="33"/>
      <c r="GT2004" s="33"/>
      <c r="GU2004" s="33"/>
      <c r="GV2004" s="33"/>
      <c r="GW2004" s="33"/>
      <c r="GX2004" s="33"/>
    </row>
    <row r="2005" spans="178:206" x14ac:dyDescent="0.2">
      <c r="FV2005" s="29"/>
      <c r="FW2005" s="33"/>
      <c r="FX2005" s="33"/>
      <c r="FY2005" s="33"/>
      <c r="FZ2005" s="33"/>
      <c r="GA2005" s="33"/>
      <c r="GB2005" s="33"/>
      <c r="GC2005" s="33"/>
      <c r="GD2005" s="33"/>
      <c r="GE2005" s="33"/>
      <c r="GF2005" s="33"/>
      <c r="GG2005" s="33"/>
      <c r="GH2005" s="33"/>
      <c r="GI2005" s="33"/>
      <c r="GJ2005" s="33"/>
      <c r="GK2005" s="33"/>
      <c r="GL2005" s="33"/>
      <c r="GM2005" s="33"/>
      <c r="GN2005" s="33"/>
      <c r="GO2005" s="33"/>
      <c r="GP2005" s="33"/>
      <c r="GQ2005" s="33"/>
      <c r="GR2005" s="33"/>
      <c r="GS2005" s="33"/>
      <c r="GT2005" s="33"/>
      <c r="GU2005" s="33"/>
      <c r="GV2005" s="33"/>
      <c r="GW2005" s="33"/>
      <c r="GX2005" s="33"/>
    </row>
    <row r="2006" spans="178:206" x14ac:dyDescent="0.2">
      <c r="FV2006" s="29"/>
      <c r="FW2006" s="33"/>
      <c r="FX2006" s="33"/>
      <c r="FY2006" s="33"/>
      <c r="FZ2006" s="33"/>
      <c r="GA2006" s="33"/>
      <c r="GB2006" s="33"/>
      <c r="GC2006" s="33"/>
      <c r="GD2006" s="33"/>
      <c r="GE2006" s="33"/>
      <c r="GF2006" s="33"/>
      <c r="GG2006" s="33"/>
      <c r="GH2006" s="33"/>
      <c r="GI2006" s="33"/>
      <c r="GJ2006" s="33"/>
      <c r="GK2006" s="33"/>
      <c r="GL2006" s="33"/>
      <c r="GM2006" s="33"/>
      <c r="GN2006" s="33"/>
      <c r="GO2006" s="33"/>
      <c r="GP2006" s="33"/>
      <c r="GQ2006" s="33"/>
      <c r="GR2006" s="33"/>
      <c r="GS2006" s="33"/>
      <c r="GT2006" s="33"/>
      <c r="GU2006" s="33"/>
      <c r="GV2006" s="33"/>
      <c r="GW2006" s="33"/>
      <c r="GX2006" s="33"/>
    </row>
    <row r="2007" spans="178:206" x14ac:dyDescent="0.2">
      <c r="FV2007" s="29"/>
      <c r="FW2007" s="33"/>
      <c r="FX2007" s="33"/>
      <c r="FY2007" s="33"/>
      <c r="FZ2007" s="33"/>
      <c r="GA2007" s="33"/>
      <c r="GB2007" s="33"/>
      <c r="GC2007" s="33"/>
      <c r="GD2007" s="33"/>
      <c r="GE2007" s="33"/>
      <c r="GF2007" s="33"/>
      <c r="GG2007" s="33"/>
      <c r="GH2007" s="33"/>
      <c r="GI2007" s="33"/>
      <c r="GJ2007" s="33"/>
      <c r="GK2007" s="33"/>
      <c r="GL2007" s="33"/>
      <c r="GM2007" s="33"/>
      <c r="GN2007" s="33"/>
      <c r="GO2007" s="33"/>
      <c r="GP2007" s="33"/>
      <c r="GQ2007" s="33"/>
      <c r="GR2007" s="33"/>
      <c r="GS2007" s="33"/>
      <c r="GT2007" s="33"/>
      <c r="GU2007" s="33"/>
      <c r="GV2007" s="33"/>
      <c r="GW2007" s="33"/>
      <c r="GX2007" s="33"/>
    </row>
    <row r="2008" spans="178:206" x14ac:dyDescent="0.2">
      <c r="FV2008" s="29"/>
      <c r="FW2008" s="33"/>
      <c r="FX2008" s="33"/>
      <c r="FY2008" s="33"/>
      <c r="FZ2008" s="33"/>
      <c r="GA2008" s="33"/>
      <c r="GB2008" s="33"/>
      <c r="GC2008" s="33"/>
      <c r="GD2008" s="33"/>
      <c r="GE2008" s="33"/>
      <c r="GF2008" s="33"/>
      <c r="GG2008" s="33"/>
      <c r="GH2008" s="33"/>
      <c r="GI2008" s="33"/>
      <c r="GJ2008" s="33"/>
      <c r="GK2008" s="33"/>
      <c r="GL2008" s="33"/>
      <c r="GM2008" s="33"/>
      <c r="GN2008" s="33"/>
      <c r="GO2008" s="33"/>
      <c r="GP2008" s="33"/>
      <c r="GQ2008" s="33"/>
      <c r="GR2008" s="33"/>
      <c r="GS2008" s="33"/>
      <c r="GT2008" s="33"/>
      <c r="GU2008" s="33"/>
      <c r="GV2008" s="33"/>
      <c r="GW2008" s="33"/>
      <c r="GX2008" s="33"/>
    </row>
    <row r="2009" spans="178:206" x14ac:dyDescent="0.2">
      <c r="FV2009" s="29"/>
      <c r="FW2009" s="33"/>
      <c r="FX2009" s="33"/>
      <c r="FY2009" s="33"/>
      <c r="FZ2009" s="33"/>
      <c r="GA2009" s="33"/>
      <c r="GB2009" s="33"/>
      <c r="GC2009" s="33"/>
      <c r="GD2009" s="33"/>
      <c r="GE2009" s="33"/>
      <c r="GF2009" s="33"/>
      <c r="GG2009" s="33"/>
      <c r="GH2009" s="33"/>
      <c r="GI2009" s="33"/>
      <c r="GJ2009" s="33"/>
      <c r="GK2009" s="33"/>
      <c r="GL2009" s="33"/>
      <c r="GM2009" s="33"/>
      <c r="GN2009" s="33"/>
      <c r="GO2009" s="33"/>
      <c r="GP2009" s="33"/>
      <c r="GQ2009" s="33"/>
      <c r="GR2009" s="33"/>
      <c r="GS2009" s="33"/>
      <c r="GT2009" s="33"/>
      <c r="GU2009" s="33"/>
      <c r="GV2009" s="33"/>
      <c r="GW2009" s="33"/>
      <c r="GX2009" s="33"/>
    </row>
    <row r="2010" spans="178:206" x14ac:dyDescent="0.2">
      <c r="FV2010" s="29"/>
      <c r="FW2010" s="33"/>
      <c r="FX2010" s="33"/>
      <c r="FY2010" s="33"/>
      <c r="FZ2010" s="33"/>
      <c r="GA2010" s="33"/>
      <c r="GB2010" s="33"/>
      <c r="GC2010" s="33"/>
      <c r="GD2010" s="33"/>
      <c r="GE2010" s="33"/>
      <c r="GF2010" s="33"/>
      <c r="GG2010" s="33"/>
      <c r="GH2010" s="33"/>
      <c r="GI2010" s="33"/>
      <c r="GJ2010" s="33"/>
      <c r="GK2010" s="33"/>
      <c r="GL2010" s="33"/>
      <c r="GM2010" s="33"/>
      <c r="GN2010" s="33"/>
      <c r="GO2010" s="33"/>
      <c r="GP2010" s="33"/>
      <c r="GQ2010" s="33"/>
      <c r="GR2010" s="33"/>
      <c r="GS2010" s="33"/>
      <c r="GT2010" s="33"/>
      <c r="GU2010" s="33"/>
      <c r="GV2010" s="33"/>
      <c r="GW2010" s="33"/>
      <c r="GX2010" s="33"/>
    </row>
    <row r="2011" spans="178:206" x14ac:dyDescent="0.2">
      <c r="FV2011" s="29"/>
      <c r="FW2011" s="33"/>
      <c r="FX2011" s="33"/>
      <c r="FY2011" s="33"/>
      <c r="FZ2011" s="33"/>
      <c r="GA2011" s="33"/>
      <c r="GB2011" s="33"/>
      <c r="GC2011" s="33"/>
      <c r="GD2011" s="33"/>
      <c r="GE2011" s="33"/>
      <c r="GF2011" s="33"/>
      <c r="GG2011" s="33"/>
      <c r="GH2011" s="33"/>
      <c r="GI2011" s="33"/>
      <c r="GJ2011" s="33"/>
      <c r="GK2011" s="33"/>
      <c r="GL2011" s="33"/>
      <c r="GM2011" s="33"/>
      <c r="GN2011" s="33"/>
      <c r="GO2011" s="33"/>
      <c r="GP2011" s="33"/>
      <c r="GQ2011" s="33"/>
      <c r="GR2011" s="33"/>
      <c r="GS2011" s="33"/>
      <c r="GT2011" s="33"/>
      <c r="GU2011" s="33"/>
      <c r="GV2011" s="33"/>
      <c r="GW2011" s="33"/>
      <c r="GX2011" s="33"/>
    </row>
    <row r="2012" spans="178:206" x14ac:dyDescent="0.2">
      <c r="FV2012" s="29"/>
      <c r="FW2012" s="33"/>
      <c r="FX2012" s="33"/>
      <c r="FY2012" s="33"/>
      <c r="FZ2012" s="33"/>
      <c r="GA2012" s="33"/>
      <c r="GB2012" s="33"/>
      <c r="GC2012" s="33"/>
      <c r="GD2012" s="33"/>
      <c r="GE2012" s="33"/>
      <c r="GF2012" s="33"/>
      <c r="GG2012" s="33"/>
      <c r="GH2012" s="33"/>
      <c r="GI2012" s="33"/>
      <c r="GJ2012" s="33"/>
      <c r="GK2012" s="33"/>
      <c r="GL2012" s="33"/>
      <c r="GM2012" s="33"/>
      <c r="GN2012" s="33"/>
      <c r="GO2012" s="33"/>
      <c r="GP2012" s="33"/>
      <c r="GQ2012" s="33"/>
      <c r="GR2012" s="33"/>
      <c r="GS2012" s="33"/>
      <c r="GT2012" s="33"/>
      <c r="GU2012" s="33"/>
      <c r="GV2012" s="33"/>
      <c r="GW2012" s="33"/>
      <c r="GX2012" s="33"/>
    </row>
    <row r="2013" spans="178:206" x14ac:dyDescent="0.2">
      <c r="FV2013" s="29"/>
      <c r="FW2013" s="33"/>
      <c r="FX2013" s="33"/>
      <c r="FY2013" s="33"/>
      <c r="FZ2013" s="33"/>
      <c r="GA2013" s="33"/>
      <c r="GB2013" s="33"/>
      <c r="GC2013" s="33"/>
      <c r="GD2013" s="33"/>
      <c r="GE2013" s="33"/>
      <c r="GF2013" s="33"/>
      <c r="GG2013" s="33"/>
      <c r="GH2013" s="33"/>
      <c r="GI2013" s="33"/>
      <c r="GJ2013" s="33"/>
      <c r="GK2013" s="33"/>
      <c r="GL2013" s="33"/>
      <c r="GM2013" s="33"/>
      <c r="GN2013" s="33"/>
      <c r="GO2013" s="33"/>
      <c r="GP2013" s="33"/>
      <c r="GQ2013" s="33"/>
      <c r="GR2013" s="33"/>
      <c r="GS2013" s="33"/>
      <c r="GT2013" s="33"/>
      <c r="GU2013" s="33"/>
      <c r="GV2013" s="33"/>
      <c r="GW2013" s="33"/>
      <c r="GX2013" s="33"/>
    </row>
    <row r="2014" spans="178:206" x14ac:dyDescent="0.2">
      <c r="FV2014" s="29"/>
      <c r="FW2014" s="33"/>
      <c r="FX2014" s="33"/>
      <c r="FY2014" s="33"/>
      <c r="FZ2014" s="33"/>
      <c r="GA2014" s="33"/>
      <c r="GB2014" s="33"/>
      <c r="GC2014" s="33"/>
      <c r="GD2014" s="33"/>
      <c r="GE2014" s="33"/>
      <c r="GF2014" s="33"/>
      <c r="GG2014" s="33"/>
      <c r="GH2014" s="33"/>
      <c r="GI2014" s="33"/>
      <c r="GJ2014" s="33"/>
      <c r="GK2014" s="33"/>
      <c r="GL2014" s="33"/>
      <c r="GM2014" s="33"/>
      <c r="GN2014" s="33"/>
      <c r="GO2014" s="33"/>
      <c r="GP2014" s="33"/>
      <c r="GQ2014" s="33"/>
      <c r="GR2014" s="33"/>
      <c r="GS2014" s="33"/>
      <c r="GT2014" s="33"/>
      <c r="GU2014" s="33"/>
      <c r="GV2014" s="33"/>
      <c r="GW2014" s="33"/>
      <c r="GX2014" s="33"/>
    </row>
    <row r="2015" spans="178:206" x14ac:dyDescent="0.2">
      <c r="FV2015" s="29"/>
      <c r="FW2015" s="33"/>
      <c r="FX2015" s="33"/>
      <c r="FY2015" s="33"/>
      <c r="FZ2015" s="33"/>
      <c r="GA2015" s="33"/>
      <c r="GB2015" s="33"/>
      <c r="GC2015" s="33"/>
      <c r="GD2015" s="33"/>
      <c r="GE2015" s="33"/>
      <c r="GF2015" s="33"/>
      <c r="GG2015" s="33"/>
      <c r="GH2015" s="33"/>
      <c r="GI2015" s="33"/>
      <c r="GJ2015" s="33"/>
      <c r="GK2015" s="33"/>
      <c r="GL2015" s="33"/>
      <c r="GM2015" s="33"/>
      <c r="GN2015" s="33"/>
      <c r="GO2015" s="33"/>
      <c r="GP2015" s="33"/>
      <c r="GQ2015" s="33"/>
      <c r="GR2015" s="33"/>
      <c r="GS2015" s="33"/>
      <c r="GT2015" s="33"/>
      <c r="GU2015" s="33"/>
      <c r="GV2015" s="33"/>
      <c r="GW2015" s="33"/>
      <c r="GX2015" s="33"/>
    </row>
    <row r="2016" spans="178:206" x14ac:dyDescent="0.2">
      <c r="FV2016" s="29"/>
      <c r="FW2016" s="33"/>
      <c r="FX2016" s="33"/>
      <c r="FY2016" s="33"/>
      <c r="FZ2016" s="33"/>
      <c r="GA2016" s="33"/>
      <c r="GB2016" s="33"/>
      <c r="GC2016" s="33"/>
      <c r="GD2016" s="33"/>
      <c r="GE2016" s="33"/>
      <c r="GF2016" s="33"/>
      <c r="GG2016" s="33"/>
      <c r="GH2016" s="33"/>
      <c r="GI2016" s="33"/>
      <c r="GJ2016" s="33"/>
      <c r="GK2016" s="33"/>
      <c r="GL2016" s="33"/>
      <c r="GM2016" s="33"/>
      <c r="GN2016" s="33"/>
      <c r="GO2016" s="33"/>
      <c r="GP2016" s="33"/>
      <c r="GQ2016" s="33"/>
      <c r="GR2016" s="33"/>
      <c r="GS2016" s="33"/>
      <c r="GT2016" s="33"/>
      <c r="GU2016" s="33"/>
      <c r="GV2016" s="33"/>
      <c r="GW2016" s="33"/>
      <c r="GX2016" s="33"/>
    </row>
    <row r="2017" spans="178:206" x14ac:dyDescent="0.2">
      <c r="FV2017" s="29"/>
      <c r="FW2017" s="33"/>
      <c r="FX2017" s="33"/>
      <c r="FY2017" s="33"/>
      <c r="FZ2017" s="33"/>
      <c r="GA2017" s="33"/>
      <c r="GB2017" s="33"/>
      <c r="GC2017" s="33"/>
      <c r="GD2017" s="33"/>
      <c r="GE2017" s="33"/>
      <c r="GF2017" s="33"/>
      <c r="GG2017" s="33"/>
      <c r="GH2017" s="33"/>
      <c r="GI2017" s="33"/>
      <c r="GJ2017" s="33"/>
      <c r="GK2017" s="33"/>
      <c r="GL2017" s="33"/>
      <c r="GM2017" s="33"/>
      <c r="GN2017" s="33"/>
      <c r="GO2017" s="33"/>
      <c r="GP2017" s="33"/>
      <c r="GQ2017" s="33"/>
      <c r="GR2017" s="33"/>
      <c r="GS2017" s="33"/>
      <c r="GT2017" s="33"/>
      <c r="GU2017" s="33"/>
      <c r="GV2017" s="33"/>
      <c r="GW2017" s="33"/>
      <c r="GX2017" s="33"/>
    </row>
    <row r="2018" spans="178:206" x14ac:dyDescent="0.2">
      <c r="FV2018" s="29"/>
      <c r="FW2018" s="33"/>
      <c r="FX2018" s="33"/>
      <c r="FY2018" s="33"/>
      <c r="FZ2018" s="33"/>
      <c r="GA2018" s="33"/>
      <c r="GB2018" s="33"/>
      <c r="GC2018" s="33"/>
      <c r="GD2018" s="33"/>
      <c r="GE2018" s="33"/>
      <c r="GF2018" s="33"/>
      <c r="GG2018" s="33"/>
      <c r="GH2018" s="33"/>
      <c r="GI2018" s="33"/>
      <c r="GJ2018" s="33"/>
      <c r="GK2018" s="33"/>
      <c r="GL2018" s="33"/>
      <c r="GM2018" s="33"/>
      <c r="GN2018" s="33"/>
      <c r="GO2018" s="33"/>
      <c r="GP2018" s="33"/>
      <c r="GQ2018" s="33"/>
      <c r="GR2018" s="33"/>
      <c r="GS2018" s="33"/>
      <c r="GT2018" s="33"/>
      <c r="GU2018" s="33"/>
      <c r="GV2018" s="33"/>
      <c r="GW2018" s="33"/>
      <c r="GX2018" s="33"/>
    </row>
    <row r="2019" spans="178:206" x14ac:dyDescent="0.2">
      <c r="FV2019" s="29"/>
      <c r="FW2019" s="33"/>
      <c r="FX2019" s="33"/>
      <c r="FY2019" s="33"/>
      <c r="FZ2019" s="33"/>
      <c r="GA2019" s="33"/>
      <c r="GB2019" s="33"/>
      <c r="GC2019" s="33"/>
      <c r="GD2019" s="33"/>
      <c r="GE2019" s="33"/>
      <c r="GF2019" s="33"/>
      <c r="GG2019" s="33"/>
      <c r="GH2019" s="33"/>
      <c r="GI2019" s="33"/>
      <c r="GJ2019" s="33"/>
      <c r="GK2019" s="33"/>
      <c r="GL2019" s="33"/>
      <c r="GM2019" s="33"/>
      <c r="GN2019" s="33"/>
      <c r="GO2019" s="33"/>
      <c r="GP2019" s="33"/>
      <c r="GQ2019" s="33"/>
      <c r="GR2019" s="33"/>
      <c r="GS2019" s="33"/>
      <c r="GT2019" s="33"/>
      <c r="GU2019" s="33"/>
      <c r="GV2019" s="33"/>
      <c r="GW2019" s="33"/>
      <c r="GX2019" s="33"/>
    </row>
    <row r="2020" spans="178:206" x14ac:dyDescent="0.2">
      <c r="FV2020" s="29"/>
      <c r="FW2020" s="33"/>
      <c r="FX2020" s="33"/>
      <c r="FY2020" s="33"/>
      <c r="FZ2020" s="33"/>
      <c r="GA2020" s="33"/>
      <c r="GB2020" s="33"/>
      <c r="GC2020" s="33"/>
      <c r="GD2020" s="33"/>
      <c r="GE2020" s="33"/>
      <c r="GF2020" s="33"/>
      <c r="GG2020" s="33"/>
      <c r="GH2020" s="33"/>
      <c r="GI2020" s="33"/>
      <c r="GJ2020" s="33"/>
      <c r="GK2020" s="33"/>
      <c r="GL2020" s="33"/>
      <c r="GM2020" s="33"/>
      <c r="GN2020" s="33"/>
      <c r="GO2020" s="33"/>
      <c r="GP2020" s="33"/>
      <c r="GQ2020" s="33"/>
      <c r="GR2020" s="33"/>
      <c r="GS2020" s="33"/>
      <c r="GT2020" s="33"/>
      <c r="GU2020" s="33"/>
      <c r="GV2020" s="33"/>
      <c r="GW2020" s="33"/>
      <c r="GX2020" s="33"/>
    </row>
    <row r="2021" spans="178:206" x14ac:dyDescent="0.2">
      <c r="FV2021" s="29"/>
      <c r="FW2021" s="33"/>
      <c r="FX2021" s="33"/>
      <c r="FY2021" s="33"/>
      <c r="FZ2021" s="33"/>
      <c r="GA2021" s="33"/>
      <c r="GB2021" s="33"/>
      <c r="GC2021" s="33"/>
      <c r="GD2021" s="33"/>
      <c r="GE2021" s="33"/>
      <c r="GF2021" s="33"/>
      <c r="GG2021" s="33"/>
      <c r="GH2021" s="33"/>
      <c r="GI2021" s="33"/>
      <c r="GJ2021" s="33"/>
      <c r="GK2021" s="33"/>
      <c r="GL2021" s="33"/>
      <c r="GM2021" s="33"/>
      <c r="GN2021" s="33"/>
      <c r="GO2021" s="33"/>
      <c r="GP2021" s="33"/>
      <c r="GQ2021" s="33"/>
      <c r="GR2021" s="33"/>
      <c r="GS2021" s="33"/>
      <c r="GT2021" s="33"/>
      <c r="GU2021" s="33"/>
      <c r="GV2021" s="33"/>
      <c r="GW2021" s="33"/>
      <c r="GX2021" s="33"/>
    </row>
    <row r="2022" spans="178:206" x14ac:dyDescent="0.2">
      <c r="FV2022" s="29"/>
      <c r="FW2022" s="33"/>
      <c r="FX2022" s="33"/>
      <c r="FY2022" s="33"/>
      <c r="FZ2022" s="33"/>
      <c r="GA2022" s="33"/>
      <c r="GB2022" s="33"/>
      <c r="GC2022" s="33"/>
      <c r="GD2022" s="33"/>
      <c r="GE2022" s="33"/>
      <c r="GF2022" s="33"/>
      <c r="GG2022" s="33"/>
      <c r="GH2022" s="33"/>
      <c r="GI2022" s="33"/>
      <c r="GJ2022" s="33"/>
      <c r="GK2022" s="33"/>
      <c r="GL2022" s="33"/>
      <c r="GM2022" s="33"/>
      <c r="GN2022" s="33"/>
      <c r="GO2022" s="33"/>
      <c r="GP2022" s="33"/>
      <c r="GQ2022" s="33"/>
      <c r="GR2022" s="33"/>
      <c r="GS2022" s="33"/>
      <c r="GT2022" s="33"/>
      <c r="GU2022" s="33"/>
      <c r="GV2022" s="33"/>
      <c r="GW2022" s="33"/>
      <c r="GX2022" s="33"/>
    </row>
    <row r="2023" spans="178:206" x14ac:dyDescent="0.2">
      <c r="FV2023" s="29"/>
      <c r="FW2023" s="33"/>
      <c r="FX2023" s="33"/>
      <c r="FY2023" s="33"/>
      <c r="FZ2023" s="33"/>
      <c r="GA2023" s="33"/>
      <c r="GB2023" s="33"/>
      <c r="GC2023" s="33"/>
      <c r="GD2023" s="33"/>
      <c r="GE2023" s="33"/>
      <c r="GF2023" s="33"/>
      <c r="GG2023" s="33"/>
      <c r="GH2023" s="33"/>
      <c r="GI2023" s="33"/>
      <c r="GJ2023" s="33"/>
      <c r="GK2023" s="33"/>
      <c r="GL2023" s="33"/>
      <c r="GM2023" s="33"/>
      <c r="GN2023" s="33"/>
      <c r="GO2023" s="33"/>
      <c r="GP2023" s="33"/>
      <c r="GQ2023" s="33"/>
      <c r="GR2023" s="33"/>
      <c r="GS2023" s="33"/>
      <c r="GT2023" s="33"/>
      <c r="GU2023" s="33"/>
      <c r="GV2023" s="33"/>
      <c r="GW2023" s="33"/>
      <c r="GX2023" s="33"/>
    </row>
    <row r="2024" spans="178:206" x14ac:dyDescent="0.2">
      <c r="FV2024" s="29"/>
      <c r="FW2024" s="33"/>
      <c r="FX2024" s="33"/>
      <c r="FY2024" s="33"/>
      <c r="FZ2024" s="33"/>
      <c r="GA2024" s="33"/>
      <c r="GB2024" s="33"/>
      <c r="GC2024" s="33"/>
      <c r="GD2024" s="33"/>
      <c r="GE2024" s="33"/>
      <c r="GF2024" s="33"/>
      <c r="GG2024" s="33"/>
      <c r="GH2024" s="33"/>
      <c r="GI2024" s="33"/>
      <c r="GJ2024" s="33"/>
      <c r="GK2024" s="33"/>
      <c r="GL2024" s="33"/>
      <c r="GM2024" s="33"/>
      <c r="GN2024" s="33"/>
      <c r="GO2024" s="33"/>
      <c r="GP2024" s="33"/>
      <c r="GQ2024" s="33"/>
      <c r="GR2024" s="33"/>
      <c r="GS2024" s="33"/>
      <c r="GT2024" s="33"/>
      <c r="GU2024" s="33"/>
      <c r="GV2024" s="33"/>
      <c r="GW2024" s="33"/>
      <c r="GX2024" s="33"/>
    </row>
    <row r="2025" spans="178:206" x14ac:dyDescent="0.2">
      <c r="FV2025" s="29"/>
      <c r="FW2025" s="33"/>
      <c r="FX2025" s="33"/>
      <c r="FY2025" s="33"/>
      <c r="FZ2025" s="33"/>
      <c r="GA2025" s="33"/>
      <c r="GB2025" s="33"/>
      <c r="GC2025" s="33"/>
      <c r="GD2025" s="33"/>
      <c r="GE2025" s="33"/>
      <c r="GF2025" s="33"/>
      <c r="GG2025" s="33"/>
      <c r="GH2025" s="33"/>
      <c r="GI2025" s="33"/>
      <c r="GJ2025" s="33"/>
      <c r="GK2025" s="33"/>
      <c r="GL2025" s="33"/>
      <c r="GM2025" s="33"/>
      <c r="GN2025" s="33"/>
      <c r="GO2025" s="33"/>
      <c r="GP2025" s="33"/>
      <c r="GQ2025" s="33"/>
      <c r="GR2025" s="33"/>
      <c r="GS2025" s="33"/>
      <c r="GT2025" s="33"/>
      <c r="GU2025" s="33"/>
      <c r="GV2025" s="33"/>
      <c r="GW2025" s="33"/>
      <c r="GX2025" s="33"/>
    </row>
    <row r="2026" spans="178:206" x14ac:dyDescent="0.2">
      <c r="FV2026" s="29"/>
      <c r="FW2026" s="33"/>
      <c r="FX2026" s="33"/>
      <c r="FY2026" s="33"/>
      <c r="FZ2026" s="33"/>
      <c r="GA2026" s="33"/>
      <c r="GB2026" s="33"/>
      <c r="GC2026" s="33"/>
      <c r="GD2026" s="33"/>
      <c r="GE2026" s="33"/>
      <c r="GF2026" s="33"/>
      <c r="GG2026" s="33"/>
      <c r="GH2026" s="33"/>
      <c r="GI2026" s="33"/>
      <c r="GJ2026" s="33"/>
      <c r="GK2026" s="33"/>
      <c r="GL2026" s="33"/>
      <c r="GM2026" s="33"/>
      <c r="GN2026" s="33"/>
      <c r="GO2026" s="33"/>
      <c r="GP2026" s="33"/>
      <c r="GQ2026" s="33"/>
      <c r="GR2026" s="33"/>
      <c r="GS2026" s="33"/>
      <c r="GT2026" s="33"/>
      <c r="GU2026" s="33"/>
      <c r="GV2026" s="33"/>
      <c r="GW2026" s="33"/>
      <c r="GX2026" s="33"/>
    </row>
    <row r="2027" spans="178:206" x14ac:dyDescent="0.2">
      <c r="FV2027" s="29"/>
      <c r="FW2027" s="33"/>
      <c r="FX2027" s="33"/>
      <c r="FY2027" s="33"/>
      <c r="FZ2027" s="33"/>
      <c r="GA2027" s="33"/>
      <c r="GB2027" s="33"/>
      <c r="GC2027" s="33"/>
      <c r="GD2027" s="33"/>
      <c r="GE2027" s="33"/>
      <c r="GF2027" s="33"/>
      <c r="GG2027" s="33"/>
      <c r="GH2027" s="33"/>
      <c r="GI2027" s="33"/>
      <c r="GJ2027" s="33"/>
      <c r="GK2027" s="33"/>
      <c r="GL2027" s="33"/>
      <c r="GM2027" s="33"/>
      <c r="GN2027" s="33"/>
      <c r="GO2027" s="33"/>
      <c r="GP2027" s="33"/>
      <c r="GQ2027" s="33"/>
      <c r="GR2027" s="33"/>
      <c r="GS2027" s="33"/>
      <c r="GT2027" s="33"/>
      <c r="GU2027" s="33"/>
      <c r="GV2027" s="33"/>
      <c r="GW2027" s="33"/>
      <c r="GX2027" s="33"/>
    </row>
    <row r="2028" spans="178:206" x14ac:dyDescent="0.2">
      <c r="FV2028" s="29"/>
      <c r="FW2028" s="33"/>
      <c r="FX2028" s="33"/>
      <c r="FY2028" s="33"/>
      <c r="FZ2028" s="33"/>
      <c r="GA2028" s="33"/>
      <c r="GB2028" s="33"/>
      <c r="GC2028" s="33"/>
      <c r="GD2028" s="33"/>
      <c r="GE2028" s="33"/>
      <c r="GF2028" s="33"/>
      <c r="GG2028" s="33"/>
      <c r="GH2028" s="33"/>
      <c r="GI2028" s="33"/>
      <c r="GJ2028" s="33"/>
      <c r="GK2028" s="33"/>
      <c r="GL2028" s="33"/>
      <c r="GM2028" s="33"/>
      <c r="GN2028" s="33"/>
      <c r="GO2028" s="33"/>
      <c r="GP2028" s="33"/>
      <c r="GQ2028" s="33"/>
      <c r="GR2028" s="33"/>
      <c r="GS2028" s="33"/>
      <c r="GT2028" s="33"/>
      <c r="GU2028" s="33"/>
      <c r="GV2028" s="33"/>
      <c r="GW2028" s="33"/>
      <c r="GX2028" s="33"/>
    </row>
    <row r="2029" spans="178:206" x14ac:dyDescent="0.2">
      <c r="FV2029" s="29"/>
      <c r="FW2029" s="33"/>
      <c r="FX2029" s="33"/>
      <c r="FY2029" s="33"/>
      <c r="FZ2029" s="33"/>
      <c r="GA2029" s="33"/>
      <c r="GB2029" s="33"/>
      <c r="GC2029" s="33"/>
      <c r="GD2029" s="33"/>
      <c r="GE2029" s="33"/>
      <c r="GF2029" s="33"/>
      <c r="GG2029" s="33"/>
      <c r="GH2029" s="33"/>
      <c r="GI2029" s="33"/>
      <c r="GJ2029" s="33"/>
      <c r="GK2029" s="33"/>
      <c r="GL2029" s="33"/>
      <c r="GM2029" s="33"/>
      <c r="GN2029" s="33"/>
      <c r="GO2029" s="33"/>
      <c r="GP2029" s="33"/>
      <c r="GQ2029" s="33"/>
      <c r="GR2029" s="33"/>
      <c r="GS2029" s="33"/>
      <c r="GT2029" s="33"/>
      <c r="GU2029" s="33"/>
      <c r="GV2029" s="33"/>
      <c r="GW2029" s="33"/>
      <c r="GX2029" s="33"/>
    </row>
    <row r="2030" spans="178:206" x14ac:dyDescent="0.2">
      <c r="FV2030" s="29"/>
      <c r="FW2030" s="33"/>
      <c r="FX2030" s="33"/>
      <c r="FY2030" s="33"/>
      <c r="FZ2030" s="33"/>
      <c r="GA2030" s="33"/>
      <c r="GB2030" s="33"/>
      <c r="GC2030" s="33"/>
      <c r="GD2030" s="33"/>
      <c r="GE2030" s="33"/>
      <c r="GF2030" s="33"/>
      <c r="GG2030" s="33"/>
      <c r="GH2030" s="33"/>
      <c r="GI2030" s="33"/>
      <c r="GJ2030" s="33"/>
      <c r="GK2030" s="33"/>
      <c r="GL2030" s="33"/>
      <c r="GM2030" s="33"/>
      <c r="GN2030" s="33"/>
      <c r="GO2030" s="33"/>
      <c r="GP2030" s="33"/>
      <c r="GQ2030" s="33"/>
      <c r="GR2030" s="33"/>
      <c r="GS2030" s="33"/>
      <c r="GT2030" s="33"/>
      <c r="GU2030" s="33"/>
      <c r="GV2030" s="33"/>
      <c r="GW2030" s="33"/>
      <c r="GX2030" s="33"/>
    </row>
    <row r="2031" spans="178:206" x14ac:dyDescent="0.2">
      <c r="FV2031" s="29"/>
      <c r="FW2031" s="33"/>
      <c r="FX2031" s="33"/>
      <c r="FY2031" s="33"/>
      <c r="FZ2031" s="33"/>
      <c r="GA2031" s="33"/>
      <c r="GB2031" s="33"/>
      <c r="GC2031" s="33"/>
      <c r="GD2031" s="33"/>
      <c r="GE2031" s="33"/>
      <c r="GF2031" s="33"/>
      <c r="GG2031" s="33"/>
      <c r="GH2031" s="33"/>
      <c r="GI2031" s="33"/>
      <c r="GJ2031" s="33"/>
      <c r="GK2031" s="33"/>
      <c r="GL2031" s="33"/>
      <c r="GM2031" s="33"/>
      <c r="GN2031" s="33"/>
      <c r="GO2031" s="33"/>
      <c r="GP2031" s="33"/>
      <c r="GQ2031" s="33"/>
      <c r="GR2031" s="33"/>
      <c r="GS2031" s="33"/>
      <c r="GT2031" s="33"/>
      <c r="GU2031" s="33"/>
      <c r="GV2031" s="33"/>
      <c r="GW2031" s="33"/>
      <c r="GX2031" s="33"/>
    </row>
    <row r="2032" spans="178:206" x14ac:dyDescent="0.2">
      <c r="FV2032" s="29"/>
      <c r="FW2032" s="33"/>
      <c r="FX2032" s="33"/>
      <c r="FY2032" s="33"/>
      <c r="FZ2032" s="33"/>
      <c r="GA2032" s="33"/>
      <c r="GB2032" s="33"/>
      <c r="GC2032" s="33"/>
      <c r="GD2032" s="33"/>
      <c r="GE2032" s="33"/>
      <c r="GF2032" s="33"/>
      <c r="GG2032" s="33"/>
      <c r="GH2032" s="33"/>
      <c r="GI2032" s="33"/>
      <c r="GJ2032" s="33"/>
      <c r="GK2032" s="33"/>
      <c r="GL2032" s="33"/>
      <c r="GM2032" s="33"/>
      <c r="GN2032" s="33"/>
      <c r="GO2032" s="33"/>
      <c r="GP2032" s="33"/>
      <c r="GQ2032" s="33"/>
      <c r="GR2032" s="33"/>
      <c r="GS2032" s="33"/>
      <c r="GT2032" s="33"/>
      <c r="GU2032" s="33"/>
      <c r="GV2032" s="33"/>
      <c r="GW2032" s="33"/>
      <c r="GX2032" s="33"/>
    </row>
    <row r="2033" spans="178:206" x14ac:dyDescent="0.2">
      <c r="FV2033" s="29"/>
      <c r="FW2033" s="33"/>
      <c r="FX2033" s="33"/>
      <c r="FY2033" s="33"/>
      <c r="FZ2033" s="33"/>
      <c r="GA2033" s="33"/>
      <c r="GB2033" s="33"/>
      <c r="GC2033" s="33"/>
      <c r="GD2033" s="33"/>
      <c r="GE2033" s="33"/>
      <c r="GF2033" s="33"/>
      <c r="GG2033" s="33"/>
      <c r="GH2033" s="33"/>
      <c r="GI2033" s="33"/>
      <c r="GJ2033" s="33"/>
      <c r="GK2033" s="33"/>
      <c r="GL2033" s="33"/>
      <c r="GM2033" s="33"/>
      <c r="GN2033" s="33"/>
      <c r="GO2033" s="33"/>
      <c r="GP2033" s="33"/>
      <c r="GQ2033" s="33"/>
      <c r="GR2033" s="33"/>
      <c r="GS2033" s="33"/>
      <c r="GT2033" s="33"/>
      <c r="GU2033" s="33"/>
      <c r="GV2033" s="33"/>
      <c r="GW2033" s="33"/>
      <c r="GX2033" s="33"/>
    </row>
    <row r="2034" spans="178:206" x14ac:dyDescent="0.2">
      <c r="FV2034" s="29"/>
      <c r="FW2034" s="33"/>
      <c r="FX2034" s="33"/>
      <c r="FY2034" s="33"/>
      <c r="FZ2034" s="33"/>
      <c r="GA2034" s="33"/>
      <c r="GB2034" s="33"/>
      <c r="GC2034" s="33"/>
      <c r="GD2034" s="33"/>
      <c r="GE2034" s="33"/>
      <c r="GF2034" s="33"/>
      <c r="GG2034" s="33"/>
      <c r="GH2034" s="33"/>
      <c r="GI2034" s="33"/>
      <c r="GJ2034" s="33"/>
      <c r="GK2034" s="33"/>
      <c r="GL2034" s="33"/>
      <c r="GM2034" s="33"/>
      <c r="GN2034" s="33"/>
      <c r="GO2034" s="33"/>
      <c r="GP2034" s="33"/>
      <c r="GQ2034" s="33"/>
      <c r="GR2034" s="33"/>
      <c r="GS2034" s="33"/>
      <c r="GT2034" s="33"/>
      <c r="GU2034" s="33"/>
      <c r="GV2034" s="33"/>
      <c r="GW2034" s="33"/>
      <c r="GX2034" s="33"/>
    </row>
    <row r="2035" spans="178:206" x14ac:dyDescent="0.2">
      <c r="FV2035" s="29"/>
      <c r="FW2035" s="33"/>
      <c r="FX2035" s="33"/>
      <c r="FY2035" s="33"/>
      <c r="FZ2035" s="33"/>
      <c r="GA2035" s="33"/>
      <c r="GB2035" s="33"/>
      <c r="GC2035" s="33"/>
      <c r="GD2035" s="33"/>
      <c r="GE2035" s="33"/>
      <c r="GF2035" s="33"/>
      <c r="GG2035" s="33"/>
      <c r="GH2035" s="33"/>
      <c r="GI2035" s="33"/>
      <c r="GJ2035" s="33"/>
      <c r="GK2035" s="33"/>
      <c r="GL2035" s="33"/>
      <c r="GM2035" s="33"/>
      <c r="GN2035" s="33"/>
      <c r="GO2035" s="33"/>
      <c r="GP2035" s="33"/>
      <c r="GQ2035" s="33"/>
      <c r="GR2035" s="33"/>
      <c r="GS2035" s="33"/>
      <c r="GT2035" s="33"/>
      <c r="GU2035" s="33"/>
      <c r="GV2035" s="33"/>
      <c r="GW2035" s="33"/>
      <c r="GX2035" s="33"/>
    </row>
    <row r="2036" spans="178:206" x14ac:dyDescent="0.2">
      <c r="FV2036" s="29"/>
      <c r="FW2036" s="33"/>
      <c r="FX2036" s="33"/>
      <c r="FY2036" s="33"/>
      <c r="FZ2036" s="33"/>
      <c r="GA2036" s="33"/>
      <c r="GB2036" s="33"/>
      <c r="GC2036" s="33"/>
      <c r="GD2036" s="33"/>
      <c r="GE2036" s="33"/>
      <c r="GF2036" s="33"/>
      <c r="GG2036" s="33"/>
      <c r="GH2036" s="33"/>
      <c r="GI2036" s="33"/>
      <c r="GJ2036" s="33"/>
      <c r="GK2036" s="33"/>
      <c r="GL2036" s="33"/>
      <c r="GM2036" s="33"/>
      <c r="GN2036" s="33"/>
      <c r="GO2036" s="33"/>
      <c r="GP2036" s="33"/>
      <c r="GQ2036" s="33"/>
      <c r="GR2036" s="33"/>
      <c r="GS2036" s="33"/>
      <c r="GT2036" s="33"/>
      <c r="GU2036" s="33"/>
      <c r="GV2036" s="33"/>
      <c r="GW2036" s="33"/>
      <c r="GX2036" s="33"/>
    </row>
    <row r="2037" spans="178:206" x14ac:dyDescent="0.2">
      <c r="FV2037" s="29"/>
      <c r="FW2037" s="33"/>
      <c r="FX2037" s="33"/>
      <c r="FY2037" s="33"/>
      <c r="FZ2037" s="33"/>
      <c r="GA2037" s="33"/>
      <c r="GB2037" s="33"/>
      <c r="GC2037" s="33"/>
      <c r="GD2037" s="33"/>
      <c r="GE2037" s="33"/>
      <c r="GF2037" s="33"/>
      <c r="GG2037" s="33"/>
      <c r="GH2037" s="33"/>
      <c r="GI2037" s="33"/>
      <c r="GJ2037" s="33"/>
      <c r="GK2037" s="33"/>
      <c r="GL2037" s="33"/>
      <c r="GM2037" s="33"/>
      <c r="GN2037" s="33"/>
      <c r="GO2037" s="33"/>
      <c r="GP2037" s="33"/>
      <c r="GQ2037" s="33"/>
      <c r="GR2037" s="33"/>
      <c r="GS2037" s="33"/>
      <c r="GT2037" s="33"/>
      <c r="GU2037" s="33"/>
      <c r="GV2037" s="33"/>
      <c r="GW2037" s="33"/>
      <c r="GX2037" s="33"/>
    </row>
    <row r="2038" spans="178:206" x14ac:dyDescent="0.2">
      <c r="FV2038" s="29"/>
      <c r="FW2038" s="33"/>
      <c r="FX2038" s="33"/>
      <c r="FY2038" s="33"/>
      <c r="FZ2038" s="33"/>
      <c r="GA2038" s="33"/>
      <c r="GB2038" s="33"/>
      <c r="GC2038" s="33"/>
      <c r="GD2038" s="33"/>
      <c r="GE2038" s="33"/>
      <c r="GF2038" s="33"/>
      <c r="GG2038" s="33"/>
      <c r="GH2038" s="33"/>
      <c r="GI2038" s="33"/>
      <c r="GJ2038" s="33"/>
      <c r="GK2038" s="33"/>
      <c r="GL2038" s="33"/>
      <c r="GM2038" s="33"/>
      <c r="GN2038" s="33"/>
      <c r="GO2038" s="33"/>
      <c r="GP2038" s="33"/>
      <c r="GQ2038" s="33"/>
      <c r="GR2038" s="33"/>
      <c r="GS2038" s="33"/>
      <c r="GT2038" s="33"/>
      <c r="GU2038" s="33"/>
      <c r="GV2038" s="33"/>
      <c r="GW2038" s="33"/>
      <c r="GX2038" s="33"/>
    </row>
    <row r="2039" spans="178:206" x14ac:dyDescent="0.2">
      <c r="FV2039" s="29"/>
      <c r="FW2039" s="33"/>
      <c r="FX2039" s="33"/>
      <c r="FY2039" s="33"/>
      <c r="FZ2039" s="33"/>
      <c r="GA2039" s="33"/>
      <c r="GB2039" s="33"/>
      <c r="GC2039" s="33"/>
      <c r="GD2039" s="33"/>
      <c r="GE2039" s="33"/>
      <c r="GF2039" s="33"/>
      <c r="GG2039" s="33"/>
      <c r="GH2039" s="33"/>
      <c r="GI2039" s="33"/>
      <c r="GJ2039" s="33"/>
      <c r="GK2039" s="33"/>
      <c r="GL2039" s="33"/>
      <c r="GM2039" s="33"/>
      <c r="GN2039" s="33"/>
      <c r="GO2039" s="33"/>
      <c r="GP2039" s="33"/>
      <c r="GQ2039" s="33"/>
      <c r="GR2039" s="33"/>
      <c r="GS2039" s="33"/>
      <c r="GT2039" s="33"/>
      <c r="GU2039" s="33"/>
      <c r="GV2039" s="33"/>
      <c r="GW2039" s="33"/>
      <c r="GX2039" s="33"/>
    </row>
    <row r="2040" spans="178:206" x14ac:dyDescent="0.2">
      <c r="FV2040" s="29"/>
      <c r="FW2040" s="33"/>
      <c r="FX2040" s="33"/>
      <c r="FY2040" s="33"/>
      <c r="FZ2040" s="33"/>
      <c r="GA2040" s="33"/>
      <c r="GB2040" s="33"/>
      <c r="GC2040" s="33"/>
      <c r="GD2040" s="33"/>
      <c r="GE2040" s="33"/>
      <c r="GF2040" s="33"/>
      <c r="GG2040" s="33"/>
      <c r="GH2040" s="33"/>
      <c r="GI2040" s="33"/>
      <c r="GJ2040" s="33"/>
      <c r="GK2040" s="33"/>
      <c r="GL2040" s="33"/>
      <c r="GM2040" s="33"/>
      <c r="GN2040" s="33"/>
      <c r="GO2040" s="33"/>
      <c r="GP2040" s="33"/>
      <c r="GQ2040" s="33"/>
      <c r="GR2040" s="33"/>
      <c r="GS2040" s="33"/>
      <c r="GT2040" s="33"/>
      <c r="GU2040" s="33"/>
      <c r="GV2040" s="33"/>
      <c r="GW2040" s="33"/>
      <c r="GX2040" s="33"/>
    </row>
    <row r="2041" spans="178:206" x14ac:dyDescent="0.2">
      <c r="FV2041" s="29"/>
      <c r="FW2041" s="33"/>
      <c r="FX2041" s="33"/>
      <c r="FY2041" s="33"/>
      <c r="FZ2041" s="33"/>
      <c r="GA2041" s="33"/>
      <c r="GB2041" s="33"/>
      <c r="GC2041" s="33"/>
      <c r="GD2041" s="33"/>
      <c r="GE2041" s="33"/>
      <c r="GF2041" s="33"/>
      <c r="GG2041" s="33"/>
      <c r="GH2041" s="33"/>
      <c r="GI2041" s="33"/>
      <c r="GJ2041" s="33"/>
      <c r="GK2041" s="33"/>
      <c r="GL2041" s="33"/>
      <c r="GM2041" s="33"/>
      <c r="GN2041" s="33"/>
      <c r="GO2041" s="33"/>
      <c r="GP2041" s="33"/>
      <c r="GQ2041" s="33"/>
      <c r="GR2041" s="33"/>
      <c r="GS2041" s="33"/>
      <c r="GT2041" s="33"/>
      <c r="GU2041" s="33"/>
      <c r="GV2041" s="33"/>
      <c r="GW2041" s="33"/>
      <c r="GX2041" s="33"/>
    </row>
    <row r="2042" spans="178:206" x14ac:dyDescent="0.2">
      <c r="FV2042" s="29"/>
      <c r="FW2042" s="33"/>
      <c r="FX2042" s="33"/>
      <c r="FY2042" s="33"/>
      <c r="FZ2042" s="33"/>
      <c r="GA2042" s="33"/>
      <c r="GB2042" s="33"/>
      <c r="GC2042" s="33"/>
      <c r="GD2042" s="33"/>
      <c r="GE2042" s="33"/>
      <c r="GF2042" s="33"/>
      <c r="GG2042" s="33"/>
      <c r="GH2042" s="33"/>
      <c r="GI2042" s="33"/>
      <c r="GJ2042" s="33"/>
      <c r="GK2042" s="33"/>
      <c r="GL2042" s="33"/>
      <c r="GM2042" s="33"/>
      <c r="GN2042" s="33"/>
      <c r="GO2042" s="33"/>
      <c r="GP2042" s="33"/>
      <c r="GQ2042" s="33"/>
      <c r="GR2042" s="33"/>
      <c r="GS2042" s="33"/>
      <c r="GT2042" s="33"/>
      <c r="GU2042" s="33"/>
      <c r="GV2042" s="33"/>
      <c r="GW2042" s="33"/>
      <c r="GX2042" s="33"/>
    </row>
    <row r="2043" spans="178:206" x14ac:dyDescent="0.2">
      <c r="FV2043" s="29"/>
      <c r="FW2043" s="33"/>
      <c r="FX2043" s="33"/>
      <c r="FY2043" s="33"/>
      <c r="FZ2043" s="33"/>
      <c r="GA2043" s="33"/>
      <c r="GB2043" s="33"/>
      <c r="GC2043" s="33"/>
      <c r="GD2043" s="33"/>
      <c r="GE2043" s="33"/>
      <c r="GF2043" s="33"/>
      <c r="GG2043" s="33"/>
      <c r="GH2043" s="33"/>
      <c r="GI2043" s="33"/>
      <c r="GJ2043" s="33"/>
      <c r="GK2043" s="33"/>
      <c r="GL2043" s="33"/>
      <c r="GM2043" s="33"/>
      <c r="GN2043" s="33"/>
      <c r="GO2043" s="33"/>
      <c r="GP2043" s="33"/>
      <c r="GQ2043" s="33"/>
      <c r="GR2043" s="33"/>
      <c r="GS2043" s="33"/>
      <c r="GT2043" s="33"/>
      <c r="GU2043" s="33"/>
      <c r="GV2043" s="33"/>
      <c r="GW2043" s="33"/>
      <c r="GX2043" s="33"/>
    </row>
    <row r="2044" spans="178:206" x14ac:dyDescent="0.2">
      <c r="FV2044" s="29"/>
      <c r="FW2044" s="33"/>
      <c r="FX2044" s="33"/>
      <c r="FY2044" s="33"/>
      <c r="FZ2044" s="33"/>
      <c r="GA2044" s="33"/>
      <c r="GB2044" s="33"/>
      <c r="GC2044" s="33"/>
      <c r="GD2044" s="33"/>
      <c r="GE2044" s="33"/>
      <c r="GF2044" s="33"/>
      <c r="GG2044" s="33"/>
      <c r="GH2044" s="33"/>
      <c r="GI2044" s="33"/>
      <c r="GJ2044" s="33"/>
      <c r="GK2044" s="33"/>
      <c r="GL2044" s="33"/>
      <c r="GM2044" s="33"/>
      <c r="GN2044" s="33"/>
      <c r="GO2044" s="33"/>
      <c r="GP2044" s="33"/>
      <c r="GQ2044" s="33"/>
      <c r="GR2044" s="33"/>
      <c r="GS2044" s="33"/>
      <c r="GT2044" s="33"/>
      <c r="GU2044" s="33"/>
      <c r="GV2044" s="33"/>
      <c r="GW2044" s="33"/>
      <c r="GX2044" s="33"/>
    </row>
    <row r="2045" spans="178:206" x14ac:dyDescent="0.2">
      <c r="FV2045" s="29"/>
      <c r="FW2045" s="33"/>
      <c r="FX2045" s="33"/>
      <c r="FY2045" s="33"/>
      <c r="FZ2045" s="33"/>
      <c r="GA2045" s="33"/>
      <c r="GB2045" s="33"/>
      <c r="GC2045" s="33"/>
      <c r="GD2045" s="33"/>
      <c r="GE2045" s="33"/>
      <c r="GF2045" s="33"/>
      <c r="GG2045" s="33"/>
      <c r="GH2045" s="33"/>
      <c r="GI2045" s="33"/>
      <c r="GJ2045" s="33"/>
      <c r="GK2045" s="33"/>
      <c r="GL2045" s="33"/>
      <c r="GM2045" s="33"/>
      <c r="GN2045" s="33"/>
      <c r="GO2045" s="33"/>
      <c r="GP2045" s="33"/>
      <c r="GQ2045" s="33"/>
      <c r="GR2045" s="33"/>
      <c r="GS2045" s="33"/>
      <c r="GT2045" s="33"/>
      <c r="GU2045" s="33"/>
      <c r="GV2045" s="33"/>
      <c r="GW2045" s="33"/>
      <c r="GX2045" s="33"/>
    </row>
    <row r="2046" spans="178:206" x14ac:dyDescent="0.2">
      <c r="FV2046" s="29"/>
      <c r="FW2046" s="33"/>
      <c r="FX2046" s="33"/>
      <c r="FY2046" s="33"/>
      <c r="FZ2046" s="33"/>
      <c r="GA2046" s="33"/>
      <c r="GB2046" s="33"/>
      <c r="GC2046" s="33"/>
      <c r="GD2046" s="33"/>
      <c r="GE2046" s="33"/>
      <c r="GF2046" s="33"/>
      <c r="GG2046" s="33"/>
      <c r="GH2046" s="33"/>
      <c r="GI2046" s="33"/>
      <c r="GJ2046" s="33"/>
      <c r="GK2046" s="33"/>
      <c r="GL2046" s="33"/>
      <c r="GM2046" s="33"/>
      <c r="GN2046" s="33"/>
      <c r="GO2046" s="33"/>
      <c r="GP2046" s="33"/>
      <c r="GQ2046" s="33"/>
      <c r="GR2046" s="33"/>
      <c r="GS2046" s="33"/>
      <c r="GT2046" s="33"/>
      <c r="GU2046" s="33"/>
      <c r="GV2046" s="33"/>
      <c r="GW2046" s="33"/>
      <c r="GX2046" s="33"/>
    </row>
    <row r="2047" spans="178:206" x14ac:dyDescent="0.2">
      <c r="FV2047" s="29"/>
      <c r="FW2047" s="33"/>
      <c r="FX2047" s="33"/>
      <c r="FY2047" s="33"/>
      <c r="FZ2047" s="33"/>
      <c r="GA2047" s="33"/>
      <c r="GB2047" s="33"/>
      <c r="GC2047" s="33"/>
      <c r="GD2047" s="33"/>
      <c r="GE2047" s="33"/>
      <c r="GF2047" s="33"/>
      <c r="GG2047" s="33"/>
      <c r="GH2047" s="33"/>
      <c r="GI2047" s="33"/>
      <c r="GJ2047" s="33"/>
      <c r="GK2047" s="33"/>
      <c r="GL2047" s="33"/>
      <c r="GM2047" s="33"/>
      <c r="GN2047" s="33"/>
      <c r="GO2047" s="33"/>
      <c r="GP2047" s="33"/>
      <c r="GQ2047" s="33"/>
      <c r="GR2047" s="33"/>
      <c r="GS2047" s="33"/>
      <c r="GT2047" s="33"/>
      <c r="GU2047" s="33"/>
      <c r="GV2047" s="33"/>
      <c r="GW2047" s="33"/>
      <c r="GX2047" s="33"/>
    </row>
    <row r="2048" spans="178:206" x14ac:dyDescent="0.2">
      <c r="FV2048" s="29"/>
      <c r="FW2048" s="33"/>
      <c r="FX2048" s="33"/>
      <c r="FY2048" s="33"/>
      <c r="FZ2048" s="33"/>
      <c r="GA2048" s="33"/>
      <c r="GB2048" s="33"/>
      <c r="GC2048" s="33"/>
      <c r="GD2048" s="33"/>
      <c r="GE2048" s="33"/>
      <c r="GF2048" s="33"/>
      <c r="GG2048" s="33"/>
      <c r="GH2048" s="33"/>
      <c r="GI2048" s="33"/>
      <c r="GJ2048" s="33"/>
      <c r="GK2048" s="33"/>
      <c r="GL2048" s="33"/>
      <c r="GM2048" s="33"/>
      <c r="GN2048" s="33"/>
      <c r="GO2048" s="33"/>
      <c r="GP2048" s="33"/>
      <c r="GQ2048" s="33"/>
      <c r="GR2048" s="33"/>
      <c r="GS2048" s="33"/>
      <c r="GT2048" s="33"/>
      <c r="GU2048" s="33"/>
      <c r="GV2048" s="33"/>
      <c r="GW2048" s="33"/>
      <c r="GX2048" s="33"/>
    </row>
    <row r="2049" spans="178:206" x14ac:dyDescent="0.2">
      <c r="FV2049" s="29"/>
      <c r="FW2049" s="33"/>
      <c r="FX2049" s="33"/>
      <c r="FY2049" s="33"/>
      <c r="FZ2049" s="33"/>
      <c r="GA2049" s="33"/>
      <c r="GB2049" s="33"/>
      <c r="GC2049" s="33"/>
      <c r="GD2049" s="33"/>
      <c r="GE2049" s="33"/>
      <c r="GF2049" s="33"/>
      <c r="GG2049" s="33"/>
      <c r="GH2049" s="33"/>
      <c r="GI2049" s="33"/>
      <c r="GJ2049" s="33"/>
      <c r="GK2049" s="33"/>
      <c r="GL2049" s="33"/>
      <c r="GM2049" s="33"/>
      <c r="GN2049" s="33"/>
      <c r="GO2049" s="33"/>
      <c r="GP2049" s="33"/>
      <c r="GQ2049" s="33"/>
      <c r="GR2049" s="33"/>
      <c r="GS2049" s="33"/>
      <c r="GT2049" s="33"/>
      <c r="GU2049" s="33"/>
      <c r="GV2049" s="33"/>
      <c r="GW2049" s="33"/>
      <c r="GX2049" s="33"/>
    </row>
    <row r="2050" spans="178:206" x14ac:dyDescent="0.2">
      <c r="FV2050" s="29"/>
      <c r="FW2050" s="33"/>
      <c r="FX2050" s="33"/>
      <c r="FY2050" s="33"/>
      <c r="FZ2050" s="33"/>
      <c r="GA2050" s="33"/>
      <c r="GB2050" s="33"/>
      <c r="GC2050" s="33"/>
      <c r="GD2050" s="33"/>
      <c r="GE2050" s="33"/>
      <c r="GF2050" s="33"/>
      <c r="GG2050" s="33"/>
      <c r="GH2050" s="33"/>
      <c r="GI2050" s="33"/>
      <c r="GJ2050" s="33"/>
      <c r="GK2050" s="33"/>
      <c r="GL2050" s="33"/>
      <c r="GM2050" s="33"/>
      <c r="GN2050" s="33"/>
      <c r="GO2050" s="33"/>
      <c r="GP2050" s="33"/>
      <c r="GQ2050" s="33"/>
      <c r="GR2050" s="33"/>
      <c r="GS2050" s="33"/>
      <c r="GT2050" s="33"/>
      <c r="GU2050" s="33"/>
      <c r="GV2050" s="33"/>
      <c r="GW2050" s="33"/>
      <c r="GX2050" s="33"/>
    </row>
    <row r="2051" spans="178:206" x14ac:dyDescent="0.2">
      <c r="FV2051" s="29"/>
      <c r="FW2051" s="33"/>
      <c r="FX2051" s="33"/>
      <c r="FY2051" s="33"/>
      <c r="FZ2051" s="33"/>
      <c r="GA2051" s="33"/>
      <c r="GB2051" s="33"/>
      <c r="GC2051" s="33"/>
      <c r="GD2051" s="33"/>
      <c r="GE2051" s="33"/>
      <c r="GF2051" s="33"/>
      <c r="GG2051" s="33"/>
      <c r="GH2051" s="33"/>
      <c r="GI2051" s="33"/>
      <c r="GJ2051" s="33"/>
      <c r="GK2051" s="33"/>
      <c r="GL2051" s="33"/>
      <c r="GM2051" s="33"/>
      <c r="GN2051" s="33"/>
      <c r="GO2051" s="33"/>
      <c r="GP2051" s="33"/>
      <c r="GQ2051" s="33"/>
      <c r="GR2051" s="33"/>
      <c r="GS2051" s="33"/>
      <c r="GT2051" s="33"/>
      <c r="GU2051" s="33"/>
      <c r="GV2051" s="33"/>
      <c r="GW2051" s="33"/>
      <c r="GX2051" s="33"/>
    </row>
    <row r="2052" spans="178:206" x14ac:dyDescent="0.2">
      <c r="FV2052" s="29"/>
      <c r="FW2052" s="33"/>
      <c r="FX2052" s="33"/>
      <c r="FY2052" s="33"/>
      <c r="FZ2052" s="33"/>
      <c r="GA2052" s="33"/>
      <c r="GB2052" s="33"/>
      <c r="GC2052" s="33"/>
      <c r="GD2052" s="33"/>
      <c r="GE2052" s="33"/>
      <c r="GF2052" s="33"/>
      <c r="GG2052" s="33"/>
      <c r="GH2052" s="33"/>
      <c r="GI2052" s="33"/>
      <c r="GJ2052" s="33"/>
      <c r="GK2052" s="33"/>
      <c r="GL2052" s="33"/>
      <c r="GM2052" s="33"/>
      <c r="GN2052" s="33"/>
      <c r="GO2052" s="33"/>
      <c r="GP2052" s="33"/>
      <c r="GQ2052" s="33"/>
      <c r="GR2052" s="33"/>
      <c r="GS2052" s="33"/>
      <c r="GT2052" s="33"/>
      <c r="GU2052" s="33"/>
      <c r="GV2052" s="33"/>
      <c r="GW2052" s="33"/>
      <c r="GX2052" s="33"/>
    </row>
    <row r="2053" spans="178:206" x14ac:dyDescent="0.2">
      <c r="FV2053" s="29"/>
      <c r="FW2053" s="33"/>
      <c r="FX2053" s="33"/>
      <c r="FY2053" s="33"/>
      <c r="FZ2053" s="33"/>
      <c r="GA2053" s="33"/>
      <c r="GB2053" s="33"/>
      <c r="GC2053" s="33"/>
      <c r="GD2053" s="33"/>
      <c r="GE2053" s="33"/>
      <c r="GF2053" s="33"/>
      <c r="GG2053" s="33"/>
      <c r="GH2053" s="33"/>
      <c r="GI2053" s="33"/>
      <c r="GJ2053" s="33"/>
      <c r="GK2053" s="33"/>
      <c r="GL2053" s="33"/>
      <c r="GM2053" s="33"/>
      <c r="GN2053" s="33"/>
      <c r="GO2053" s="33"/>
      <c r="GP2053" s="33"/>
      <c r="GQ2053" s="33"/>
      <c r="GR2053" s="33"/>
      <c r="GS2053" s="33"/>
      <c r="GT2053" s="33"/>
      <c r="GU2053" s="33"/>
      <c r="GV2053" s="33"/>
      <c r="GW2053" s="33"/>
      <c r="GX2053" s="33"/>
    </row>
    <row r="2054" spans="178:206" x14ac:dyDescent="0.2">
      <c r="FV2054" s="29"/>
      <c r="FW2054" s="33"/>
      <c r="FX2054" s="33"/>
      <c r="FY2054" s="33"/>
      <c r="FZ2054" s="33"/>
      <c r="GA2054" s="33"/>
      <c r="GB2054" s="33"/>
      <c r="GC2054" s="33"/>
      <c r="GD2054" s="33"/>
      <c r="GE2054" s="33"/>
      <c r="GF2054" s="33"/>
      <c r="GG2054" s="33"/>
      <c r="GH2054" s="33"/>
      <c r="GI2054" s="33"/>
      <c r="GJ2054" s="33"/>
      <c r="GK2054" s="33"/>
      <c r="GL2054" s="33"/>
      <c r="GM2054" s="33"/>
      <c r="GN2054" s="33"/>
      <c r="GO2054" s="33"/>
      <c r="GP2054" s="33"/>
      <c r="GQ2054" s="33"/>
      <c r="GR2054" s="33"/>
      <c r="GS2054" s="33"/>
      <c r="GT2054" s="33"/>
      <c r="GU2054" s="33"/>
      <c r="GV2054" s="33"/>
      <c r="GW2054" s="33"/>
      <c r="GX2054" s="33"/>
    </row>
    <row r="2055" spans="178:206" x14ac:dyDescent="0.2">
      <c r="FV2055" s="29"/>
      <c r="FW2055" s="33"/>
      <c r="FX2055" s="33"/>
      <c r="FY2055" s="33"/>
      <c r="FZ2055" s="33"/>
      <c r="GA2055" s="33"/>
      <c r="GB2055" s="33"/>
      <c r="GC2055" s="33"/>
      <c r="GD2055" s="33"/>
      <c r="GE2055" s="33"/>
      <c r="GF2055" s="33"/>
      <c r="GG2055" s="33"/>
      <c r="GH2055" s="33"/>
      <c r="GI2055" s="33"/>
      <c r="GJ2055" s="33"/>
      <c r="GK2055" s="33"/>
      <c r="GL2055" s="33"/>
      <c r="GM2055" s="33"/>
      <c r="GN2055" s="33"/>
      <c r="GO2055" s="33"/>
      <c r="GP2055" s="33"/>
      <c r="GQ2055" s="33"/>
      <c r="GR2055" s="33"/>
      <c r="GS2055" s="33"/>
      <c r="GT2055" s="33"/>
      <c r="GU2055" s="33"/>
      <c r="GV2055" s="33"/>
      <c r="GW2055" s="33"/>
      <c r="GX2055" s="33"/>
    </row>
    <row r="2056" spans="178:206" x14ac:dyDescent="0.2">
      <c r="FV2056" s="29"/>
      <c r="FW2056" s="33"/>
      <c r="FX2056" s="33"/>
      <c r="FY2056" s="33"/>
      <c r="FZ2056" s="33"/>
      <c r="GA2056" s="33"/>
      <c r="GB2056" s="33"/>
      <c r="GC2056" s="33"/>
      <c r="GD2056" s="33"/>
      <c r="GE2056" s="33"/>
      <c r="GF2056" s="33"/>
      <c r="GG2056" s="33"/>
      <c r="GH2056" s="33"/>
      <c r="GI2056" s="33"/>
      <c r="GJ2056" s="33"/>
      <c r="GK2056" s="33"/>
      <c r="GL2056" s="33"/>
      <c r="GM2056" s="33"/>
      <c r="GN2056" s="33"/>
      <c r="GO2056" s="33"/>
      <c r="GP2056" s="33"/>
      <c r="GQ2056" s="33"/>
      <c r="GR2056" s="33"/>
      <c r="GS2056" s="33"/>
      <c r="GT2056" s="33"/>
      <c r="GU2056" s="33"/>
      <c r="GV2056" s="33"/>
      <c r="GW2056" s="33"/>
      <c r="GX2056" s="33"/>
    </row>
    <row r="2057" spans="178:206" x14ac:dyDescent="0.2">
      <c r="FV2057" s="29"/>
      <c r="FW2057" s="33"/>
      <c r="FX2057" s="33"/>
      <c r="FY2057" s="33"/>
      <c r="FZ2057" s="33"/>
      <c r="GA2057" s="33"/>
      <c r="GB2057" s="33"/>
      <c r="GC2057" s="33"/>
      <c r="GD2057" s="33"/>
      <c r="GE2057" s="33"/>
      <c r="GF2057" s="33"/>
      <c r="GG2057" s="33"/>
      <c r="GH2057" s="33"/>
      <c r="GI2057" s="33"/>
      <c r="GJ2057" s="33"/>
      <c r="GK2057" s="33"/>
      <c r="GL2057" s="33"/>
      <c r="GM2057" s="33"/>
      <c r="GN2057" s="33"/>
      <c r="GO2057" s="33"/>
      <c r="GP2057" s="33"/>
      <c r="GQ2057" s="33"/>
      <c r="GR2057" s="33"/>
      <c r="GS2057" s="33"/>
      <c r="GT2057" s="33"/>
      <c r="GU2057" s="33"/>
      <c r="GV2057" s="33"/>
      <c r="GW2057" s="33"/>
      <c r="GX2057" s="33"/>
    </row>
    <row r="2058" spans="178:206" x14ac:dyDescent="0.2">
      <c r="FV2058" s="29"/>
      <c r="FW2058" s="33"/>
      <c r="FX2058" s="33"/>
      <c r="FY2058" s="33"/>
      <c r="FZ2058" s="33"/>
      <c r="GA2058" s="33"/>
      <c r="GB2058" s="33"/>
      <c r="GC2058" s="33"/>
      <c r="GD2058" s="33"/>
      <c r="GE2058" s="33"/>
      <c r="GF2058" s="33"/>
      <c r="GG2058" s="33"/>
      <c r="GH2058" s="33"/>
      <c r="GI2058" s="33"/>
      <c r="GJ2058" s="33"/>
      <c r="GK2058" s="33"/>
      <c r="GL2058" s="33"/>
      <c r="GM2058" s="33"/>
      <c r="GN2058" s="33"/>
      <c r="GO2058" s="33"/>
      <c r="GP2058" s="33"/>
      <c r="GQ2058" s="33"/>
      <c r="GR2058" s="33"/>
      <c r="GS2058" s="33"/>
      <c r="GT2058" s="33"/>
      <c r="GU2058" s="33"/>
      <c r="GV2058" s="33"/>
      <c r="GW2058" s="33"/>
      <c r="GX2058" s="33"/>
    </row>
    <row r="2059" spans="178:206" x14ac:dyDescent="0.2">
      <c r="FV2059" s="29"/>
      <c r="FW2059" s="33"/>
      <c r="FX2059" s="33"/>
      <c r="FY2059" s="33"/>
      <c r="FZ2059" s="33"/>
      <c r="GA2059" s="33"/>
      <c r="GB2059" s="33"/>
      <c r="GC2059" s="33"/>
      <c r="GD2059" s="33"/>
      <c r="GE2059" s="33"/>
      <c r="GF2059" s="33"/>
      <c r="GG2059" s="33"/>
      <c r="GH2059" s="33"/>
      <c r="GI2059" s="33"/>
      <c r="GJ2059" s="33"/>
      <c r="GK2059" s="33"/>
      <c r="GL2059" s="33"/>
      <c r="GM2059" s="33"/>
      <c r="GN2059" s="33"/>
      <c r="GO2059" s="33"/>
      <c r="GP2059" s="33"/>
      <c r="GQ2059" s="33"/>
      <c r="GR2059" s="33"/>
      <c r="GS2059" s="33"/>
      <c r="GT2059" s="33"/>
      <c r="GU2059" s="33"/>
      <c r="GV2059" s="33"/>
      <c r="GW2059" s="33"/>
      <c r="GX2059" s="33"/>
    </row>
    <row r="2060" spans="178:206" x14ac:dyDescent="0.2">
      <c r="FV2060" s="29"/>
      <c r="FW2060" s="33"/>
      <c r="FX2060" s="33"/>
      <c r="FY2060" s="33"/>
      <c r="FZ2060" s="33"/>
      <c r="GA2060" s="33"/>
      <c r="GB2060" s="33"/>
      <c r="GC2060" s="33"/>
      <c r="GD2060" s="33"/>
      <c r="GE2060" s="33"/>
      <c r="GF2060" s="33"/>
      <c r="GG2060" s="33"/>
      <c r="GH2060" s="33"/>
      <c r="GI2060" s="33"/>
      <c r="GJ2060" s="33"/>
      <c r="GK2060" s="33"/>
      <c r="GL2060" s="33"/>
      <c r="GM2060" s="33"/>
      <c r="GN2060" s="33"/>
      <c r="GO2060" s="33"/>
      <c r="GP2060" s="33"/>
      <c r="GQ2060" s="33"/>
      <c r="GR2060" s="33"/>
      <c r="GS2060" s="33"/>
      <c r="GT2060" s="33"/>
      <c r="GU2060" s="33"/>
      <c r="GV2060" s="33"/>
      <c r="GW2060" s="33"/>
      <c r="GX2060" s="33"/>
    </row>
    <row r="2061" spans="178:206" x14ac:dyDescent="0.2">
      <c r="FV2061" s="29"/>
      <c r="FW2061" s="33"/>
      <c r="FX2061" s="33"/>
      <c r="FY2061" s="33"/>
      <c r="FZ2061" s="33"/>
      <c r="GA2061" s="33"/>
      <c r="GB2061" s="33"/>
      <c r="GC2061" s="33"/>
      <c r="GD2061" s="33"/>
      <c r="GE2061" s="33"/>
      <c r="GF2061" s="33"/>
      <c r="GG2061" s="33"/>
      <c r="GH2061" s="33"/>
      <c r="GI2061" s="33"/>
      <c r="GJ2061" s="33"/>
      <c r="GK2061" s="33"/>
      <c r="GL2061" s="33"/>
      <c r="GM2061" s="33"/>
      <c r="GN2061" s="33"/>
      <c r="GO2061" s="33"/>
      <c r="GP2061" s="33"/>
      <c r="GQ2061" s="33"/>
      <c r="GR2061" s="33"/>
      <c r="GS2061" s="33"/>
      <c r="GT2061" s="33"/>
      <c r="GU2061" s="33"/>
      <c r="GV2061" s="33"/>
      <c r="GW2061" s="33"/>
      <c r="GX2061" s="33"/>
    </row>
    <row r="2062" spans="178:206" x14ac:dyDescent="0.2">
      <c r="FV2062" s="29"/>
      <c r="FW2062" s="33"/>
      <c r="FX2062" s="33"/>
      <c r="FY2062" s="33"/>
      <c r="FZ2062" s="33"/>
      <c r="GA2062" s="33"/>
      <c r="GB2062" s="33"/>
      <c r="GC2062" s="33"/>
      <c r="GD2062" s="33"/>
      <c r="GE2062" s="33"/>
      <c r="GF2062" s="33"/>
      <c r="GG2062" s="33"/>
      <c r="GH2062" s="33"/>
      <c r="GI2062" s="33"/>
      <c r="GJ2062" s="33"/>
      <c r="GK2062" s="33"/>
      <c r="GL2062" s="33"/>
      <c r="GM2062" s="33"/>
      <c r="GN2062" s="33"/>
      <c r="GO2062" s="33"/>
      <c r="GP2062" s="33"/>
      <c r="GQ2062" s="33"/>
      <c r="GR2062" s="33"/>
      <c r="GS2062" s="33"/>
      <c r="GT2062" s="33"/>
      <c r="GU2062" s="33"/>
      <c r="GV2062" s="33"/>
      <c r="GW2062" s="33"/>
      <c r="GX2062" s="33"/>
    </row>
    <row r="2063" spans="178:206" x14ac:dyDescent="0.2">
      <c r="FV2063" s="29"/>
      <c r="FW2063" s="33"/>
      <c r="FX2063" s="33"/>
      <c r="FY2063" s="33"/>
      <c r="FZ2063" s="33"/>
      <c r="GA2063" s="33"/>
      <c r="GB2063" s="33"/>
      <c r="GC2063" s="33"/>
      <c r="GD2063" s="33"/>
      <c r="GE2063" s="33"/>
      <c r="GF2063" s="33"/>
      <c r="GG2063" s="33"/>
      <c r="GH2063" s="33"/>
      <c r="GI2063" s="33"/>
      <c r="GJ2063" s="33"/>
      <c r="GK2063" s="33"/>
      <c r="GL2063" s="33"/>
      <c r="GM2063" s="33"/>
      <c r="GN2063" s="33"/>
      <c r="GO2063" s="33"/>
      <c r="GP2063" s="33"/>
      <c r="GQ2063" s="33"/>
      <c r="GR2063" s="33"/>
      <c r="GS2063" s="33"/>
      <c r="GT2063" s="33"/>
      <c r="GU2063" s="33"/>
      <c r="GV2063" s="33"/>
      <c r="GW2063" s="33"/>
      <c r="GX2063" s="33"/>
    </row>
    <row r="2064" spans="178:206" x14ac:dyDescent="0.2">
      <c r="FV2064" s="29"/>
      <c r="FW2064" s="33"/>
      <c r="FX2064" s="33"/>
      <c r="FY2064" s="33"/>
      <c r="FZ2064" s="33"/>
      <c r="GA2064" s="33"/>
      <c r="GB2064" s="33"/>
      <c r="GC2064" s="33"/>
      <c r="GD2064" s="33"/>
      <c r="GE2064" s="33"/>
      <c r="GF2064" s="33"/>
      <c r="GG2064" s="33"/>
      <c r="GH2064" s="33"/>
      <c r="GI2064" s="33"/>
      <c r="GJ2064" s="33"/>
      <c r="GK2064" s="33"/>
      <c r="GL2064" s="33"/>
      <c r="GM2064" s="33"/>
      <c r="GN2064" s="33"/>
      <c r="GO2064" s="33"/>
      <c r="GP2064" s="33"/>
      <c r="GQ2064" s="33"/>
      <c r="GR2064" s="33"/>
      <c r="GS2064" s="33"/>
      <c r="GT2064" s="33"/>
      <c r="GU2064" s="33"/>
      <c r="GV2064" s="33"/>
      <c r="GW2064" s="33"/>
      <c r="GX2064" s="33"/>
    </row>
    <row r="2065" spans="178:206" x14ac:dyDescent="0.2">
      <c r="FV2065" s="29"/>
      <c r="FW2065" s="33"/>
      <c r="FX2065" s="33"/>
      <c r="FY2065" s="33"/>
      <c r="FZ2065" s="33"/>
      <c r="GA2065" s="33"/>
      <c r="GB2065" s="33"/>
      <c r="GC2065" s="33"/>
      <c r="GD2065" s="33"/>
      <c r="GE2065" s="33"/>
      <c r="GF2065" s="33"/>
      <c r="GG2065" s="33"/>
      <c r="GH2065" s="33"/>
      <c r="GI2065" s="33"/>
      <c r="GJ2065" s="33"/>
      <c r="GK2065" s="33"/>
      <c r="GL2065" s="33"/>
      <c r="GM2065" s="33"/>
      <c r="GN2065" s="33"/>
      <c r="GO2065" s="33"/>
      <c r="GP2065" s="33"/>
      <c r="GQ2065" s="33"/>
      <c r="GR2065" s="33"/>
      <c r="GS2065" s="33"/>
      <c r="GT2065" s="33"/>
      <c r="GU2065" s="33"/>
      <c r="GV2065" s="33"/>
      <c r="GW2065" s="33"/>
      <c r="GX2065" s="33"/>
    </row>
    <row r="2066" spans="178:206" x14ac:dyDescent="0.2">
      <c r="FV2066" s="29"/>
      <c r="FW2066" s="33"/>
      <c r="FX2066" s="33"/>
      <c r="FY2066" s="33"/>
      <c r="FZ2066" s="33"/>
      <c r="GA2066" s="33"/>
      <c r="GB2066" s="33"/>
      <c r="GC2066" s="33"/>
      <c r="GD2066" s="33"/>
      <c r="GE2066" s="33"/>
      <c r="GF2066" s="33"/>
      <c r="GG2066" s="33"/>
      <c r="GH2066" s="33"/>
      <c r="GI2066" s="33"/>
      <c r="GJ2066" s="33"/>
      <c r="GK2066" s="33"/>
      <c r="GL2066" s="33"/>
      <c r="GM2066" s="33"/>
      <c r="GN2066" s="33"/>
      <c r="GO2066" s="33"/>
      <c r="GP2066" s="33"/>
      <c r="GQ2066" s="33"/>
      <c r="GR2066" s="33"/>
      <c r="GS2066" s="33"/>
      <c r="GT2066" s="33"/>
      <c r="GU2066" s="33"/>
      <c r="GV2066" s="33"/>
      <c r="GW2066" s="33"/>
      <c r="GX2066" s="33"/>
    </row>
    <row r="2067" spans="178:206" x14ac:dyDescent="0.2">
      <c r="FV2067" s="29"/>
      <c r="FW2067" s="33"/>
      <c r="FX2067" s="33"/>
      <c r="FY2067" s="33"/>
      <c r="FZ2067" s="33"/>
      <c r="GA2067" s="33"/>
      <c r="GB2067" s="33"/>
      <c r="GC2067" s="33"/>
      <c r="GD2067" s="33"/>
      <c r="GE2067" s="33"/>
      <c r="GF2067" s="33"/>
      <c r="GG2067" s="33"/>
      <c r="GH2067" s="33"/>
      <c r="GI2067" s="33"/>
      <c r="GJ2067" s="33"/>
      <c r="GK2067" s="33"/>
      <c r="GL2067" s="33"/>
      <c r="GM2067" s="33"/>
      <c r="GN2067" s="33"/>
      <c r="GO2067" s="33"/>
      <c r="GP2067" s="33"/>
      <c r="GQ2067" s="33"/>
      <c r="GR2067" s="33"/>
      <c r="GS2067" s="33"/>
      <c r="GT2067" s="33"/>
      <c r="GU2067" s="33"/>
      <c r="GV2067" s="33"/>
      <c r="GW2067" s="33"/>
      <c r="GX2067" s="33"/>
    </row>
    <row r="2068" spans="178:206" x14ac:dyDescent="0.2">
      <c r="FV2068" s="29"/>
      <c r="FW2068" s="33"/>
      <c r="FX2068" s="33"/>
      <c r="FY2068" s="33"/>
      <c r="FZ2068" s="33"/>
      <c r="GA2068" s="33"/>
      <c r="GB2068" s="33"/>
      <c r="GC2068" s="33"/>
      <c r="GD2068" s="33"/>
      <c r="GE2068" s="33"/>
      <c r="GF2068" s="33"/>
      <c r="GG2068" s="33"/>
      <c r="GH2068" s="33"/>
      <c r="GI2068" s="33"/>
      <c r="GJ2068" s="33"/>
      <c r="GK2068" s="33"/>
      <c r="GL2068" s="33"/>
      <c r="GM2068" s="33"/>
      <c r="GN2068" s="33"/>
      <c r="GO2068" s="33"/>
      <c r="GP2068" s="33"/>
      <c r="GQ2068" s="33"/>
      <c r="GR2068" s="33"/>
      <c r="GS2068" s="33"/>
      <c r="GT2068" s="33"/>
      <c r="GU2068" s="33"/>
      <c r="GV2068" s="33"/>
      <c r="GW2068" s="33"/>
      <c r="GX2068" s="33"/>
    </row>
    <row r="2069" spans="178:206" x14ac:dyDescent="0.2">
      <c r="FV2069" s="29"/>
      <c r="FW2069" s="33"/>
      <c r="FX2069" s="33"/>
      <c r="FY2069" s="33"/>
      <c r="FZ2069" s="33"/>
      <c r="GA2069" s="33"/>
      <c r="GB2069" s="33"/>
      <c r="GC2069" s="33"/>
      <c r="GD2069" s="33"/>
      <c r="GE2069" s="33"/>
      <c r="GF2069" s="33"/>
      <c r="GG2069" s="33"/>
      <c r="GH2069" s="33"/>
      <c r="GI2069" s="33"/>
      <c r="GJ2069" s="33"/>
      <c r="GK2069" s="33"/>
      <c r="GL2069" s="33"/>
      <c r="GM2069" s="33"/>
      <c r="GN2069" s="33"/>
      <c r="GO2069" s="33"/>
      <c r="GP2069" s="33"/>
      <c r="GQ2069" s="33"/>
      <c r="GR2069" s="33"/>
      <c r="GS2069" s="33"/>
      <c r="GT2069" s="33"/>
      <c r="GU2069" s="33"/>
      <c r="GV2069" s="33"/>
      <c r="GW2069" s="33"/>
      <c r="GX2069" s="33"/>
    </row>
    <row r="2070" spans="178:206" x14ac:dyDescent="0.2">
      <c r="FV2070" s="29"/>
      <c r="FW2070" s="33"/>
      <c r="FX2070" s="33"/>
      <c r="FY2070" s="33"/>
      <c r="FZ2070" s="33"/>
      <c r="GA2070" s="33"/>
      <c r="GB2070" s="33"/>
      <c r="GC2070" s="33"/>
      <c r="GD2070" s="33"/>
      <c r="GE2070" s="33"/>
      <c r="GF2070" s="33"/>
      <c r="GG2070" s="33"/>
      <c r="GH2070" s="33"/>
      <c r="GI2070" s="33"/>
      <c r="GJ2070" s="33"/>
      <c r="GK2070" s="33"/>
      <c r="GL2070" s="33"/>
      <c r="GM2070" s="33"/>
      <c r="GN2070" s="33"/>
      <c r="GO2070" s="33"/>
      <c r="GP2070" s="33"/>
      <c r="GQ2070" s="33"/>
      <c r="GR2070" s="33"/>
      <c r="GS2070" s="33"/>
      <c r="GT2070" s="33"/>
      <c r="GU2070" s="33"/>
      <c r="GV2070" s="33"/>
      <c r="GW2070" s="33"/>
      <c r="GX2070" s="33"/>
    </row>
    <row r="2071" spans="178:206" x14ac:dyDescent="0.2">
      <c r="FV2071" s="29"/>
      <c r="FW2071" s="33"/>
      <c r="FX2071" s="33"/>
      <c r="FY2071" s="33"/>
      <c r="FZ2071" s="33"/>
      <c r="GA2071" s="33"/>
      <c r="GB2071" s="33"/>
      <c r="GC2071" s="33"/>
      <c r="GD2071" s="33"/>
      <c r="GE2071" s="33"/>
      <c r="GF2071" s="33"/>
      <c r="GG2071" s="33"/>
      <c r="GH2071" s="33"/>
      <c r="GI2071" s="33"/>
      <c r="GJ2071" s="33"/>
      <c r="GK2071" s="33"/>
      <c r="GL2071" s="33"/>
      <c r="GM2071" s="33"/>
      <c r="GN2071" s="33"/>
      <c r="GO2071" s="33"/>
      <c r="GP2071" s="33"/>
      <c r="GQ2071" s="33"/>
      <c r="GR2071" s="33"/>
      <c r="GS2071" s="33"/>
      <c r="GT2071" s="33"/>
      <c r="GU2071" s="33"/>
      <c r="GV2071" s="33"/>
      <c r="GW2071" s="33"/>
      <c r="GX2071" s="33"/>
    </row>
    <row r="2072" spans="178:206" x14ac:dyDescent="0.2">
      <c r="FV2072" s="29"/>
      <c r="FW2072" s="33"/>
      <c r="FX2072" s="33"/>
      <c r="FY2072" s="33"/>
      <c r="FZ2072" s="33"/>
      <c r="GA2072" s="33"/>
      <c r="GB2072" s="33"/>
      <c r="GC2072" s="33"/>
      <c r="GD2072" s="33"/>
      <c r="GE2072" s="33"/>
      <c r="GF2072" s="33"/>
      <c r="GG2072" s="33"/>
      <c r="GH2072" s="33"/>
      <c r="GI2072" s="33"/>
      <c r="GJ2072" s="33"/>
      <c r="GK2072" s="33"/>
      <c r="GL2072" s="33"/>
      <c r="GM2072" s="33"/>
      <c r="GN2072" s="33"/>
      <c r="GO2072" s="33"/>
      <c r="GP2072" s="33"/>
      <c r="GQ2072" s="33"/>
      <c r="GR2072" s="33"/>
      <c r="GS2072" s="33"/>
      <c r="GT2072" s="33"/>
      <c r="GU2072" s="33"/>
      <c r="GV2072" s="33"/>
      <c r="GW2072" s="33"/>
      <c r="GX2072" s="33"/>
    </row>
    <row r="2073" spans="178:206" x14ac:dyDescent="0.2">
      <c r="FV2073" s="29"/>
      <c r="FW2073" s="33"/>
      <c r="FX2073" s="33"/>
      <c r="FY2073" s="33"/>
      <c r="FZ2073" s="33"/>
      <c r="GA2073" s="33"/>
      <c r="GB2073" s="33"/>
      <c r="GC2073" s="33"/>
      <c r="GD2073" s="33"/>
      <c r="GE2073" s="33"/>
      <c r="GF2073" s="33"/>
      <c r="GG2073" s="33"/>
      <c r="GH2073" s="33"/>
      <c r="GI2073" s="33"/>
      <c r="GJ2073" s="33"/>
      <c r="GK2073" s="33"/>
      <c r="GL2073" s="33"/>
      <c r="GM2073" s="33"/>
      <c r="GN2073" s="33"/>
      <c r="GO2073" s="33"/>
      <c r="GP2073" s="33"/>
      <c r="GQ2073" s="33"/>
      <c r="GR2073" s="33"/>
      <c r="GS2073" s="33"/>
      <c r="GT2073" s="33"/>
      <c r="GU2073" s="33"/>
      <c r="GV2073" s="33"/>
      <c r="GW2073" s="33"/>
      <c r="GX2073" s="33"/>
    </row>
    <row r="2074" spans="178:206" x14ac:dyDescent="0.2">
      <c r="FV2074" s="29"/>
      <c r="FW2074" s="33"/>
      <c r="FX2074" s="33"/>
      <c r="FY2074" s="33"/>
      <c r="FZ2074" s="33"/>
      <c r="GA2074" s="33"/>
      <c r="GB2074" s="33"/>
      <c r="GC2074" s="33"/>
      <c r="GD2074" s="33"/>
      <c r="GE2074" s="33"/>
      <c r="GF2074" s="33"/>
      <c r="GG2074" s="33"/>
      <c r="GH2074" s="33"/>
      <c r="GI2074" s="33"/>
      <c r="GJ2074" s="33"/>
      <c r="GK2074" s="33"/>
      <c r="GL2074" s="33"/>
      <c r="GM2074" s="33"/>
      <c r="GN2074" s="33"/>
      <c r="GO2074" s="33"/>
      <c r="GP2074" s="33"/>
      <c r="GQ2074" s="33"/>
      <c r="GR2074" s="33"/>
      <c r="GS2074" s="33"/>
      <c r="GT2074" s="33"/>
      <c r="GU2074" s="33"/>
      <c r="GV2074" s="33"/>
      <c r="GW2074" s="33"/>
      <c r="GX2074" s="33"/>
    </row>
    <row r="2075" spans="178:206" x14ac:dyDescent="0.2">
      <c r="FV2075" s="29"/>
      <c r="FW2075" s="33"/>
      <c r="FX2075" s="33"/>
      <c r="FY2075" s="33"/>
      <c r="FZ2075" s="33"/>
      <c r="GA2075" s="33"/>
      <c r="GB2075" s="33"/>
      <c r="GC2075" s="33"/>
      <c r="GD2075" s="33"/>
      <c r="GE2075" s="33"/>
      <c r="GF2075" s="33"/>
      <c r="GG2075" s="33"/>
      <c r="GH2075" s="33"/>
      <c r="GI2075" s="33"/>
      <c r="GJ2075" s="33"/>
      <c r="GK2075" s="33"/>
      <c r="GL2075" s="33"/>
      <c r="GM2075" s="33"/>
      <c r="GN2075" s="33"/>
      <c r="GO2075" s="33"/>
      <c r="GP2075" s="33"/>
      <c r="GQ2075" s="33"/>
      <c r="GR2075" s="33"/>
      <c r="GS2075" s="33"/>
      <c r="GT2075" s="33"/>
      <c r="GU2075" s="33"/>
      <c r="GV2075" s="33"/>
      <c r="GW2075" s="33"/>
      <c r="GX2075" s="33"/>
    </row>
    <row r="2076" spans="178:206" x14ac:dyDescent="0.2">
      <c r="FV2076" s="29"/>
      <c r="FW2076" s="33"/>
      <c r="FX2076" s="33"/>
      <c r="FY2076" s="33"/>
      <c r="FZ2076" s="33"/>
      <c r="GA2076" s="33"/>
      <c r="GB2076" s="33"/>
      <c r="GC2076" s="33"/>
      <c r="GD2076" s="33"/>
      <c r="GE2076" s="33"/>
      <c r="GF2076" s="33"/>
      <c r="GG2076" s="33"/>
      <c r="GH2076" s="33"/>
      <c r="GI2076" s="33"/>
      <c r="GJ2076" s="33"/>
      <c r="GK2076" s="33"/>
      <c r="GL2076" s="33"/>
      <c r="GM2076" s="33"/>
      <c r="GN2076" s="33"/>
      <c r="GO2076" s="33"/>
      <c r="GP2076" s="33"/>
      <c r="GQ2076" s="33"/>
      <c r="GR2076" s="33"/>
      <c r="GS2076" s="33"/>
      <c r="GT2076" s="33"/>
      <c r="GU2076" s="33"/>
      <c r="GV2076" s="33"/>
      <c r="GW2076" s="33"/>
      <c r="GX2076" s="33"/>
    </row>
    <row r="2077" spans="178:206" x14ac:dyDescent="0.2">
      <c r="FV2077" s="29"/>
      <c r="FW2077" s="33"/>
      <c r="FX2077" s="33"/>
      <c r="FY2077" s="33"/>
      <c r="FZ2077" s="33"/>
      <c r="GA2077" s="33"/>
      <c r="GB2077" s="33"/>
      <c r="GC2077" s="33"/>
      <c r="GD2077" s="33"/>
      <c r="GE2077" s="33"/>
      <c r="GF2077" s="33"/>
      <c r="GG2077" s="33"/>
      <c r="GH2077" s="33"/>
      <c r="GI2077" s="33"/>
      <c r="GJ2077" s="33"/>
      <c r="GK2077" s="33"/>
      <c r="GL2077" s="33"/>
      <c r="GM2077" s="33"/>
      <c r="GN2077" s="33"/>
      <c r="GO2077" s="33"/>
      <c r="GP2077" s="33"/>
      <c r="GQ2077" s="33"/>
      <c r="GR2077" s="33"/>
      <c r="GS2077" s="33"/>
      <c r="GT2077" s="33"/>
      <c r="GU2077" s="33"/>
      <c r="GV2077" s="33"/>
      <c r="GW2077" s="33"/>
      <c r="GX2077" s="33"/>
    </row>
    <row r="2078" spans="178:206" x14ac:dyDescent="0.2">
      <c r="FV2078" s="29"/>
      <c r="FW2078" s="33"/>
      <c r="FX2078" s="33"/>
      <c r="FY2078" s="33"/>
      <c r="FZ2078" s="33"/>
      <c r="GA2078" s="33"/>
      <c r="GB2078" s="33"/>
      <c r="GC2078" s="33"/>
      <c r="GD2078" s="33"/>
      <c r="GE2078" s="33"/>
      <c r="GF2078" s="33"/>
      <c r="GG2078" s="33"/>
      <c r="GH2078" s="33"/>
      <c r="GI2078" s="33"/>
      <c r="GJ2078" s="33"/>
      <c r="GK2078" s="33"/>
      <c r="GL2078" s="33"/>
      <c r="GM2078" s="33"/>
      <c r="GN2078" s="33"/>
      <c r="GO2078" s="33"/>
      <c r="GP2078" s="33"/>
      <c r="GQ2078" s="33"/>
      <c r="GR2078" s="33"/>
      <c r="GS2078" s="33"/>
      <c r="GT2078" s="33"/>
      <c r="GU2078" s="33"/>
      <c r="GV2078" s="33"/>
      <c r="GW2078" s="33"/>
      <c r="GX2078" s="33"/>
    </row>
    <row r="2079" spans="178:206" x14ac:dyDescent="0.2">
      <c r="FV2079" s="29"/>
      <c r="FW2079" s="33"/>
      <c r="FX2079" s="33"/>
      <c r="FY2079" s="33"/>
      <c r="FZ2079" s="33"/>
      <c r="GA2079" s="33"/>
      <c r="GB2079" s="33"/>
      <c r="GC2079" s="33"/>
      <c r="GD2079" s="33"/>
      <c r="GE2079" s="33"/>
      <c r="GF2079" s="33"/>
      <c r="GG2079" s="33"/>
      <c r="GH2079" s="33"/>
      <c r="GI2079" s="33"/>
      <c r="GJ2079" s="33"/>
      <c r="GK2079" s="33"/>
      <c r="GL2079" s="33"/>
      <c r="GM2079" s="33"/>
      <c r="GN2079" s="33"/>
      <c r="GO2079" s="33"/>
      <c r="GP2079" s="33"/>
      <c r="GQ2079" s="33"/>
      <c r="GR2079" s="33"/>
      <c r="GS2079" s="33"/>
      <c r="GT2079" s="33"/>
      <c r="GU2079" s="33"/>
      <c r="GV2079" s="33"/>
      <c r="GW2079" s="33"/>
      <c r="GX2079" s="33"/>
    </row>
    <row r="2080" spans="178:206" x14ac:dyDescent="0.2">
      <c r="FV2080" s="29"/>
      <c r="FW2080" s="33"/>
      <c r="FX2080" s="33"/>
      <c r="FY2080" s="33"/>
      <c r="FZ2080" s="33"/>
      <c r="GA2080" s="33"/>
      <c r="GB2080" s="33"/>
      <c r="GC2080" s="33"/>
      <c r="GD2080" s="33"/>
      <c r="GE2080" s="33"/>
      <c r="GF2080" s="33"/>
      <c r="GG2080" s="33"/>
      <c r="GH2080" s="33"/>
      <c r="GI2080" s="33"/>
      <c r="GJ2080" s="33"/>
      <c r="GK2080" s="33"/>
      <c r="GL2080" s="33"/>
      <c r="GM2080" s="33"/>
      <c r="GN2080" s="33"/>
      <c r="GO2080" s="33"/>
      <c r="GP2080" s="33"/>
      <c r="GQ2080" s="33"/>
      <c r="GR2080" s="33"/>
      <c r="GS2080" s="33"/>
      <c r="GT2080" s="33"/>
      <c r="GU2080" s="33"/>
      <c r="GV2080" s="33"/>
      <c r="GW2080" s="33"/>
      <c r="GX2080" s="33"/>
    </row>
    <row r="2081" spans="178:206" x14ac:dyDescent="0.2">
      <c r="FV2081" s="29"/>
      <c r="FW2081" s="33"/>
      <c r="FX2081" s="33"/>
      <c r="FY2081" s="33"/>
      <c r="FZ2081" s="33"/>
      <c r="GA2081" s="33"/>
      <c r="GB2081" s="33"/>
      <c r="GC2081" s="33"/>
      <c r="GD2081" s="33"/>
      <c r="GE2081" s="33"/>
      <c r="GF2081" s="33"/>
      <c r="GG2081" s="33"/>
      <c r="GH2081" s="33"/>
      <c r="GI2081" s="33"/>
      <c r="GJ2081" s="33"/>
      <c r="GK2081" s="33"/>
      <c r="GL2081" s="33"/>
      <c r="GM2081" s="33"/>
      <c r="GN2081" s="33"/>
      <c r="GO2081" s="33"/>
      <c r="GP2081" s="33"/>
      <c r="GQ2081" s="33"/>
      <c r="GR2081" s="33"/>
      <c r="GS2081" s="33"/>
      <c r="GT2081" s="33"/>
      <c r="GU2081" s="33"/>
      <c r="GV2081" s="33"/>
      <c r="GW2081" s="33"/>
      <c r="GX2081" s="33"/>
    </row>
    <row r="2082" spans="178:206" x14ac:dyDescent="0.2">
      <c r="FV2082" s="29"/>
      <c r="FW2082" s="33"/>
      <c r="FX2082" s="33"/>
      <c r="FY2082" s="33"/>
      <c r="FZ2082" s="33"/>
      <c r="GA2082" s="33"/>
      <c r="GB2082" s="33"/>
      <c r="GC2082" s="33"/>
      <c r="GD2082" s="33"/>
      <c r="GE2082" s="33"/>
      <c r="GF2082" s="33"/>
      <c r="GG2082" s="33"/>
      <c r="GH2082" s="33"/>
      <c r="GI2082" s="33"/>
      <c r="GJ2082" s="33"/>
      <c r="GK2082" s="33"/>
      <c r="GL2082" s="33"/>
      <c r="GM2082" s="33"/>
      <c r="GN2082" s="33"/>
      <c r="GO2082" s="33"/>
      <c r="GP2082" s="33"/>
      <c r="GQ2082" s="33"/>
      <c r="GR2082" s="33"/>
      <c r="GS2082" s="33"/>
      <c r="GT2082" s="33"/>
      <c r="GU2082" s="33"/>
      <c r="GV2082" s="33"/>
      <c r="GW2082" s="33"/>
      <c r="GX2082" s="33"/>
    </row>
    <row r="2083" spans="178:206" x14ac:dyDescent="0.2">
      <c r="FV2083" s="29"/>
      <c r="FW2083" s="33"/>
      <c r="FX2083" s="33"/>
      <c r="FY2083" s="33"/>
      <c r="FZ2083" s="33"/>
      <c r="GA2083" s="33"/>
      <c r="GB2083" s="33"/>
      <c r="GC2083" s="33"/>
      <c r="GD2083" s="33"/>
      <c r="GE2083" s="33"/>
      <c r="GF2083" s="33"/>
      <c r="GG2083" s="33"/>
      <c r="GH2083" s="33"/>
      <c r="GI2083" s="33"/>
      <c r="GJ2083" s="33"/>
      <c r="GK2083" s="33"/>
      <c r="GL2083" s="33"/>
      <c r="GM2083" s="33"/>
      <c r="GN2083" s="33"/>
      <c r="GO2083" s="33"/>
      <c r="GP2083" s="33"/>
      <c r="GQ2083" s="33"/>
      <c r="GR2083" s="33"/>
      <c r="GS2083" s="33"/>
      <c r="GT2083" s="33"/>
      <c r="GU2083" s="33"/>
      <c r="GV2083" s="33"/>
      <c r="GW2083" s="33"/>
      <c r="GX2083" s="33"/>
    </row>
    <row r="2084" spans="178:206" x14ac:dyDescent="0.2">
      <c r="FV2084" s="29"/>
      <c r="FW2084" s="33"/>
      <c r="FX2084" s="33"/>
      <c r="FY2084" s="33"/>
      <c r="FZ2084" s="33"/>
      <c r="GA2084" s="33"/>
      <c r="GB2084" s="33"/>
      <c r="GC2084" s="33"/>
      <c r="GD2084" s="33"/>
      <c r="GE2084" s="33"/>
      <c r="GF2084" s="33"/>
      <c r="GG2084" s="33"/>
      <c r="GH2084" s="33"/>
      <c r="GI2084" s="33"/>
      <c r="GJ2084" s="33"/>
      <c r="GK2084" s="33"/>
      <c r="GL2084" s="33"/>
      <c r="GM2084" s="33"/>
      <c r="GN2084" s="33"/>
      <c r="GO2084" s="33"/>
      <c r="GP2084" s="33"/>
      <c r="GQ2084" s="33"/>
      <c r="GR2084" s="33"/>
      <c r="GS2084" s="33"/>
      <c r="GT2084" s="33"/>
      <c r="GU2084" s="33"/>
      <c r="GV2084" s="33"/>
      <c r="GW2084" s="33"/>
      <c r="GX2084" s="33"/>
    </row>
    <row r="2085" spans="178:206" x14ac:dyDescent="0.2">
      <c r="FV2085" s="29"/>
      <c r="FW2085" s="33"/>
      <c r="FX2085" s="33"/>
      <c r="FY2085" s="33"/>
      <c r="FZ2085" s="33"/>
      <c r="GA2085" s="33"/>
      <c r="GB2085" s="33"/>
      <c r="GC2085" s="33"/>
      <c r="GD2085" s="33"/>
      <c r="GE2085" s="33"/>
      <c r="GF2085" s="33"/>
      <c r="GG2085" s="33"/>
      <c r="GH2085" s="33"/>
      <c r="GI2085" s="33"/>
      <c r="GJ2085" s="33"/>
      <c r="GK2085" s="33"/>
      <c r="GL2085" s="33"/>
      <c r="GM2085" s="33"/>
      <c r="GN2085" s="33"/>
      <c r="GO2085" s="33"/>
      <c r="GP2085" s="33"/>
      <c r="GQ2085" s="33"/>
      <c r="GR2085" s="33"/>
      <c r="GS2085" s="33"/>
      <c r="GT2085" s="33"/>
      <c r="GU2085" s="33"/>
      <c r="GV2085" s="33"/>
      <c r="GW2085" s="33"/>
      <c r="GX2085" s="33"/>
    </row>
    <row r="2086" spans="178:206" x14ac:dyDescent="0.2">
      <c r="FV2086" s="29"/>
      <c r="FW2086" s="33"/>
      <c r="FX2086" s="33"/>
      <c r="FY2086" s="33"/>
      <c r="FZ2086" s="33"/>
      <c r="GA2086" s="33"/>
      <c r="GB2086" s="33"/>
      <c r="GC2086" s="33"/>
      <c r="GD2086" s="33"/>
      <c r="GE2086" s="33"/>
      <c r="GF2086" s="33"/>
      <c r="GG2086" s="33"/>
      <c r="GH2086" s="33"/>
      <c r="GI2086" s="33"/>
      <c r="GJ2086" s="33"/>
      <c r="GK2086" s="33"/>
      <c r="GL2086" s="33"/>
      <c r="GM2086" s="33"/>
      <c r="GN2086" s="33"/>
      <c r="GO2086" s="33"/>
      <c r="GP2086" s="33"/>
      <c r="GQ2086" s="33"/>
      <c r="GR2086" s="33"/>
      <c r="GS2086" s="33"/>
      <c r="GT2086" s="33"/>
      <c r="GU2086" s="33"/>
      <c r="GV2086" s="33"/>
      <c r="GW2086" s="33"/>
      <c r="GX2086" s="33"/>
    </row>
    <row r="2087" spans="178:206" x14ac:dyDescent="0.2">
      <c r="FV2087" s="29"/>
      <c r="FW2087" s="33"/>
      <c r="FX2087" s="33"/>
      <c r="FY2087" s="33"/>
      <c r="FZ2087" s="33"/>
      <c r="GA2087" s="33"/>
      <c r="GB2087" s="33"/>
      <c r="GC2087" s="33"/>
      <c r="GD2087" s="33"/>
      <c r="GE2087" s="33"/>
      <c r="GF2087" s="33"/>
      <c r="GG2087" s="33"/>
      <c r="GH2087" s="33"/>
      <c r="GI2087" s="33"/>
      <c r="GJ2087" s="33"/>
      <c r="GK2087" s="33"/>
      <c r="GL2087" s="33"/>
      <c r="GM2087" s="33"/>
      <c r="GN2087" s="33"/>
      <c r="GO2087" s="33"/>
      <c r="GP2087" s="33"/>
      <c r="GQ2087" s="33"/>
      <c r="GR2087" s="33"/>
      <c r="GS2087" s="33"/>
      <c r="GT2087" s="33"/>
      <c r="GU2087" s="33"/>
      <c r="GV2087" s="33"/>
      <c r="GW2087" s="33"/>
      <c r="GX2087" s="33"/>
    </row>
    <row r="2088" spans="178:206" x14ac:dyDescent="0.2">
      <c r="FV2088" s="29"/>
      <c r="FW2088" s="33"/>
      <c r="FX2088" s="33"/>
      <c r="FY2088" s="33"/>
      <c r="FZ2088" s="33"/>
      <c r="GA2088" s="33"/>
      <c r="GB2088" s="33"/>
      <c r="GC2088" s="33"/>
      <c r="GD2088" s="33"/>
      <c r="GE2088" s="33"/>
      <c r="GF2088" s="33"/>
      <c r="GG2088" s="33"/>
      <c r="GH2088" s="33"/>
      <c r="GI2088" s="33"/>
      <c r="GJ2088" s="33"/>
      <c r="GK2088" s="33"/>
      <c r="GL2088" s="33"/>
      <c r="GM2088" s="33"/>
      <c r="GN2088" s="33"/>
      <c r="GO2088" s="33"/>
      <c r="GP2088" s="33"/>
      <c r="GQ2088" s="33"/>
      <c r="GR2088" s="33"/>
      <c r="GS2088" s="33"/>
      <c r="GT2088" s="33"/>
      <c r="GU2088" s="33"/>
      <c r="GV2088" s="33"/>
      <c r="GW2088" s="33"/>
      <c r="GX2088" s="33"/>
    </row>
    <row r="2089" spans="178:206" x14ac:dyDescent="0.2">
      <c r="FV2089" s="29"/>
      <c r="FW2089" s="33"/>
      <c r="FX2089" s="33"/>
      <c r="FY2089" s="33"/>
      <c r="FZ2089" s="33"/>
      <c r="GA2089" s="33"/>
      <c r="GB2089" s="33"/>
      <c r="GC2089" s="33"/>
      <c r="GD2089" s="33"/>
      <c r="GE2089" s="33"/>
      <c r="GF2089" s="33"/>
      <c r="GG2089" s="33"/>
      <c r="GH2089" s="33"/>
      <c r="GI2089" s="33"/>
      <c r="GJ2089" s="33"/>
      <c r="GK2089" s="33"/>
      <c r="GL2089" s="33"/>
      <c r="GM2089" s="33"/>
      <c r="GN2089" s="33"/>
      <c r="GO2089" s="33"/>
      <c r="GP2089" s="33"/>
      <c r="GQ2089" s="33"/>
      <c r="GR2089" s="33"/>
      <c r="GS2089" s="33"/>
      <c r="GT2089" s="33"/>
      <c r="GU2089" s="33"/>
      <c r="GV2089" s="33"/>
      <c r="GW2089" s="33"/>
      <c r="GX2089" s="33"/>
    </row>
    <row r="2090" spans="178:206" x14ac:dyDescent="0.2">
      <c r="FV2090" s="29"/>
      <c r="FW2090" s="33"/>
      <c r="FX2090" s="33"/>
      <c r="FY2090" s="33"/>
      <c r="FZ2090" s="33"/>
      <c r="GA2090" s="33"/>
      <c r="GB2090" s="33"/>
      <c r="GC2090" s="33"/>
      <c r="GD2090" s="33"/>
      <c r="GE2090" s="33"/>
      <c r="GF2090" s="33"/>
      <c r="GG2090" s="33"/>
      <c r="GH2090" s="33"/>
      <c r="GI2090" s="33"/>
      <c r="GJ2090" s="33"/>
      <c r="GK2090" s="33"/>
      <c r="GL2090" s="33"/>
      <c r="GM2090" s="33"/>
      <c r="GN2090" s="33"/>
      <c r="GO2090" s="33"/>
      <c r="GP2090" s="33"/>
      <c r="GQ2090" s="33"/>
      <c r="GR2090" s="33"/>
      <c r="GS2090" s="33"/>
      <c r="GT2090" s="33"/>
      <c r="GU2090" s="33"/>
      <c r="GV2090" s="33"/>
      <c r="GW2090" s="33"/>
      <c r="GX2090" s="33"/>
    </row>
    <row r="2091" spans="178:206" x14ac:dyDescent="0.2">
      <c r="FV2091" s="29"/>
      <c r="FW2091" s="33"/>
      <c r="FX2091" s="33"/>
      <c r="FY2091" s="33"/>
      <c r="FZ2091" s="33"/>
      <c r="GA2091" s="33"/>
      <c r="GB2091" s="33"/>
      <c r="GC2091" s="33"/>
      <c r="GD2091" s="33"/>
      <c r="GE2091" s="33"/>
      <c r="GF2091" s="33"/>
      <c r="GG2091" s="33"/>
      <c r="GH2091" s="33"/>
      <c r="GI2091" s="33"/>
      <c r="GJ2091" s="33"/>
      <c r="GK2091" s="33"/>
      <c r="GL2091" s="33"/>
      <c r="GM2091" s="33"/>
      <c r="GN2091" s="33"/>
      <c r="GO2091" s="33"/>
      <c r="GP2091" s="33"/>
      <c r="GQ2091" s="33"/>
      <c r="GR2091" s="33"/>
      <c r="GS2091" s="33"/>
      <c r="GT2091" s="33"/>
      <c r="GU2091" s="33"/>
      <c r="GV2091" s="33"/>
      <c r="GW2091" s="33"/>
      <c r="GX2091" s="33"/>
    </row>
    <row r="2092" spans="178:206" x14ac:dyDescent="0.2">
      <c r="FV2092" s="29"/>
      <c r="FW2092" s="33"/>
      <c r="FX2092" s="33"/>
      <c r="FY2092" s="33"/>
      <c r="FZ2092" s="33"/>
      <c r="GA2092" s="33"/>
      <c r="GB2092" s="33"/>
      <c r="GC2092" s="33"/>
      <c r="GD2092" s="33"/>
      <c r="GE2092" s="33"/>
      <c r="GF2092" s="33"/>
      <c r="GG2092" s="33"/>
      <c r="GH2092" s="33"/>
      <c r="GI2092" s="33"/>
      <c r="GJ2092" s="33"/>
      <c r="GK2092" s="33"/>
      <c r="GL2092" s="33"/>
      <c r="GM2092" s="33"/>
      <c r="GN2092" s="33"/>
      <c r="GO2092" s="33"/>
      <c r="GP2092" s="33"/>
      <c r="GQ2092" s="33"/>
      <c r="GR2092" s="33"/>
      <c r="GS2092" s="33"/>
      <c r="GT2092" s="33"/>
      <c r="GU2092" s="33"/>
      <c r="GV2092" s="33"/>
      <c r="GW2092" s="33"/>
      <c r="GX2092" s="33"/>
    </row>
    <row r="2093" spans="178:206" x14ac:dyDescent="0.2">
      <c r="FV2093" s="29"/>
      <c r="FW2093" s="33"/>
      <c r="FX2093" s="33"/>
      <c r="FY2093" s="33"/>
      <c r="FZ2093" s="33"/>
      <c r="GA2093" s="33"/>
      <c r="GB2093" s="33"/>
      <c r="GC2093" s="33"/>
      <c r="GD2093" s="33"/>
      <c r="GE2093" s="33"/>
      <c r="GF2093" s="33"/>
      <c r="GG2093" s="33"/>
      <c r="GH2093" s="33"/>
      <c r="GI2093" s="33"/>
      <c r="GJ2093" s="33"/>
      <c r="GK2093" s="33"/>
      <c r="GL2093" s="33"/>
      <c r="GM2093" s="33"/>
      <c r="GN2093" s="33"/>
      <c r="GO2093" s="33"/>
      <c r="GP2093" s="33"/>
      <c r="GQ2093" s="33"/>
      <c r="GR2093" s="33"/>
      <c r="GS2093" s="33"/>
      <c r="GT2093" s="33"/>
      <c r="GU2093" s="33"/>
      <c r="GV2093" s="33"/>
      <c r="GW2093" s="33"/>
      <c r="GX2093" s="33"/>
    </row>
    <row r="2094" spans="178:206" x14ac:dyDescent="0.2">
      <c r="FV2094" s="29"/>
      <c r="FW2094" s="33"/>
      <c r="FX2094" s="33"/>
      <c r="FY2094" s="33"/>
      <c r="FZ2094" s="33"/>
      <c r="GA2094" s="33"/>
      <c r="GB2094" s="33"/>
      <c r="GC2094" s="33"/>
      <c r="GD2094" s="33"/>
      <c r="GE2094" s="33"/>
      <c r="GF2094" s="33"/>
      <c r="GG2094" s="33"/>
      <c r="GH2094" s="33"/>
      <c r="GI2094" s="33"/>
      <c r="GJ2094" s="33"/>
      <c r="GK2094" s="33"/>
      <c r="GL2094" s="33"/>
      <c r="GM2094" s="33"/>
      <c r="GN2094" s="33"/>
      <c r="GO2094" s="33"/>
      <c r="GP2094" s="33"/>
      <c r="GQ2094" s="33"/>
      <c r="GR2094" s="33"/>
      <c r="GS2094" s="33"/>
      <c r="GT2094" s="33"/>
      <c r="GU2094" s="33"/>
      <c r="GV2094" s="33"/>
      <c r="GW2094" s="33"/>
      <c r="GX2094" s="33"/>
    </row>
    <row r="2095" spans="178:206" x14ac:dyDescent="0.2">
      <c r="FV2095" s="29"/>
      <c r="FW2095" s="33"/>
      <c r="FX2095" s="33"/>
      <c r="FY2095" s="33"/>
      <c r="FZ2095" s="33"/>
      <c r="GA2095" s="33"/>
      <c r="GB2095" s="33"/>
      <c r="GC2095" s="33"/>
      <c r="GD2095" s="33"/>
      <c r="GE2095" s="33"/>
      <c r="GF2095" s="33"/>
      <c r="GG2095" s="33"/>
      <c r="GH2095" s="33"/>
      <c r="GI2095" s="33"/>
      <c r="GJ2095" s="33"/>
      <c r="GK2095" s="33"/>
      <c r="GL2095" s="33"/>
      <c r="GM2095" s="33"/>
      <c r="GN2095" s="33"/>
      <c r="GO2095" s="33"/>
      <c r="GP2095" s="33"/>
      <c r="GQ2095" s="33"/>
      <c r="GR2095" s="33"/>
      <c r="GS2095" s="33"/>
      <c r="GT2095" s="33"/>
      <c r="GU2095" s="33"/>
      <c r="GV2095" s="33"/>
      <c r="GW2095" s="33"/>
      <c r="GX2095" s="33"/>
    </row>
    <row r="2096" spans="178:206" x14ac:dyDescent="0.2">
      <c r="FV2096" s="29"/>
      <c r="FW2096" s="33"/>
      <c r="FX2096" s="33"/>
      <c r="FY2096" s="33"/>
      <c r="FZ2096" s="33"/>
      <c r="GA2096" s="33"/>
      <c r="GB2096" s="33"/>
      <c r="GC2096" s="33"/>
      <c r="GD2096" s="33"/>
      <c r="GE2096" s="33"/>
      <c r="GF2096" s="33"/>
      <c r="GG2096" s="33"/>
      <c r="GH2096" s="33"/>
      <c r="GI2096" s="33"/>
      <c r="GJ2096" s="33"/>
      <c r="GK2096" s="33"/>
      <c r="GL2096" s="33"/>
      <c r="GM2096" s="33"/>
      <c r="GN2096" s="33"/>
      <c r="GO2096" s="33"/>
      <c r="GP2096" s="33"/>
      <c r="GQ2096" s="33"/>
      <c r="GR2096" s="33"/>
      <c r="GS2096" s="33"/>
      <c r="GT2096" s="33"/>
      <c r="GU2096" s="33"/>
      <c r="GV2096" s="33"/>
      <c r="GW2096" s="33"/>
      <c r="GX2096" s="33"/>
    </row>
    <row r="2097" spans="178:206" x14ac:dyDescent="0.2">
      <c r="FV2097" s="29"/>
      <c r="FW2097" s="33"/>
      <c r="FX2097" s="33"/>
      <c r="FY2097" s="33"/>
      <c r="FZ2097" s="33"/>
      <c r="GA2097" s="33"/>
      <c r="GB2097" s="33"/>
      <c r="GC2097" s="33"/>
      <c r="GD2097" s="33"/>
      <c r="GE2097" s="33"/>
      <c r="GF2097" s="33"/>
      <c r="GG2097" s="33"/>
      <c r="GH2097" s="33"/>
      <c r="GI2097" s="33"/>
      <c r="GJ2097" s="33"/>
      <c r="GK2097" s="33"/>
      <c r="GL2097" s="33"/>
      <c r="GM2097" s="33"/>
      <c r="GN2097" s="33"/>
      <c r="GO2097" s="33"/>
      <c r="GP2097" s="33"/>
      <c r="GQ2097" s="33"/>
      <c r="GR2097" s="33"/>
      <c r="GS2097" s="33"/>
      <c r="GT2097" s="33"/>
      <c r="GU2097" s="33"/>
      <c r="GV2097" s="33"/>
      <c r="GW2097" s="33"/>
      <c r="GX2097" s="33"/>
    </row>
    <row r="2098" spans="178:206" x14ac:dyDescent="0.2">
      <c r="FV2098" s="29"/>
      <c r="FW2098" s="33"/>
      <c r="FX2098" s="33"/>
      <c r="FY2098" s="33"/>
      <c r="FZ2098" s="33"/>
      <c r="GA2098" s="33"/>
      <c r="GB2098" s="33"/>
      <c r="GC2098" s="33"/>
      <c r="GD2098" s="33"/>
      <c r="GE2098" s="33"/>
      <c r="GF2098" s="33"/>
      <c r="GG2098" s="33"/>
      <c r="GH2098" s="33"/>
      <c r="GI2098" s="33"/>
      <c r="GJ2098" s="33"/>
      <c r="GK2098" s="33"/>
      <c r="GL2098" s="33"/>
      <c r="GM2098" s="33"/>
      <c r="GN2098" s="33"/>
      <c r="GO2098" s="33"/>
      <c r="GP2098" s="33"/>
      <c r="GQ2098" s="33"/>
      <c r="GR2098" s="33"/>
      <c r="GS2098" s="33"/>
      <c r="GT2098" s="33"/>
      <c r="GU2098" s="33"/>
      <c r="GV2098" s="33"/>
      <c r="GW2098" s="33"/>
      <c r="GX2098" s="33"/>
    </row>
    <row r="2099" spans="178:206" x14ac:dyDescent="0.2">
      <c r="FV2099" s="29"/>
      <c r="FW2099" s="33"/>
      <c r="FX2099" s="33"/>
      <c r="FY2099" s="33"/>
      <c r="FZ2099" s="33"/>
      <c r="GA2099" s="33"/>
      <c r="GB2099" s="33"/>
      <c r="GC2099" s="33"/>
      <c r="GD2099" s="33"/>
      <c r="GE2099" s="33"/>
      <c r="GF2099" s="33"/>
      <c r="GG2099" s="33"/>
      <c r="GH2099" s="33"/>
      <c r="GI2099" s="33"/>
      <c r="GJ2099" s="33"/>
      <c r="GK2099" s="33"/>
      <c r="GL2099" s="33"/>
      <c r="GM2099" s="33"/>
      <c r="GN2099" s="33"/>
      <c r="GO2099" s="33"/>
      <c r="GP2099" s="33"/>
      <c r="GQ2099" s="33"/>
      <c r="GR2099" s="33"/>
      <c r="GS2099" s="33"/>
      <c r="GT2099" s="33"/>
      <c r="GU2099" s="33"/>
      <c r="GV2099" s="33"/>
      <c r="GW2099" s="33"/>
      <c r="GX2099" s="33"/>
    </row>
    <row r="2100" spans="178:206" x14ac:dyDescent="0.2">
      <c r="FV2100" s="29"/>
      <c r="FW2100" s="33"/>
      <c r="FX2100" s="33"/>
      <c r="FY2100" s="33"/>
      <c r="FZ2100" s="33"/>
      <c r="GA2100" s="33"/>
      <c r="GB2100" s="33"/>
      <c r="GC2100" s="33"/>
      <c r="GD2100" s="33"/>
      <c r="GE2100" s="33"/>
      <c r="GF2100" s="33"/>
      <c r="GG2100" s="33"/>
      <c r="GH2100" s="33"/>
      <c r="GI2100" s="33"/>
      <c r="GJ2100" s="33"/>
      <c r="GK2100" s="33"/>
      <c r="GL2100" s="33"/>
      <c r="GM2100" s="33"/>
      <c r="GN2100" s="33"/>
      <c r="GO2100" s="33"/>
      <c r="GP2100" s="33"/>
      <c r="GQ2100" s="33"/>
      <c r="GR2100" s="33"/>
      <c r="GS2100" s="33"/>
      <c r="GT2100" s="33"/>
      <c r="GU2100" s="33"/>
      <c r="GV2100" s="33"/>
      <c r="GW2100" s="33"/>
      <c r="GX2100" s="33"/>
    </row>
    <row r="2101" spans="178:206" x14ac:dyDescent="0.2">
      <c r="FV2101" s="29"/>
      <c r="FW2101" s="33"/>
      <c r="FX2101" s="33"/>
      <c r="FY2101" s="33"/>
      <c r="FZ2101" s="33"/>
      <c r="GA2101" s="33"/>
      <c r="GB2101" s="33"/>
      <c r="GC2101" s="33"/>
      <c r="GD2101" s="33"/>
      <c r="GE2101" s="33"/>
      <c r="GF2101" s="33"/>
      <c r="GG2101" s="33"/>
      <c r="GH2101" s="33"/>
      <c r="GI2101" s="33"/>
      <c r="GJ2101" s="33"/>
      <c r="GK2101" s="33"/>
      <c r="GL2101" s="33"/>
      <c r="GM2101" s="33"/>
      <c r="GN2101" s="33"/>
      <c r="GO2101" s="33"/>
      <c r="GP2101" s="33"/>
      <c r="GQ2101" s="33"/>
      <c r="GR2101" s="33"/>
      <c r="GS2101" s="33"/>
      <c r="GT2101" s="33"/>
      <c r="GU2101" s="33"/>
      <c r="GV2101" s="33"/>
      <c r="GW2101" s="33"/>
      <c r="GX2101" s="33"/>
    </row>
    <row r="2102" spans="178:206" x14ac:dyDescent="0.2">
      <c r="FV2102" s="29"/>
      <c r="FW2102" s="33"/>
      <c r="FX2102" s="33"/>
      <c r="FY2102" s="33"/>
      <c r="FZ2102" s="33"/>
      <c r="GA2102" s="33"/>
      <c r="GB2102" s="33"/>
      <c r="GC2102" s="33"/>
      <c r="GD2102" s="33"/>
      <c r="GE2102" s="33"/>
      <c r="GF2102" s="33"/>
      <c r="GG2102" s="33"/>
      <c r="GH2102" s="33"/>
      <c r="GI2102" s="33"/>
      <c r="GJ2102" s="33"/>
      <c r="GK2102" s="33"/>
      <c r="GL2102" s="33"/>
      <c r="GM2102" s="33"/>
      <c r="GN2102" s="33"/>
      <c r="GO2102" s="33"/>
      <c r="GP2102" s="33"/>
      <c r="GQ2102" s="33"/>
      <c r="GR2102" s="33"/>
      <c r="GS2102" s="33"/>
      <c r="GT2102" s="33"/>
      <c r="GU2102" s="33"/>
      <c r="GV2102" s="33"/>
      <c r="GW2102" s="33"/>
      <c r="GX2102" s="33"/>
    </row>
    <row r="2103" spans="178:206" x14ac:dyDescent="0.2">
      <c r="FV2103" s="29"/>
      <c r="FW2103" s="33"/>
      <c r="FX2103" s="33"/>
      <c r="FY2103" s="33"/>
      <c r="FZ2103" s="33"/>
      <c r="GA2103" s="33"/>
      <c r="GB2103" s="33"/>
      <c r="GC2103" s="33"/>
      <c r="GD2103" s="33"/>
      <c r="GE2103" s="33"/>
      <c r="GF2103" s="33"/>
      <c r="GG2103" s="33"/>
      <c r="GH2103" s="33"/>
      <c r="GI2103" s="33"/>
      <c r="GJ2103" s="33"/>
      <c r="GK2103" s="33"/>
      <c r="GL2103" s="33"/>
      <c r="GM2103" s="33"/>
      <c r="GN2103" s="33"/>
      <c r="GO2103" s="33"/>
      <c r="GP2103" s="33"/>
      <c r="GQ2103" s="33"/>
      <c r="GR2103" s="33"/>
      <c r="GS2103" s="33"/>
      <c r="GT2103" s="33"/>
      <c r="GU2103" s="33"/>
      <c r="GV2103" s="33"/>
      <c r="GW2103" s="33"/>
      <c r="GX2103" s="33"/>
    </row>
    <row r="2104" spans="178:206" x14ac:dyDescent="0.2">
      <c r="FV2104" s="29"/>
      <c r="FW2104" s="33"/>
      <c r="FX2104" s="33"/>
      <c r="FY2104" s="33"/>
      <c r="FZ2104" s="33"/>
      <c r="GA2104" s="33"/>
      <c r="GB2104" s="33"/>
      <c r="GC2104" s="33"/>
      <c r="GD2104" s="33"/>
      <c r="GE2104" s="33"/>
      <c r="GF2104" s="33"/>
      <c r="GG2104" s="33"/>
      <c r="GH2104" s="33"/>
      <c r="GI2104" s="33"/>
      <c r="GJ2104" s="33"/>
      <c r="GK2104" s="33"/>
      <c r="GL2104" s="33"/>
      <c r="GM2104" s="33"/>
      <c r="GN2104" s="33"/>
      <c r="GO2104" s="33"/>
      <c r="GP2104" s="33"/>
      <c r="GQ2104" s="33"/>
      <c r="GR2104" s="33"/>
      <c r="GS2104" s="33"/>
      <c r="GT2104" s="33"/>
      <c r="GU2104" s="33"/>
      <c r="GV2104" s="33"/>
      <c r="GW2104" s="33"/>
      <c r="GX2104" s="33"/>
    </row>
    <row r="2105" spans="178:206" x14ac:dyDescent="0.2">
      <c r="FV2105" s="29"/>
      <c r="FW2105" s="33"/>
      <c r="FX2105" s="33"/>
      <c r="FY2105" s="33"/>
      <c r="FZ2105" s="33"/>
      <c r="GA2105" s="33"/>
      <c r="GB2105" s="33"/>
      <c r="GC2105" s="33"/>
      <c r="GD2105" s="33"/>
      <c r="GE2105" s="33"/>
      <c r="GF2105" s="33"/>
      <c r="GG2105" s="33"/>
      <c r="GH2105" s="33"/>
      <c r="GI2105" s="33"/>
      <c r="GJ2105" s="33"/>
      <c r="GK2105" s="33"/>
      <c r="GL2105" s="33"/>
      <c r="GM2105" s="33"/>
      <c r="GN2105" s="33"/>
      <c r="GO2105" s="33"/>
      <c r="GP2105" s="33"/>
      <c r="GQ2105" s="33"/>
      <c r="GR2105" s="33"/>
      <c r="GS2105" s="33"/>
      <c r="GT2105" s="33"/>
      <c r="GU2105" s="33"/>
      <c r="GV2105" s="33"/>
      <c r="GW2105" s="33"/>
      <c r="GX2105" s="33"/>
    </row>
    <row r="2106" spans="178:206" x14ac:dyDescent="0.2">
      <c r="FV2106" s="29"/>
      <c r="FW2106" s="33"/>
      <c r="FX2106" s="33"/>
      <c r="FY2106" s="33"/>
      <c r="FZ2106" s="33"/>
      <c r="GA2106" s="33"/>
      <c r="GB2106" s="33"/>
      <c r="GC2106" s="33"/>
      <c r="GD2106" s="33"/>
      <c r="GE2106" s="33"/>
      <c r="GF2106" s="33"/>
      <c r="GG2106" s="33"/>
      <c r="GH2106" s="33"/>
      <c r="GI2106" s="33"/>
      <c r="GJ2106" s="33"/>
      <c r="GK2106" s="33"/>
      <c r="GL2106" s="33"/>
      <c r="GM2106" s="33"/>
      <c r="GN2106" s="33"/>
      <c r="GO2106" s="33"/>
      <c r="GP2106" s="33"/>
      <c r="GQ2106" s="33"/>
      <c r="GR2106" s="33"/>
      <c r="GS2106" s="33"/>
      <c r="GT2106" s="33"/>
      <c r="GU2106" s="33"/>
      <c r="GV2106" s="33"/>
      <c r="GW2106" s="33"/>
      <c r="GX2106" s="33"/>
    </row>
    <row r="2107" spans="178:206" x14ac:dyDescent="0.2">
      <c r="FV2107" s="29"/>
      <c r="FW2107" s="33"/>
      <c r="FX2107" s="33"/>
      <c r="FY2107" s="33"/>
      <c r="FZ2107" s="33"/>
      <c r="GA2107" s="33"/>
      <c r="GB2107" s="33"/>
      <c r="GC2107" s="33"/>
      <c r="GD2107" s="33"/>
      <c r="GE2107" s="33"/>
      <c r="GF2107" s="33"/>
      <c r="GG2107" s="33"/>
      <c r="GH2107" s="33"/>
      <c r="GI2107" s="33"/>
      <c r="GJ2107" s="33"/>
      <c r="GK2107" s="33"/>
      <c r="GL2107" s="33"/>
      <c r="GM2107" s="33"/>
      <c r="GN2107" s="33"/>
      <c r="GO2107" s="33"/>
      <c r="GP2107" s="33"/>
      <c r="GQ2107" s="33"/>
      <c r="GR2107" s="33"/>
      <c r="GS2107" s="33"/>
      <c r="GT2107" s="33"/>
      <c r="GU2107" s="33"/>
      <c r="GV2107" s="33"/>
      <c r="GW2107" s="33"/>
      <c r="GX2107" s="33"/>
    </row>
    <row r="2108" spans="178:206" x14ac:dyDescent="0.2">
      <c r="FV2108" s="29"/>
      <c r="FW2108" s="33"/>
      <c r="FX2108" s="33"/>
      <c r="FY2108" s="33"/>
      <c r="FZ2108" s="33"/>
      <c r="GA2108" s="33"/>
      <c r="GB2108" s="33"/>
      <c r="GC2108" s="33"/>
      <c r="GD2108" s="33"/>
      <c r="GE2108" s="33"/>
      <c r="GF2108" s="33"/>
      <c r="GG2108" s="33"/>
      <c r="GH2108" s="33"/>
      <c r="GI2108" s="33"/>
      <c r="GJ2108" s="33"/>
      <c r="GK2108" s="33"/>
      <c r="GL2108" s="33"/>
      <c r="GM2108" s="33"/>
      <c r="GN2108" s="33"/>
      <c r="GO2108" s="33"/>
      <c r="GP2108" s="33"/>
      <c r="GQ2108" s="33"/>
      <c r="GR2108" s="33"/>
      <c r="GS2108" s="33"/>
      <c r="GT2108" s="33"/>
      <c r="GU2108" s="33"/>
      <c r="GV2108" s="33"/>
      <c r="GW2108" s="33"/>
      <c r="GX2108" s="33"/>
    </row>
    <row r="2109" spans="178:206" x14ac:dyDescent="0.2">
      <c r="FV2109" s="29"/>
      <c r="FW2109" s="33"/>
      <c r="FX2109" s="33"/>
      <c r="FY2109" s="33"/>
      <c r="FZ2109" s="33"/>
      <c r="GA2109" s="33"/>
      <c r="GB2109" s="33"/>
      <c r="GC2109" s="33"/>
      <c r="GD2109" s="33"/>
      <c r="GE2109" s="33"/>
      <c r="GF2109" s="33"/>
      <c r="GG2109" s="33"/>
      <c r="GH2109" s="33"/>
      <c r="GI2109" s="33"/>
      <c r="GJ2109" s="33"/>
      <c r="GK2109" s="33"/>
      <c r="GL2109" s="33"/>
      <c r="GM2109" s="33"/>
      <c r="GN2109" s="33"/>
      <c r="GO2109" s="33"/>
      <c r="GP2109" s="33"/>
      <c r="GQ2109" s="33"/>
      <c r="GR2109" s="33"/>
      <c r="GS2109" s="33"/>
      <c r="GT2109" s="33"/>
      <c r="GU2109" s="33"/>
      <c r="GV2109" s="33"/>
      <c r="GW2109" s="33"/>
      <c r="GX2109" s="33"/>
    </row>
    <row r="2110" spans="178:206" x14ac:dyDescent="0.2">
      <c r="FV2110" s="29"/>
      <c r="FW2110" s="33"/>
      <c r="FX2110" s="33"/>
      <c r="FY2110" s="33"/>
      <c r="FZ2110" s="33"/>
      <c r="GA2110" s="33"/>
      <c r="GB2110" s="33"/>
      <c r="GC2110" s="33"/>
      <c r="GD2110" s="33"/>
      <c r="GE2110" s="33"/>
      <c r="GF2110" s="33"/>
      <c r="GG2110" s="33"/>
      <c r="GH2110" s="33"/>
      <c r="GI2110" s="33"/>
      <c r="GJ2110" s="33"/>
      <c r="GK2110" s="33"/>
      <c r="GL2110" s="33"/>
      <c r="GM2110" s="33"/>
      <c r="GN2110" s="33"/>
      <c r="GO2110" s="33"/>
      <c r="GP2110" s="33"/>
      <c r="GQ2110" s="33"/>
      <c r="GR2110" s="33"/>
      <c r="GS2110" s="33"/>
      <c r="GT2110" s="33"/>
      <c r="GU2110" s="33"/>
      <c r="GV2110" s="33"/>
      <c r="GW2110" s="33"/>
      <c r="GX2110" s="33"/>
    </row>
    <row r="2111" spans="178:206" x14ac:dyDescent="0.2">
      <c r="FV2111" s="29"/>
      <c r="FW2111" s="33"/>
      <c r="FX2111" s="33"/>
      <c r="FY2111" s="33"/>
      <c r="FZ2111" s="33"/>
      <c r="GA2111" s="33"/>
      <c r="GB2111" s="33"/>
      <c r="GC2111" s="33"/>
      <c r="GD2111" s="33"/>
      <c r="GE2111" s="33"/>
      <c r="GF2111" s="33"/>
      <c r="GG2111" s="33"/>
      <c r="GH2111" s="33"/>
      <c r="GI2111" s="33"/>
      <c r="GJ2111" s="33"/>
      <c r="GK2111" s="33"/>
      <c r="GL2111" s="33"/>
      <c r="GM2111" s="33"/>
      <c r="GN2111" s="33"/>
      <c r="GO2111" s="33"/>
      <c r="GP2111" s="33"/>
      <c r="GQ2111" s="33"/>
      <c r="GR2111" s="33"/>
      <c r="GS2111" s="33"/>
      <c r="GT2111" s="33"/>
      <c r="GU2111" s="33"/>
      <c r="GV2111" s="33"/>
      <c r="GW2111" s="33"/>
      <c r="GX2111" s="33"/>
    </row>
    <row r="2112" spans="178:206" x14ac:dyDescent="0.2">
      <c r="FV2112" s="29"/>
      <c r="FW2112" s="33"/>
      <c r="FX2112" s="33"/>
      <c r="FY2112" s="33"/>
      <c r="FZ2112" s="33"/>
      <c r="GA2112" s="33"/>
      <c r="GB2112" s="33"/>
      <c r="GC2112" s="33"/>
      <c r="GD2112" s="33"/>
      <c r="GE2112" s="33"/>
      <c r="GF2112" s="33"/>
      <c r="GG2112" s="33"/>
      <c r="GH2112" s="33"/>
      <c r="GI2112" s="33"/>
      <c r="GJ2112" s="33"/>
      <c r="GK2112" s="33"/>
      <c r="GL2112" s="33"/>
      <c r="GM2112" s="33"/>
      <c r="GN2112" s="33"/>
      <c r="GO2112" s="33"/>
      <c r="GP2112" s="33"/>
      <c r="GQ2112" s="33"/>
      <c r="GR2112" s="33"/>
      <c r="GS2112" s="33"/>
      <c r="GT2112" s="33"/>
      <c r="GU2112" s="33"/>
      <c r="GV2112" s="33"/>
      <c r="GW2112" s="33"/>
      <c r="GX2112" s="33"/>
    </row>
    <row r="2113" spans="178:206" x14ac:dyDescent="0.2">
      <c r="FV2113" s="29"/>
      <c r="FW2113" s="33"/>
      <c r="FX2113" s="33"/>
      <c r="FY2113" s="33"/>
      <c r="FZ2113" s="33"/>
      <c r="GA2113" s="33"/>
      <c r="GB2113" s="33"/>
      <c r="GC2113" s="33"/>
      <c r="GD2113" s="33"/>
      <c r="GE2113" s="33"/>
      <c r="GF2113" s="33"/>
      <c r="GG2113" s="33"/>
      <c r="GH2113" s="33"/>
      <c r="GI2113" s="33"/>
      <c r="GJ2113" s="33"/>
      <c r="GK2113" s="33"/>
      <c r="GL2113" s="33"/>
      <c r="GM2113" s="33"/>
      <c r="GN2113" s="33"/>
      <c r="GO2113" s="33"/>
      <c r="GP2113" s="33"/>
      <c r="GQ2113" s="33"/>
      <c r="GR2113" s="33"/>
      <c r="GS2113" s="33"/>
      <c r="GT2113" s="33"/>
      <c r="GU2113" s="33"/>
      <c r="GV2113" s="33"/>
      <c r="GW2113" s="33"/>
      <c r="GX2113" s="33"/>
    </row>
    <row r="2114" spans="178:206" x14ac:dyDescent="0.2">
      <c r="FV2114" s="29"/>
      <c r="FW2114" s="33"/>
      <c r="FX2114" s="33"/>
      <c r="FY2114" s="33"/>
      <c r="FZ2114" s="33"/>
      <c r="GA2114" s="33"/>
      <c r="GB2114" s="33"/>
      <c r="GC2114" s="33"/>
      <c r="GD2114" s="33"/>
      <c r="GE2114" s="33"/>
      <c r="GF2114" s="33"/>
      <c r="GG2114" s="33"/>
      <c r="GH2114" s="33"/>
      <c r="GI2114" s="33"/>
      <c r="GJ2114" s="33"/>
      <c r="GK2114" s="33"/>
      <c r="GL2114" s="33"/>
      <c r="GM2114" s="33"/>
      <c r="GN2114" s="33"/>
      <c r="GO2114" s="33"/>
      <c r="GP2114" s="33"/>
      <c r="GQ2114" s="33"/>
      <c r="GR2114" s="33"/>
      <c r="GS2114" s="33"/>
      <c r="GT2114" s="33"/>
      <c r="GU2114" s="33"/>
      <c r="GV2114" s="33"/>
      <c r="GW2114" s="33"/>
      <c r="GX2114" s="33"/>
    </row>
    <row r="2115" spans="178:206" x14ac:dyDescent="0.2">
      <c r="FV2115" s="29"/>
      <c r="FW2115" s="33"/>
      <c r="FX2115" s="33"/>
      <c r="FY2115" s="33"/>
      <c r="FZ2115" s="33"/>
      <c r="GA2115" s="33"/>
      <c r="GB2115" s="33"/>
      <c r="GC2115" s="33"/>
      <c r="GD2115" s="33"/>
      <c r="GE2115" s="33"/>
      <c r="GF2115" s="33"/>
      <c r="GG2115" s="33"/>
      <c r="GH2115" s="33"/>
      <c r="GI2115" s="33"/>
      <c r="GJ2115" s="33"/>
      <c r="GK2115" s="33"/>
      <c r="GL2115" s="33"/>
      <c r="GM2115" s="33"/>
      <c r="GN2115" s="33"/>
      <c r="GO2115" s="33"/>
      <c r="GP2115" s="33"/>
      <c r="GQ2115" s="33"/>
      <c r="GR2115" s="33"/>
      <c r="GS2115" s="33"/>
      <c r="GT2115" s="33"/>
      <c r="GU2115" s="33"/>
      <c r="GV2115" s="33"/>
      <c r="GW2115" s="33"/>
      <c r="GX2115" s="33"/>
    </row>
    <row r="2116" spans="178:206" x14ac:dyDescent="0.2">
      <c r="FV2116" s="29"/>
      <c r="FW2116" s="33"/>
      <c r="FX2116" s="33"/>
      <c r="FY2116" s="33"/>
      <c r="FZ2116" s="33"/>
      <c r="GA2116" s="33"/>
      <c r="GB2116" s="33"/>
      <c r="GC2116" s="33"/>
      <c r="GD2116" s="33"/>
      <c r="GE2116" s="33"/>
      <c r="GF2116" s="33"/>
      <c r="GG2116" s="33"/>
      <c r="GH2116" s="33"/>
      <c r="GI2116" s="33"/>
      <c r="GJ2116" s="33"/>
      <c r="GK2116" s="33"/>
      <c r="GL2116" s="33"/>
      <c r="GM2116" s="33"/>
      <c r="GN2116" s="33"/>
      <c r="GO2116" s="33"/>
      <c r="GP2116" s="33"/>
      <c r="GQ2116" s="33"/>
      <c r="GR2116" s="33"/>
      <c r="GS2116" s="33"/>
      <c r="GT2116" s="33"/>
      <c r="GU2116" s="33"/>
      <c r="GV2116" s="33"/>
      <c r="GW2116" s="33"/>
      <c r="GX2116" s="33"/>
    </row>
    <row r="2117" spans="178:206" x14ac:dyDescent="0.2">
      <c r="FV2117" s="29"/>
      <c r="FW2117" s="33"/>
      <c r="FX2117" s="33"/>
      <c r="FY2117" s="33"/>
      <c r="FZ2117" s="33"/>
      <c r="GA2117" s="33"/>
      <c r="GB2117" s="33"/>
      <c r="GC2117" s="33"/>
      <c r="GD2117" s="33"/>
      <c r="GE2117" s="33"/>
      <c r="GF2117" s="33"/>
      <c r="GG2117" s="33"/>
      <c r="GH2117" s="33"/>
      <c r="GI2117" s="33"/>
      <c r="GJ2117" s="33"/>
      <c r="GK2117" s="33"/>
      <c r="GL2117" s="33"/>
      <c r="GM2117" s="33"/>
      <c r="GN2117" s="33"/>
      <c r="GO2117" s="33"/>
      <c r="GP2117" s="33"/>
      <c r="GQ2117" s="33"/>
      <c r="GR2117" s="33"/>
      <c r="GS2117" s="33"/>
      <c r="GT2117" s="33"/>
      <c r="GU2117" s="33"/>
      <c r="GV2117" s="33"/>
      <c r="GW2117" s="33"/>
      <c r="GX2117" s="33"/>
    </row>
    <row r="2118" spans="178:206" x14ac:dyDescent="0.2">
      <c r="FV2118" s="29"/>
      <c r="FW2118" s="33"/>
      <c r="FX2118" s="33"/>
      <c r="FY2118" s="33"/>
      <c r="FZ2118" s="33"/>
      <c r="GA2118" s="33"/>
      <c r="GB2118" s="33"/>
      <c r="GC2118" s="33"/>
      <c r="GD2118" s="33"/>
      <c r="GE2118" s="33"/>
      <c r="GF2118" s="33"/>
      <c r="GG2118" s="33"/>
      <c r="GH2118" s="33"/>
      <c r="GI2118" s="33"/>
      <c r="GJ2118" s="33"/>
      <c r="GK2118" s="33"/>
      <c r="GL2118" s="33"/>
      <c r="GM2118" s="33"/>
      <c r="GN2118" s="33"/>
      <c r="GO2118" s="33"/>
      <c r="GP2118" s="33"/>
      <c r="GQ2118" s="33"/>
      <c r="GR2118" s="33"/>
      <c r="GS2118" s="33"/>
      <c r="GT2118" s="33"/>
      <c r="GU2118" s="33"/>
      <c r="GV2118" s="33"/>
      <c r="GW2118" s="33"/>
      <c r="GX2118" s="33"/>
    </row>
    <row r="2119" spans="178:206" x14ac:dyDescent="0.2">
      <c r="FV2119" s="29"/>
      <c r="FW2119" s="33"/>
      <c r="FX2119" s="33"/>
      <c r="FY2119" s="33"/>
      <c r="FZ2119" s="33"/>
      <c r="GA2119" s="33"/>
      <c r="GB2119" s="33"/>
      <c r="GC2119" s="33"/>
      <c r="GD2119" s="33"/>
      <c r="GE2119" s="33"/>
      <c r="GF2119" s="33"/>
      <c r="GG2119" s="33"/>
      <c r="GH2119" s="33"/>
      <c r="GI2119" s="33"/>
      <c r="GJ2119" s="33"/>
      <c r="GK2119" s="33"/>
      <c r="GL2119" s="33"/>
      <c r="GM2119" s="33"/>
      <c r="GN2119" s="33"/>
      <c r="GO2119" s="33"/>
      <c r="GP2119" s="33"/>
      <c r="GQ2119" s="33"/>
      <c r="GR2119" s="33"/>
      <c r="GS2119" s="33"/>
      <c r="GT2119" s="33"/>
      <c r="GU2119" s="33"/>
      <c r="GV2119" s="33"/>
      <c r="GW2119" s="33"/>
      <c r="GX2119" s="33"/>
    </row>
    <row r="2120" spans="178:206" x14ac:dyDescent="0.2">
      <c r="FV2120" s="29"/>
      <c r="FW2120" s="33"/>
      <c r="FX2120" s="33"/>
      <c r="FY2120" s="33"/>
      <c r="FZ2120" s="33"/>
      <c r="GA2120" s="33"/>
      <c r="GB2120" s="33"/>
      <c r="GC2120" s="33"/>
      <c r="GD2120" s="33"/>
      <c r="GE2120" s="33"/>
      <c r="GF2120" s="33"/>
      <c r="GG2120" s="33"/>
      <c r="GH2120" s="33"/>
      <c r="GI2120" s="33"/>
      <c r="GJ2120" s="33"/>
      <c r="GK2120" s="33"/>
      <c r="GL2120" s="33"/>
      <c r="GM2120" s="33"/>
      <c r="GN2120" s="33"/>
      <c r="GO2120" s="33"/>
      <c r="GP2120" s="33"/>
      <c r="GQ2120" s="33"/>
      <c r="GR2120" s="33"/>
      <c r="GS2120" s="33"/>
      <c r="GT2120" s="33"/>
      <c r="GU2120" s="33"/>
      <c r="GV2120" s="33"/>
      <c r="GW2120" s="33"/>
      <c r="GX2120" s="33"/>
    </row>
    <row r="2121" spans="178:206" x14ac:dyDescent="0.2">
      <c r="FV2121" s="29"/>
      <c r="FW2121" s="33"/>
      <c r="FX2121" s="33"/>
      <c r="FY2121" s="33"/>
      <c r="FZ2121" s="33"/>
      <c r="GA2121" s="33"/>
      <c r="GB2121" s="33"/>
      <c r="GC2121" s="33"/>
      <c r="GD2121" s="33"/>
      <c r="GE2121" s="33"/>
      <c r="GF2121" s="33"/>
      <c r="GG2121" s="33"/>
      <c r="GH2121" s="33"/>
      <c r="GI2121" s="33"/>
      <c r="GJ2121" s="33"/>
      <c r="GK2121" s="33"/>
      <c r="GL2121" s="33"/>
      <c r="GM2121" s="33"/>
      <c r="GN2121" s="33"/>
      <c r="GO2121" s="33"/>
      <c r="GP2121" s="33"/>
      <c r="GQ2121" s="33"/>
      <c r="GR2121" s="33"/>
      <c r="GS2121" s="33"/>
      <c r="GT2121" s="33"/>
      <c r="GU2121" s="33"/>
      <c r="GV2121" s="33"/>
      <c r="GW2121" s="33"/>
      <c r="GX2121" s="33"/>
    </row>
    <row r="2122" spans="178:206" x14ac:dyDescent="0.2">
      <c r="FV2122" s="29"/>
      <c r="FW2122" s="33"/>
      <c r="FX2122" s="33"/>
      <c r="FY2122" s="33"/>
      <c r="FZ2122" s="33"/>
      <c r="GA2122" s="33"/>
      <c r="GB2122" s="33"/>
      <c r="GC2122" s="33"/>
      <c r="GD2122" s="33"/>
      <c r="GE2122" s="33"/>
      <c r="GF2122" s="33"/>
      <c r="GG2122" s="33"/>
      <c r="GH2122" s="33"/>
      <c r="GI2122" s="33"/>
      <c r="GJ2122" s="33"/>
      <c r="GK2122" s="33"/>
      <c r="GL2122" s="33"/>
      <c r="GM2122" s="33"/>
      <c r="GN2122" s="33"/>
      <c r="GO2122" s="33"/>
      <c r="GP2122" s="33"/>
      <c r="GQ2122" s="33"/>
      <c r="GR2122" s="33"/>
      <c r="GS2122" s="33"/>
      <c r="GT2122" s="33"/>
      <c r="GU2122" s="33"/>
      <c r="GV2122" s="33"/>
      <c r="GW2122" s="33"/>
      <c r="GX2122" s="33"/>
    </row>
    <row r="2123" spans="178:206" x14ac:dyDescent="0.2">
      <c r="FV2123" s="29"/>
      <c r="FW2123" s="33"/>
      <c r="FX2123" s="33"/>
      <c r="FY2123" s="33"/>
      <c r="FZ2123" s="33"/>
      <c r="GA2123" s="33"/>
      <c r="GB2123" s="33"/>
      <c r="GC2123" s="33"/>
      <c r="GD2123" s="33"/>
      <c r="GE2123" s="33"/>
      <c r="GF2123" s="33"/>
      <c r="GG2123" s="33"/>
      <c r="GH2123" s="33"/>
      <c r="GI2123" s="33"/>
      <c r="GJ2123" s="33"/>
      <c r="GK2123" s="33"/>
      <c r="GL2123" s="33"/>
      <c r="GM2123" s="33"/>
      <c r="GN2123" s="33"/>
      <c r="GO2123" s="33"/>
      <c r="GP2123" s="33"/>
      <c r="GQ2123" s="33"/>
      <c r="GR2123" s="33"/>
      <c r="GS2123" s="33"/>
      <c r="GT2123" s="33"/>
      <c r="GU2123" s="33"/>
      <c r="GV2123" s="33"/>
      <c r="GW2123" s="33"/>
      <c r="GX2123" s="33"/>
    </row>
    <row r="2124" spans="178:206" x14ac:dyDescent="0.2">
      <c r="FV2124" s="29"/>
      <c r="FW2124" s="33"/>
      <c r="FX2124" s="33"/>
      <c r="FY2124" s="33"/>
      <c r="FZ2124" s="33"/>
      <c r="GA2124" s="33"/>
      <c r="GB2124" s="33"/>
      <c r="GC2124" s="33"/>
      <c r="GD2124" s="33"/>
      <c r="GE2124" s="33"/>
      <c r="GF2124" s="33"/>
      <c r="GG2124" s="33"/>
      <c r="GH2124" s="33"/>
      <c r="GI2124" s="33"/>
      <c r="GJ2124" s="33"/>
      <c r="GK2124" s="33"/>
      <c r="GL2124" s="33"/>
      <c r="GM2124" s="33"/>
      <c r="GN2124" s="33"/>
      <c r="GO2124" s="33"/>
      <c r="GP2124" s="33"/>
      <c r="GQ2124" s="33"/>
      <c r="GR2124" s="33"/>
      <c r="GS2124" s="33"/>
      <c r="GT2124" s="33"/>
      <c r="GU2124" s="33"/>
      <c r="GV2124" s="33"/>
      <c r="GW2124" s="33"/>
      <c r="GX2124" s="33"/>
    </row>
    <row r="2125" spans="178:206" x14ac:dyDescent="0.2">
      <c r="FV2125" s="29"/>
      <c r="FW2125" s="33"/>
      <c r="FX2125" s="33"/>
      <c r="FY2125" s="33"/>
      <c r="FZ2125" s="33"/>
      <c r="GA2125" s="33"/>
      <c r="GB2125" s="33"/>
      <c r="GC2125" s="33"/>
      <c r="GD2125" s="33"/>
      <c r="GE2125" s="33"/>
      <c r="GF2125" s="33"/>
      <c r="GG2125" s="33"/>
      <c r="GH2125" s="33"/>
      <c r="GI2125" s="33"/>
      <c r="GJ2125" s="33"/>
      <c r="GK2125" s="33"/>
      <c r="GL2125" s="33"/>
      <c r="GM2125" s="33"/>
      <c r="GN2125" s="33"/>
      <c r="GO2125" s="33"/>
      <c r="GP2125" s="33"/>
      <c r="GQ2125" s="33"/>
      <c r="GR2125" s="33"/>
      <c r="GS2125" s="33"/>
      <c r="GT2125" s="33"/>
      <c r="GU2125" s="33"/>
      <c r="GV2125" s="33"/>
      <c r="GW2125" s="33"/>
      <c r="GX2125" s="33"/>
    </row>
    <row r="2126" spans="178:206" x14ac:dyDescent="0.2">
      <c r="FV2126" s="29"/>
      <c r="FW2126" s="33"/>
      <c r="FX2126" s="33"/>
      <c r="FY2126" s="33"/>
      <c r="FZ2126" s="33"/>
      <c r="GA2126" s="33"/>
      <c r="GB2126" s="33"/>
      <c r="GC2126" s="33"/>
      <c r="GD2126" s="33"/>
      <c r="GE2126" s="33"/>
      <c r="GF2126" s="33"/>
      <c r="GG2126" s="33"/>
      <c r="GH2126" s="33"/>
      <c r="GI2126" s="33"/>
      <c r="GJ2126" s="33"/>
      <c r="GK2126" s="33"/>
      <c r="GL2126" s="33"/>
      <c r="GM2126" s="33"/>
      <c r="GN2126" s="33"/>
      <c r="GO2126" s="33"/>
      <c r="GP2126" s="33"/>
      <c r="GQ2126" s="33"/>
      <c r="GR2126" s="33"/>
      <c r="GS2126" s="33"/>
      <c r="GT2126" s="33"/>
      <c r="GU2126" s="33"/>
      <c r="GV2126" s="33"/>
      <c r="GW2126" s="33"/>
      <c r="GX2126" s="33"/>
    </row>
    <row r="2127" spans="178:206" x14ac:dyDescent="0.2">
      <c r="FV2127" s="29"/>
      <c r="FW2127" s="33"/>
      <c r="FX2127" s="33"/>
      <c r="FY2127" s="33"/>
      <c r="FZ2127" s="33"/>
      <c r="GA2127" s="33"/>
      <c r="GB2127" s="33"/>
      <c r="GC2127" s="33"/>
      <c r="GD2127" s="33"/>
      <c r="GE2127" s="33"/>
      <c r="GF2127" s="33"/>
      <c r="GG2127" s="33"/>
      <c r="GH2127" s="33"/>
      <c r="GI2127" s="33"/>
      <c r="GJ2127" s="33"/>
      <c r="GK2127" s="33"/>
      <c r="GL2127" s="33"/>
      <c r="GM2127" s="33"/>
      <c r="GN2127" s="33"/>
      <c r="GO2127" s="33"/>
      <c r="GP2127" s="33"/>
      <c r="GQ2127" s="33"/>
      <c r="GR2127" s="33"/>
      <c r="GS2127" s="33"/>
      <c r="GT2127" s="33"/>
      <c r="GU2127" s="33"/>
      <c r="GV2127" s="33"/>
      <c r="GW2127" s="33"/>
      <c r="GX2127" s="33"/>
    </row>
    <row r="2128" spans="178:206" x14ac:dyDescent="0.2">
      <c r="FV2128" s="29"/>
      <c r="FW2128" s="33"/>
      <c r="FX2128" s="33"/>
      <c r="FY2128" s="33"/>
      <c r="FZ2128" s="33"/>
      <c r="GA2128" s="33"/>
      <c r="GB2128" s="33"/>
      <c r="GC2128" s="33"/>
      <c r="GD2128" s="33"/>
      <c r="GE2128" s="33"/>
      <c r="GF2128" s="33"/>
      <c r="GG2128" s="33"/>
      <c r="GH2128" s="33"/>
      <c r="GI2128" s="33"/>
      <c r="GJ2128" s="33"/>
      <c r="GK2128" s="33"/>
      <c r="GL2128" s="33"/>
      <c r="GM2128" s="33"/>
      <c r="GN2128" s="33"/>
      <c r="GO2128" s="33"/>
      <c r="GP2128" s="33"/>
      <c r="GQ2128" s="33"/>
      <c r="GR2128" s="33"/>
      <c r="GS2128" s="33"/>
      <c r="GT2128" s="33"/>
      <c r="GU2128" s="33"/>
      <c r="GV2128" s="33"/>
      <c r="GW2128" s="33"/>
      <c r="GX2128" s="33"/>
    </row>
    <row r="2129" spans="178:206" x14ac:dyDescent="0.2">
      <c r="FV2129" s="29"/>
      <c r="FW2129" s="33"/>
      <c r="FX2129" s="33"/>
      <c r="FY2129" s="33"/>
      <c r="FZ2129" s="33"/>
      <c r="GA2129" s="33"/>
      <c r="GB2129" s="33"/>
      <c r="GC2129" s="33"/>
      <c r="GD2129" s="33"/>
      <c r="GE2129" s="33"/>
      <c r="GF2129" s="33"/>
      <c r="GG2129" s="33"/>
      <c r="GH2129" s="33"/>
      <c r="GI2129" s="33"/>
      <c r="GJ2129" s="33"/>
      <c r="GK2129" s="33"/>
      <c r="GL2129" s="33"/>
      <c r="GM2129" s="33"/>
      <c r="GN2129" s="33"/>
      <c r="GO2129" s="33"/>
      <c r="GP2129" s="33"/>
      <c r="GQ2129" s="33"/>
      <c r="GR2129" s="33"/>
      <c r="GS2129" s="33"/>
      <c r="GT2129" s="33"/>
      <c r="GU2129" s="33"/>
      <c r="GV2129" s="33"/>
      <c r="GW2129" s="33"/>
      <c r="GX2129" s="33"/>
    </row>
    <row r="2130" spans="178:206" x14ac:dyDescent="0.2">
      <c r="FV2130" s="29"/>
      <c r="FW2130" s="33"/>
      <c r="FX2130" s="33"/>
      <c r="FY2130" s="33"/>
      <c r="FZ2130" s="33"/>
      <c r="GA2130" s="33"/>
      <c r="GB2130" s="33"/>
      <c r="GC2130" s="33"/>
      <c r="GD2130" s="33"/>
      <c r="GE2130" s="33"/>
      <c r="GF2130" s="33"/>
      <c r="GG2130" s="33"/>
      <c r="GH2130" s="33"/>
      <c r="GI2130" s="33"/>
      <c r="GJ2130" s="33"/>
      <c r="GK2130" s="33"/>
      <c r="GL2130" s="33"/>
      <c r="GM2130" s="33"/>
      <c r="GN2130" s="33"/>
      <c r="GO2130" s="33"/>
      <c r="GP2130" s="33"/>
      <c r="GQ2130" s="33"/>
      <c r="GR2130" s="33"/>
      <c r="GS2130" s="33"/>
      <c r="GT2130" s="33"/>
      <c r="GU2130" s="33"/>
      <c r="GV2130" s="33"/>
      <c r="GW2130" s="33"/>
      <c r="GX2130" s="33"/>
    </row>
    <row r="2131" spans="178:206" x14ac:dyDescent="0.2">
      <c r="FV2131" s="29"/>
      <c r="FW2131" s="33"/>
      <c r="FX2131" s="33"/>
      <c r="FY2131" s="33"/>
      <c r="FZ2131" s="33"/>
      <c r="GA2131" s="33"/>
      <c r="GB2131" s="33"/>
      <c r="GC2131" s="33"/>
      <c r="GD2131" s="33"/>
      <c r="GE2131" s="33"/>
      <c r="GF2131" s="33"/>
      <c r="GG2131" s="33"/>
      <c r="GH2131" s="33"/>
      <c r="GI2131" s="33"/>
      <c r="GJ2131" s="33"/>
      <c r="GK2131" s="33"/>
      <c r="GL2131" s="33"/>
      <c r="GM2131" s="33"/>
      <c r="GN2131" s="33"/>
      <c r="GO2131" s="33"/>
      <c r="GP2131" s="33"/>
      <c r="GQ2131" s="33"/>
      <c r="GR2131" s="33"/>
      <c r="GS2131" s="33"/>
      <c r="GT2131" s="33"/>
      <c r="GU2131" s="33"/>
      <c r="GV2131" s="33"/>
      <c r="GW2131" s="33"/>
      <c r="GX2131" s="33"/>
    </row>
    <row r="2132" spans="178:206" x14ac:dyDescent="0.2">
      <c r="FV2132" s="29"/>
      <c r="FW2132" s="33"/>
      <c r="FX2132" s="33"/>
      <c r="FY2132" s="33"/>
      <c r="FZ2132" s="33"/>
      <c r="GA2132" s="33"/>
      <c r="GB2132" s="33"/>
      <c r="GC2132" s="33"/>
      <c r="GD2132" s="33"/>
      <c r="GE2132" s="33"/>
      <c r="GF2132" s="33"/>
      <c r="GG2132" s="33"/>
      <c r="GH2132" s="33"/>
      <c r="GI2132" s="33"/>
      <c r="GJ2132" s="33"/>
      <c r="GK2132" s="33"/>
      <c r="GL2132" s="33"/>
      <c r="GM2132" s="33"/>
      <c r="GN2132" s="33"/>
      <c r="GO2132" s="33"/>
      <c r="GP2132" s="33"/>
      <c r="GQ2132" s="33"/>
      <c r="GR2132" s="33"/>
      <c r="GS2132" s="33"/>
      <c r="GT2132" s="33"/>
      <c r="GU2132" s="33"/>
      <c r="GV2132" s="33"/>
      <c r="GW2132" s="33"/>
      <c r="GX2132" s="33"/>
    </row>
    <row r="2133" spans="178:206" x14ac:dyDescent="0.2">
      <c r="FV2133" s="29"/>
      <c r="FW2133" s="33"/>
      <c r="FX2133" s="33"/>
      <c r="FY2133" s="33"/>
      <c r="FZ2133" s="33"/>
      <c r="GA2133" s="33"/>
      <c r="GB2133" s="33"/>
      <c r="GC2133" s="33"/>
      <c r="GD2133" s="33"/>
      <c r="GE2133" s="33"/>
      <c r="GF2133" s="33"/>
      <c r="GG2133" s="33"/>
      <c r="GH2133" s="33"/>
      <c r="GI2133" s="33"/>
      <c r="GJ2133" s="33"/>
      <c r="GK2133" s="33"/>
      <c r="GL2133" s="33"/>
      <c r="GM2133" s="33"/>
      <c r="GN2133" s="33"/>
      <c r="GO2133" s="33"/>
      <c r="GP2133" s="33"/>
      <c r="GQ2133" s="33"/>
      <c r="GR2133" s="33"/>
      <c r="GS2133" s="33"/>
      <c r="GT2133" s="33"/>
      <c r="GU2133" s="33"/>
      <c r="GV2133" s="33"/>
      <c r="GW2133" s="33"/>
      <c r="GX2133" s="33"/>
    </row>
    <row r="2134" spans="178:206" x14ac:dyDescent="0.2">
      <c r="FV2134" s="29"/>
      <c r="FW2134" s="33"/>
      <c r="FX2134" s="33"/>
      <c r="FY2134" s="33"/>
      <c r="FZ2134" s="33"/>
      <c r="GA2134" s="33"/>
      <c r="GB2134" s="33"/>
      <c r="GC2134" s="33"/>
      <c r="GD2134" s="33"/>
      <c r="GE2134" s="33"/>
      <c r="GF2134" s="33"/>
      <c r="GG2134" s="33"/>
      <c r="GH2134" s="33"/>
      <c r="GI2134" s="33"/>
      <c r="GJ2134" s="33"/>
      <c r="GK2134" s="33"/>
      <c r="GL2134" s="33"/>
      <c r="GM2134" s="33"/>
      <c r="GN2134" s="33"/>
      <c r="GO2134" s="33"/>
      <c r="GP2134" s="33"/>
      <c r="GQ2134" s="33"/>
      <c r="GR2134" s="33"/>
      <c r="GS2134" s="33"/>
      <c r="GT2134" s="33"/>
      <c r="GU2134" s="33"/>
      <c r="GV2134" s="33"/>
      <c r="GW2134" s="33"/>
      <c r="GX2134" s="33"/>
    </row>
    <row r="2135" spans="178:206" x14ac:dyDescent="0.2">
      <c r="FV2135" s="29"/>
      <c r="FW2135" s="33"/>
      <c r="FX2135" s="33"/>
      <c r="FY2135" s="33"/>
      <c r="FZ2135" s="33"/>
      <c r="GA2135" s="33"/>
      <c r="GB2135" s="33"/>
      <c r="GC2135" s="33"/>
      <c r="GD2135" s="33"/>
      <c r="GE2135" s="33"/>
      <c r="GF2135" s="33"/>
      <c r="GG2135" s="33"/>
      <c r="GH2135" s="33"/>
      <c r="GI2135" s="33"/>
      <c r="GJ2135" s="33"/>
      <c r="GK2135" s="33"/>
      <c r="GL2135" s="33"/>
      <c r="GM2135" s="33"/>
      <c r="GN2135" s="33"/>
      <c r="GO2135" s="33"/>
      <c r="GP2135" s="33"/>
      <c r="GQ2135" s="33"/>
      <c r="GR2135" s="33"/>
      <c r="GS2135" s="33"/>
      <c r="GT2135" s="33"/>
      <c r="GU2135" s="33"/>
      <c r="GV2135" s="33"/>
      <c r="GW2135" s="33"/>
      <c r="GX2135" s="33"/>
    </row>
    <row r="2136" spans="178:206" x14ac:dyDescent="0.2">
      <c r="FV2136" s="29"/>
      <c r="FW2136" s="33"/>
      <c r="FX2136" s="33"/>
      <c r="FY2136" s="33"/>
      <c r="FZ2136" s="33"/>
      <c r="GA2136" s="33"/>
      <c r="GB2136" s="33"/>
      <c r="GC2136" s="33"/>
      <c r="GD2136" s="33"/>
      <c r="GE2136" s="33"/>
      <c r="GF2136" s="33"/>
      <c r="GG2136" s="33"/>
      <c r="GH2136" s="33"/>
      <c r="GI2136" s="33"/>
      <c r="GJ2136" s="33"/>
      <c r="GK2136" s="33"/>
      <c r="GL2136" s="33"/>
      <c r="GM2136" s="33"/>
      <c r="GN2136" s="33"/>
      <c r="GO2136" s="33"/>
      <c r="GP2136" s="33"/>
      <c r="GQ2136" s="33"/>
      <c r="GR2136" s="33"/>
      <c r="GS2136" s="33"/>
      <c r="GT2136" s="33"/>
      <c r="GU2136" s="33"/>
      <c r="GV2136" s="33"/>
      <c r="GW2136" s="33"/>
      <c r="GX2136" s="33"/>
    </row>
    <row r="2137" spans="178:206" x14ac:dyDescent="0.2">
      <c r="FV2137" s="29"/>
      <c r="FW2137" s="33"/>
      <c r="FX2137" s="33"/>
      <c r="FY2137" s="33"/>
      <c r="FZ2137" s="33"/>
      <c r="GA2137" s="33"/>
      <c r="GB2137" s="33"/>
      <c r="GC2137" s="33"/>
      <c r="GD2137" s="33"/>
      <c r="GE2137" s="33"/>
      <c r="GF2137" s="33"/>
      <c r="GG2137" s="33"/>
      <c r="GH2137" s="33"/>
      <c r="GI2137" s="33"/>
      <c r="GJ2137" s="33"/>
      <c r="GK2137" s="33"/>
      <c r="GL2137" s="33"/>
      <c r="GM2137" s="33"/>
      <c r="GN2137" s="33"/>
      <c r="GO2137" s="33"/>
      <c r="GP2137" s="33"/>
      <c r="GQ2137" s="33"/>
      <c r="GR2137" s="33"/>
      <c r="GS2137" s="33"/>
      <c r="GT2137" s="33"/>
      <c r="GU2137" s="33"/>
      <c r="GV2137" s="33"/>
      <c r="GW2137" s="33"/>
      <c r="GX2137" s="33"/>
    </row>
    <row r="2138" spans="178:206" x14ac:dyDescent="0.2">
      <c r="FV2138" s="29"/>
      <c r="FW2138" s="33"/>
      <c r="FX2138" s="33"/>
      <c r="FY2138" s="33"/>
      <c r="FZ2138" s="33"/>
      <c r="GA2138" s="33"/>
      <c r="GB2138" s="33"/>
      <c r="GC2138" s="33"/>
      <c r="GD2138" s="33"/>
      <c r="GE2138" s="33"/>
      <c r="GF2138" s="33"/>
      <c r="GG2138" s="33"/>
      <c r="GH2138" s="33"/>
      <c r="GI2138" s="33"/>
      <c r="GJ2138" s="33"/>
      <c r="GK2138" s="33"/>
      <c r="GL2138" s="33"/>
      <c r="GM2138" s="33"/>
      <c r="GN2138" s="33"/>
      <c r="GO2138" s="33"/>
      <c r="GP2138" s="33"/>
      <c r="GQ2138" s="33"/>
      <c r="GR2138" s="33"/>
      <c r="GS2138" s="33"/>
      <c r="GT2138" s="33"/>
      <c r="GU2138" s="33"/>
      <c r="GV2138" s="33"/>
      <c r="GW2138" s="33"/>
      <c r="GX2138" s="33"/>
    </row>
    <row r="2139" spans="178:206" x14ac:dyDescent="0.2">
      <c r="FV2139" s="29"/>
      <c r="FW2139" s="33"/>
      <c r="FX2139" s="33"/>
      <c r="FY2139" s="33"/>
      <c r="FZ2139" s="33"/>
      <c r="GA2139" s="33"/>
      <c r="GB2139" s="33"/>
      <c r="GC2139" s="33"/>
      <c r="GD2139" s="33"/>
      <c r="GE2139" s="33"/>
      <c r="GF2139" s="33"/>
      <c r="GG2139" s="33"/>
      <c r="GH2139" s="33"/>
      <c r="GI2139" s="33"/>
      <c r="GJ2139" s="33"/>
      <c r="GK2139" s="33"/>
      <c r="GL2139" s="33"/>
      <c r="GM2139" s="33"/>
      <c r="GN2139" s="33"/>
      <c r="GO2139" s="33"/>
      <c r="GP2139" s="33"/>
      <c r="GQ2139" s="33"/>
      <c r="GR2139" s="33"/>
      <c r="GS2139" s="33"/>
      <c r="GT2139" s="33"/>
      <c r="GU2139" s="33"/>
      <c r="GV2139" s="33"/>
      <c r="GW2139" s="33"/>
      <c r="GX2139" s="33"/>
    </row>
    <row r="2140" spans="178:206" x14ac:dyDescent="0.2">
      <c r="FV2140" s="29"/>
      <c r="FW2140" s="33"/>
      <c r="FX2140" s="33"/>
      <c r="FY2140" s="33"/>
      <c r="FZ2140" s="33"/>
      <c r="GA2140" s="33"/>
      <c r="GB2140" s="33"/>
      <c r="GC2140" s="33"/>
      <c r="GD2140" s="33"/>
      <c r="GE2140" s="33"/>
      <c r="GF2140" s="33"/>
      <c r="GG2140" s="33"/>
      <c r="GH2140" s="33"/>
      <c r="GI2140" s="33"/>
      <c r="GJ2140" s="33"/>
      <c r="GK2140" s="33"/>
      <c r="GL2140" s="33"/>
      <c r="GM2140" s="33"/>
      <c r="GN2140" s="33"/>
      <c r="GO2140" s="33"/>
      <c r="GP2140" s="33"/>
      <c r="GQ2140" s="33"/>
      <c r="GR2140" s="33"/>
      <c r="GS2140" s="33"/>
      <c r="GT2140" s="33"/>
      <c r="GU2140" s="33"/>
      <c r="GV2140" s="33"/>
      <c r="GW2140" s="33"/>
      <c r="GX2140" s="33"/>
    </row>
    <row r="2141" spans="178:206" x14ac:dyDescent="0.2">
      <c r="FV2141" s="29"/>
      <c r="FW2141" s="33"/>
      <c r="FX2141" s="33"/>
      <c r="FY2141" s="33"/>
      <c r="FZ2141" s="33"/>
      <c r="GA2141" s="33"/>
      <c r="GB2141" s="33"/>
      <c r="GC2141" s="33"/>
      <c r="GD2141" s="33"/>
      <c r="GE2141" s="33"/>
      <c r="GF2141" s="33"/>
      <c r="GG2141" s="33"/>
      <c r="GH2141" s="33"/>
      <c r="GI2141" s="33"/>
      <c r="GJ2141" s="33"/>
      <c r="GK2141" s="33"/>
      <c r="GL2141" s="33"/>
      <c r="GM2141" s="33"/>
      <c r="GN2141" s="33"/>
      <c r="GO2141" s="33"/>
      <c r="GP2141" s="33"/>
      <c r="GQ2141" s="33"/>
      <c r="GR2141" s="33"/>
      <c r="GS2141" s="33"/>
      <c r="GT2141" s="33"/>
      <c r="GU2141" s="33"/>
      <c r="GV2141" s="33"/>
      <c r="GW2141" s="33"/>
      <c r="GX2141" s="33"/>
    </row>
    <row r="2142" spans="178:206" x14ac:dyDescent="0.2">
      <c r="FV2142" s="29"/>
      <c r="FW2142" s="33"/>
      <c r="FX2142" s="33"/>
      <c r="FY2142" s="33"/>
      <c r="FZ2142" s="33"/>
      <c r="GA2142" s="33"/>
      <c r="GB2142" s="33"/>
      <c r="GC2142" s="33"/>
      <c r="GD2142" s="33"/>
      <c r="GE2142" s="33"/>
      <c r="GF2142" s="33"/>
      <c r="GG2142" s="33"/>
      <c r="GH2142" s="33"/>
      <c r="GI2142" s="33"/>
      <c r="GJ2142" s="33"/>
      <c r="GK2142" s="33"/>
      <c r="GL2142" s="33"/>
      <c r="GM2142" s="33"/>
      <c r="GN2142" s="33"/>
      <c r="GO2142" s="33"/>
      <c r="GP2142" s="33"/>
      <c r="GQ2142" s="33"/>
      <c r="GR2142" s="33"/>
      <c r="GS2142" s="33"/>
      <c r="GT2142" s="33"/>
      <c r="GU2142" s="33"/>
      <c r="GV2142" s="33"/>
      <c r="GW2142" s="33"/>
      <c r="GX2142" s="33"/>
    </row>
    <row r="2143" spans="178:206" x14ac:dyDescent="0.2">
      <c r="FV2143" s="29"/>
      <c r="FW2143" s="33"/>
      <c r="FX2143" s="33"/>
      <c r="FY2143" s="33"/>
      <c r="FZ2143" s="33"/>
      <c r="GA2143" s="33"/>
      <c r="GB2143" s="33"/>
      <c r="GC2143" s="33"/>
      <c r="GD2143" s="33"/>
      <c r="GE2143" s="33"/>
      <c r="GF2143" s="33"/>
      <c r="GG2143" s="33"/>
      <c r="GH2143" s="33"/>
      <c r="GI2143" s="33"/>
      <c r="GJ2143" s="33"/>
      <c r="GK2143" s="33"/>
      <c r="GL2143" s="33"/>
      <c r="GM2143" s="33"/>
      <c r="GN2143" s="33"/>
      <c r="GO2143" s="33"/>
      <c r="GP2143" s="33"/>
      <c r="GQ2143" s="33"/>
      <c r="GR2143" s="33"/>
      <c r="GS2143" s="33"/>
      <c r="GT2143" s="33"/>
      <c r="GU2143" s="33"/>
      <c r="GV2143" s="33"/>
      <c r="GW2143" s="33"/>
      <c r="GX2143" s="33"/>
    </row>
    <row r="2144" spans="178:206" x14ac:dyDescent="0.2">
      <c r="FV2144" s="29"/>
      <c r="FW2144" s="33"/>
      <c r="FX2144" s="33"/>
      <c r="FY2144" s="33"/>
      <c r="FZ2144" s="33"/>
      <c r="GA2144" s="33"/>
      <c r="GB2144" s="33"/>
      <c r="GC2144" s="33"/>
      <c r="GD2144" s="33"/>
      <c r="GE2144" s="33"/>
      <c r="GF2144" s="33"/>
      <c r="GG2144" s="33"/>
      <c r="GH2144" s="33"/>
      <c r="GI2144" s="33"/>
      <c r="GJ2144" s="33"/>
      <c r="GK2144" s="33"/>
      <c r="GL2144" s="33"/>
      <c r="GM2144" s="33"/>
      <c r="GN2144" s="33"/>
      <c r="GO2144" s="33"/>
      <c r="GP2144" s="33"/>
      <c r="GQ2144" s="33"/>
      <c r="GR2144" s="33"/>
      <c r="GS2144" s="33"/>
      <c r="GT2144" s="33"/>
      <c r="GU2144" s="33"/>
      <c r="GV2144" s="33"/>
      <c r="GW2144" s="33"/>
      <c r="GX2144" s="33"/>
    </row>
    <row r="2145" spans="178:206" x14ac:dyDescent="0.2">
      <c r="FV2145" s="29"/>
      <c r="FW2145" s="33"/>
      <c r="FX2145" s="33"/>
      <c r="FY2145" s="33"/>
      <c r="FZ2145" s="33"/>
      <c r="GA2145" s="33"/>
      <c r="GB2145" s="33"/>
      <c r="GC2145" s="33"/>
      <c r="GD2145" s="33"/>
      <c r="GE2145" s="33"/>
      <c r="GF2145" s="33"/>
      <c r="GG2145" s="33"/>
      <c r="GH2145" s="33"/>
      <c r="GI2145" s="33"/>
      <c r="GJ2145" s="33"/>
      <c r="GK2145" s="33"/>
      <c r="GL2145" s="33"/>
      <c r="GM2145" s="33"/>
      <c r="GN2145" s="33"/>
      <c r="GO2145" s="33"/>
      <c r="GP2145" s="33"/>
      <c r="GQ2145" s="33"/>
      <c r="GR2145" s="33"/>
      <c r="GS2145" s="33"/>
      <c r="GT2145" s="33"/>
      <c r="GU2145" s="33"/>
      <c r="GV2145" s="33"/>
      <c r="GW2145" s="33"/>
      <c r="GX2145" s="33"/>
    </row>
    <row r="2146" spans="178:206" x14ac:dyDescent="0.2">
      <c r="FV2146" s="29"/>
      <c r="FW2146" s="33"/>
      <c r="FX2146" s="33"/>
      <c r="FY2146" s="33"/>
      <c r="FZ2146" s="33"/>
      <c r="GA2146" s="33"/>
      <c r="GB2146" s="33"/>
      <c r="GC2146" s="33"/>
      <c r="GD2146" s="33"/>
      <c r="GE2146" s="33"/>
      <c r="GF2146" s="33"/>
      <c r="GG2146" s="33"/>
      <c r="GH2146" s="33"/>
      <c r="GI2146" s="33"/>
      <c r="GJ2146" s="33"/>
      <c r="GK2146" s="33"/>
      <c r="GL2146" s="33"/>
      <c r="GM2146" s="33"/>
      <c r="GN2146" s="33"/>
      <c r="GO2146" s="33"/>
      <c r="GP2146" s="33"/>
      <c r="GQ2146" s="33"/>
      <c r="GR2146" s="33"/>
      <c r="GS2146" s="33"/>
      <c r="GT2146" s="33"/>
      <c r="GU2146" s="33"/>
      <c r="GV2146" s="33"/>
      <c r="GW2146" s="33"/>
      <c r="GX2146" s="33"/>
    </row>
    <row r="2147" spans="178:206" x14ac:dyDescent="0.2">
      <c r="FV2147" s="29"/>
      <c r="FW2147" s="33"/>
      <c r="FX2147" s="33"/>
      <c r="FY2147" s="33"/>
      <c r="FZ2147" s="33"/>
      <c r="GA2147" s="33"/>
      <c r="GB2147" s="33"/>
      <c r="GC2147" s="33"/>
      <c r="GD2147" s="33"/>
      <c r="GE2147" s="33"/>
      <c r="GF2147" s="33"/>
      <c r="GG2147" s="33"/>
      <c r="GH2147" s="33"/>
      <c r="GI2147" s="33"/>
      <c r="GJ2147" s="33"/>
      <c r="GK2147" s="33"/>
      <c r="GL2147" s="33"/>
      <c r="GM2147" s="33"/>
      <c r="GN2147" s="33"/>
      <c r="GO2147" s="33"/>
      <c r="GP2147" s="33"/>
      <c r="GQ2147" s="33"/>
      <c r="GR2147" s="33"/>
      <c r="GS2147" s="33"/>
      <c r="GT2147" s="33"/>
      <c r="GU2147" s="33"/>
      <c r="GV2147" s="33"/>
      <c r="GW2147" s="33"/>
      <c r="GX2147" s="33"/>
    </row>
    <row r="2148" spans="178:206" x14ac:dyDescent="0.2">
      <c r="FV2148" s="29"/>
      <c r="FW2148" s="33"/>
      <c r="FX2148" s="33"/>
      <c r="FY2148" s="33"/>
      <c r="FZ2148" s="33"/>
      <c r="GA2148" s="33"/>
      <c r="GB2148" s="33"/>
      <c r="GC2148" s="33"/>
      <c r="GD2148" s="33"/>
      <c r="GE2148" s="33"/>
      <c r="GF2148" s="33"/>
      <c r="GG2148" s="33"/>
      <c r="GH2148" s="33"/>
      <c r="GI2148" s="33"/>
      <c r="GJ2148" s="33"/>
      <c r="GK2148" s="33"/>
      <c r="GL2148" s="33"/>
      <c r="GM2148" s="33"/>
      <c r="GN2148" s="33"/>
      <c r="GO2148" s="33"/>
      <c r="GP2148" s="33"/>
      <c r="GQ2148" s="33"/>
      <c r="GR2148" s="33"/>
      <c r="GS2148" s="33"/>
      <c r="GT2148" s="33"/>
      <c r="GU2148" s="33"/>
      <c r="GV2148" s="33"/>
      <c r="GW2148" s="33"/>
      <c r="GX2148" s="33"/>
    </row>
    <row r="2149" spans="178:206" x14ac:dyDescent="0.2">
      <c r="FV2149" s="29"/>
      <c r="FW2149" s="33"/>
      <c r="FX2149" s="33"/>
      <c r="FY2149" s="33"/>
      <c r="FZ2149" s="33"/>
      <c r="GA2149" s="33"/>
      <c r="GB2149" s="33"/>
      <c r="GC2149" s="33"/>
      <c r="GD2149" s="33"/>
      <c r="GE2149" s="33"/>
      <c r="GF2149" s="33"/>
      <c r="GG2149" s="33"/>
      <c r="GH2149" s="33"/>
      <c r="GI2149" s="33"/>
      <c r="GJ2149" s="33"/>
      <c r="GK2149" s="33"/>
      <c r="GL2149" s="33"/>
      <c r="GM2149" s="33"/>
      <c r="GN2149" s="33"/>
      <c r="GO2149" s="33"/>
      <c r="GP2149" s="33"/>
      <c r="GQ2149" s="33"/>
      <c r="GR2149" s="33"/>
      <c r="GS2149" s="33"/>
      <c r="GT2149" s="33"/>
      <c r="GU2149" s="33"/>
      <c r="GV2149" s="33"/>
      <c r="GW2149" s="33"/>
      <c r="GX2149" s="33"/>
    </row>
    <row r="2150" spans="178:206" x14ac:dyDescent="0.2">
      <c r="FV2150" s="29"/>
      <c r="FW2150" s="33"/>
      <c r="FX2150" s="33"/>
      <c r="FY2150" s="33"/>
      <c r="FZ2150" s="33"/>
      <c r="GA2150" s="33"/>
      <c r="GB2150" s="33"/>
      <c r="GC2150" s="33"/>
      <c r="GD2150" s="33"/>
      <c r="GE2150" s="33"/>
      <c r="GF2150" s="33"/>
      <c r="GG2150" s="33"/>
      <c r="GH2150" s="33"/>
      <c r="GI2150" s="33"/>
      <c r="GJ2150" s="33"/>
      <c r="GK2150" s="33"/>
      <c r="GL2150" s="33"/>
      <c r="GM2150" s="33"/>
      <c r="GN2150" s="33"/>
      <c r="GO2150" s="33"/>
      <c r="GP2150" s="33"/>
      <c r="GQ2150" s="33"/>
      <c r="GR2150" s="33"/>
      <c r="GS2150" s="33"/>
      <c r="GT2150" s="33"/>
      <c r="GU2150" s="33"/>
      <c r="GV2150" s="33"/>
      <c r="GW2150" s="33"/>
      <c r="GX2150" s="33"/>
    </row>
    <row r="2151" spans="178:206" x14ac:dyDescent="0.2">
      <c r="FV2151" s="29"/>
      <c r="FW2151" s="33"/>
      <c r="FX2151" s="33"/>
      <c r="FY2151" s="33"/>
      <c r="FZ2151" s="33"/>
      <c r="GA2151" s="33"/>
      <c r="GB2151" s="33"/>
      <c r="GC2151" s="33"/>
      <c r="GD2151" s="33"/>
      <c r="GE2151" s="33"/>
      <c r="GF2151" s="33"/>
      <c r="GG2151" s="33"/>
      <c r="GH2151" s="33"/>
      <c r="GI2151" s="33"/>
      <c r="GJ2151" s="33"/>
      <c r="GK2151" s="33"/>
      <c r="GL2151" s="33"/>
      <c r="GM2151" s="33"/>
      <c r="GN2151" s="33"/>
      <c r="GO2151" s="33"/>
      <c r="GP2151" s="33"/>
      <c r="GQ2151" s="33"/>
      <c r="GR2151" s="33"/>
      <c r="GS2151" s="33"/>
      <c r="GT2151" s="33"/>
      <c r="GU2151" s="33"/>
      <c r="GV2151" s="33"/>
      <c r="GW2151" s="33"/>
      <c r="GX2151" s="33"/>
    </row>
    <row r="2152" spans="178:206" x14ac:dyDescent="0.2">
      <c r="FV2152" s="29"/>
      <c r="FW2152" s="33"/>
      <c r="FX2152" s="33"/>
      <c r="FY2152" s="33"/>
      <c r="FZ2152" s="33"/>
      <c r="GA2152" s="33"/>
      <c r="GB2152" s="33"/>
      <c r="GC2152" s="33"/>
      <c r="GD2152" s="33"/>
      <c r="GE2152" s="33"/>
      <c r="GF2152" s="33"/>
      <c r="GG2152" s="33"/>
      <c r="GH2152" s="33"/>
      <c r="GI2152" s="33"/>
      <c r="GJ2152" s="33"/>
      <c r="GK2152" s="33"/>
      <c r="GL2152" s="33"/>
      <c r="GM2152" s="33"/>
      <c r="GN2152" s="33"/>
      <c r="GO2152" s="33"/>
      <c r="GP2152" s="33"/>
      <c r="GQ2152" s="33"/>
      <c r="GR2152" s="33"/>
      <c r="GS2152" s="33"/>
      <c r="GT2152" s="33"/>
      <c r="GU2152" s="33"/>
      <c r="GV2152" s="33"/>
      <c r="GW2152" s="33"/>
      <c r="GX2152" s="33"/>
    </row>
    <row r="2153" spans="178:206" x14ac:dyDescent="0.2">
      <c r="FV2153" s="29"/>
      <c r="FW2153" s="33"/>
      <c r="FX2153" s="33"/>
      <c r="FY2153" s="33"/>
      <c r="FZ2153" s="33"/>
      <c r="GA2153" s="33"/>
      <c r="GB2153" s="33"/>
      <c r="GC2153" s="33"/>
      <c r="GD2153" s="33"/>
      <c r="GE2153" s="33"/>
      <c r="GF2153" s="33"/>
      <c r="GG2153" s="33"/>
      <c r="GH2153" s="33"/>
      <c r="GI2153" s="33"/>
      <c r="GJ2153" s="33"/>
      <c r="GK2153" s="33"/>
      <c r="GL2153" s="33"/>
      <c r="GM2153" s="33"/>
      <c r="GN2153" s="33"/>
      <c r="GO2153" s="33"/>
      <c r="GP2153" s="33"/>
      <c r="GQ2153" s="33"/>
      <c r="GR2153" s="33"/>
      <c r="GS2153" s="33"/>
      <c r="GT2153" s="33"/>
      <c r="GU2153" s="33"/>
      <c r="GV2153" s="33"/>
      <c r="GW2153" s="33"/>
      <c r="GX2153" s="33"/>
    </row>
    <row r="2154" spans="178:206" x14ac:dyDescent="0.2">
      <c r="FV2154" s="29"/>
      <c r="FW2154" s="33"/>
      <c r="FX2154" s="33"/>
      <c r="FY2154" s="33"/>
      <c r="FZ2154" s="33"/>
      <c r="GA2154" s="33"/>
      <c r="GB2154" s="33"/>
      <c r="GC2154" s="33"/>
      <c r="GD2154" s="33"/>
      <c r="GE2154" s="33"/>
      <c r="GF2154" s="33"/>
      <c r="GG2154" s="33"/>
      <c r="GH2154" s="33"/>
      <c r="GI2154" s="33"/>
      <c r="GJ2154" s="33"/>
      <c r="GK2154" s="33"/>
      <c r="GL2154" s="33"/>
      <c r="GM2154" s="33"/>
      <c r="GN2154" s="33"/>
      <c r="GO2154" s="33"/>
      <c r="GP2154" s="33"/>
      <c r="GQ2154" s="33"/>
      <c r="GR2154" s="33"/>
      <c r="GS2154" s="33"/>
      <c r="GT2154" s="33"/>
      <c r="GU2154" s="33"/>
      <c r="GV2154" s="33"/>
      <c r="GW2154" s="33"/>
      <c r="GX2154" s="33"/>
    </row>
    <row r="2155" spans="178:206" x14ac:dyDescent="0.2">
      <c r="FV2155" s="29"/>
      <c r="FW2155" s="33"/>
      <c r="FX2155" s="33"/>
      <c r="FY2155" s="33"/>
      <c r="FZ2155" s="33"/>
      <c r="GA2155" s="33"/>
      <c r="GB2155" s="33"/>
      <c r="GC2155" s="33"/>
      <c r="GD2155" s="33"/>
      <c r="GE2155" s="33"/>
      <c r="GF2155" s="33"/>
      <c r="GG2155" s="33"/>
      <c r="GH2155" s="33"/>
      <c r="GI2155" s="33"/>
      <c r="GJ2155" s="33"/>
      <c r="GK2155" s="33"/>
      <c r="GL2155" s="33"/>
      <c r="GM2155" s="33"/>
      <c r="GN2155" s="33"/>
      <c r="GO2155" s="33"/>
      <c r="GP2155" s="33"/>
      <c r="GQ2155" s="33"/>
      <c r="GR2155" s="33"/>
      <c r="GS2155" s="33"/>
      <c r="GT2155" s="33"/>
      <c r="GU2155" s="33"/>
      <c r="GV2155" s="33"/>
      <c r="GW2155" s="33"/>
      <c r="GX2155" s="33"/>
    </row>
    <row r="2156" spans="178:206" x14ac:dyDescent="0.2">
      <c r="FV2156" s="29"/>
      <c r="FW2156" s="33"/>
      <c r="FX2156" s="33"/>
      <c r="FY2156" s="33"/>
      <c r="FZ2156" s="33"/>
      <c r="GA2156" s="33"/>
      <c r="GB2156" s="33"/>
      <c r="GC2156" s="33"/>
      <c r="GD2156" s="33"/>
      <c r="GE2156" s="33"/>
      <c r="GF2156" s="33"/>
      <c r="GG2156" s="33"/>
      <c r="GH2156" s="33"/>
      <c r="GI2156" s="33"/>
      <c r="GJ2156" s="33"/>
      <c r="GK2156" s="33"/>
      <c r="GL2156" s="33"/>
      <c r="GM2156" s="33"/>
      <c r="GN2156" s="33"/>
      <c r="GO2156" s="33"/>
      <c r="GP2156" s="33"/>
      <c r="GQ2156" s="33"/>
      <c r="GR2156" s="33"/>
      <c r="GS2156" s="33"/>
      <c r="GT2156" s="33"/>
      <c r="GU2156" s="33"/>
      <c r="GV2156" s="33"/>
      <c r="GW2156" s="33"/>
      <c r="GX2156" s="33"/>
    </row>
    <row r="2157" spans="178:206" x14ac:dyDescent="0.2">
      <c r="FV2157" s="29"/>
      <c r="FW2157" s="33"/>
      <c r="FX2157" s="33"/>
      <c r="FY2157" s="33"/>
      <c r="FZ2157" s="33"/>
      <c r="GA2157" s="33"/>
      <c r="GB2157" s="33"/>
      <c r="GC2157" s="33"/>
      <c r="GD2157" s="33"/>
      <c r="GE2157" s="33"/>
      <c r="GF2157" s="33"/>
      <c r="GG2157" s="33"/>
      <c r="GH2157" s="33"/>
      <c r="GI2157" s="33"/>
      <c r="GJ2157" s="33"/>
      <c r="GK2157" s="33"/>
      <c r="GL2157" s="33"/>
      <c r="GM2157" s="33"/>
      <c r="GN2157" s="33"/>
      <c r="GO2157" s="33"/>
      <c r="GP2157" s="33"/>
      <c r="GQ2157" s="33"/>
      <c r="GR2157" s="33"/>
      <c r="GS2157" s="33"/>
      <c r="GT2157" s="33"/>
      <c r="GU2157" s="33"/>
      <c r="GV2157" s="33"/>
      <c r="GW2157" s="33"/>
      <c r="GX2157" s="33"/>
    </row>
    <row r="2158" spans="178:206" x14ac:dyDescent="0.2">
      <c r="FV2158" s="29"/>
      <c r="FW2158" s="33"/>
      <c r="FX2158" s="33"/>
      <c r="FY2158" s="33"/>
      <c r="FZ2158" s="33"/>
      <c r="GA2158" s="33"/>
      <c r="GB2158" s="33"/>
      <c r="GC2158" s="33"/>
      <c r="GD2158" s="33"/>
      <c r="GE2158" s="33"/>
      <c r="GF2158" s="33"/>
      <c r="GG2158" s="33"/>
      <c r="GH2158" s="33"/>
      <c r="GI2158" s="33"/>
      <c r="GJ2158" s="33"/>
      <c r="GK2158" s="33"/>
      <c r="GL2158" s="33"/>
      <c r="GM2158" s="33"/>
      <c r="GN2158" s="33"/>
      <c r="GO2158" s="33"/>
      <c r="GP2158" s="33"/>
      <c r="GQ2158" s="33"/>
      <c r="GR2158" s="33"/>
      <c r="GS2158" s="33"/>
      <c r="GT2158" s="33"/>
      <c r="GU2158" s="33"/>
      <c r="GV2158" s="33"/>
      <c r="GW2158" s="33"/>
      <c r="GX2158" s="33"/>
    </row>
    <row r="2159" spans="178:206" x14ac:dyDescent="0.2">
      <c r="FV2159" s="29"/>
      <c r="FW2159" s="33"/>
      <c r="FX2159" s="33"/>
      <c r="FY2159" s="33"/>
      <c r="FZ2159" s="33"/>
      <c r="GA2159" s="33"/>
      <c r="GB2159" s="33"/>
      <c r="GC2159" s="33"/>
      <c r="GD2159" s="33"/>
      <c r="GE2159" s="33"/>
      <c r="GF2159" s="33"/>
      <c r="GG2159" s="33"/>
      <c r="GH2159" s="33"/>
      <c r="GI2159" s="33"/>
      <c r="GJ2159" s="33"/>
      <c r="GK2159" s="33"/>
      <c r="GL2159" s="33"/>
      <c r="GM2159" s="33"/>
      <c r="GN2159" s="33"/>
      <c r="GO2159" s="33"/>
      <c r="GP2159" s="33"/>
      <c r="GQ2159" s="33"/>
      <c r="GR2159" s="33"/>
      <c r="GS2159" s="33"/>
      <c r="GT2159" s="33"/>
      <c r="GU2159" s="33"/>
      <c r="GV2159" s="33"/>
      <c r="GW2159" s="33"/>
      <c r="GX2159" s="33"/>
    </row>
    <row r="2160" spans="178:206" x14ac:dyDescent="0.2">
      <c r="FV2160" s="29"/>
      <c r="FW2160" s="33"/>
      <c r="FX2160" s="33"/>
      <c r="FY2160" s="33"/>
      <c r="FZ2160" s="33"/>
      <c r="GA2160" s="33"/>
      <c r="GB2160" s="33"/>
      <c r="GC2160" s="33"/>
      <c r="GD2160" s="33"/>
      <c r="GE2160" s="33"/>
      <c r="GF2160" s="33"/>
      <c r="GG2160" s="33"/>
      <c r="GH2160" s="33"/>
      <c r="GI2160" s="33"/>
      <c r="GJ2160" s="33"/>
      <c r="GK2160" s="33"/>
      <c r="GL2160" s="33"/>
      <c r="GM2160" s="33"/>
      <c r="GN2160" s="33"/>
      <c r="GO2160" s="33"/>
      <c r="GP2160" s="33"/>
      <c r="GQ2160" s="33"/>
      <c r="GR2160" s="33"/>
      <c r="GS2160" s="33"/>
      <c r="GT2160" s="33"/>
      <c r="GU2160" s="33"/>
      <c r="GV2160" s="33"/>
      <c r="GW2160" s="33"/>
      <c r="GX2160" s="33"/>
    </row>
    <row r="2161" spans="178:206" x14ac:dyDescent="0.2">
      <c r="FV2161" s="29"/>
      <c r="FW2161" s="33"/>
      <c r="FX2161" s="33"/>
      <c r="FY2161" s="33"/>
      <c r="FZ2161" s="33"/>
      <c r="GA2161" s="33"/>
      <c r="GB2161" s="33"/>
      <c r="GC2161" s="33"/>
      <c r="GD2161" s="33"/>
      <c r="GE2161" s="33"/>
      <c r="GF2161" s="33"/>
      <c r="GG2161" s="33"/>
      <c r="GH2161" s="33"/>
      <c r="GI2161" s="33"/>
      <c r="GJ2161" s="33"/>
      <c r="GK2161" s="33"/>
      <c r="GL2161" s="33"/>
      <c r="GM2161" s="33"/>
      <c r="GN2161" s="33"/>
      <c r="GO2161" s="33"/>
      <c r="GP2161" s="33"/>
      <c r="GQ2161" s="33"/>
      <c r="GR2161" s="33"/>
      <c r="GS2161" s="33"/>
      <c r="GT2161" s="33"/>
      <c r="GU2161" s="33"/>
      <c r="GV2161" s="33"/>
      <c r="GW2161" s="33"/>
      <c r="GX2161" s="33"/>
    </row>
    <row r="2162" spans="178:206" x14ac:dyDescent="0.2">
      <c r="FV2162" s="29"/>
      <c r="FW2162" s="33"/>
      <c r="FX2162" s="33"/>
      <c r="FY2162" s="33"/>
      <c r="FZ2162" s="33"/>
      <c r="GA2162" s="33"/>
      <c r="GB2162" s="33"/>
      <c r="GC2162" s="33"/>
      <c r="GD2162" s="33"/>
      <c r="GE2162" s="33"/>
      <c r="GF2162" s="33"/>
      <c r="GG2162" s="33"/>
      <c r="GH2162" s="33"/>
      <c r="GI2162" s="33"/>
      <c r="GJ2162" s="33"/>
      <c r="GK2162" s="33"/>
      <c r="GL2162" s="33"/>
      <c r="GM2162" s="33"/>
      <c r="GN2162" s="33"/>
      <c r="GO2162" s="33"/>
      <c r="GP2162" s="33"/>
      <c r="GQ2162" s="33"/>
      <c r="GR2162" s="33"/>
      <c r="GS2162" s="33"/>
      <c r="GT2162" s="33"/>
      <c r="GU2162" s="33"/>
      <c r="GV2162" s="33"/>
      <c r="GW2162" s="33"/>
      <c r="GX2162" s="33"/>
    </row>
    <row r="2163" spans="178:206" x14ac:dyDescent="0.2">
      <c r="FV2163" s="29"/>
      <c r="FW2163" s="33"/>
      <c r="FX2163" s="33"/>
      <c r="FY2163" s="33"/>
      <c r="FZ2163" s="33"/>
      <c r="GA2163" s="33"/>
      <c r="GB2163" s="33"/>
      <c r="GC2163" s="33"/>
      <c r="GD2163" s="33"/>
      <c r="GE2163" s="33"/>
      <c r="GF2163" s="33"/>
      <c r="GG2163" s="33"/>
      <c r="GH2163" s="33"/>
      <c r="GI2163" s="33"/>
      <c r="GJ2163" s="33"/>
      <c r="GK2163" s="33"/>
      <c r="GL2163" s="33"/>
      <c r="GM2163" s="33"/>
      <c r="GN2163" s="33"/>
      <c r="GO2163" s="33"/>
      <c r="GP2163" s="33"/>
      <c r="GQ2163" s="33"/>
      <c r="GR2163" s="33"/>
      <c r="GS2163" s="33"/>
      <c r="GT2163" s="33"/>
      <c r="GU2163" s="33"/>
      <c r="GV2163" s="33"/>
      <c r="GW2163" s="33"/>
      <c r="GX2163" s="33"/>
    </row>
    <row r="2164" spans="178:206" x14ac:dyDescent="0.2">
      <c r="FV2164" s="29"/>
      <c r="FW2164" s="33"/>
      <c r="FX2164" s="33"/>
      <c r="FY2164" s="33"/>
      <c r="FZ2164" s="33"/>
      <c r="GA2164" s="33"/>
      <c r="GB2164" s="33"/>
      <c r="GC2164" s="33"/>
      <c r="GD2164" s="33"/>
      <c r="GE2164" s="33"/>
      <c r="GF2164" s="33"/>
      <c r="GG2164" s="33"/>
      <c r="GH2164" s="33"/>
      <c r="GI2164" s="33"/>
      <c r="GJ2164" s="33"/>
      <c r="GK2164" s="33"/>
      <c r="GL2164" s="33"/>
      <c r="GM2164" s="33"/>
      <c r="GN2164" s="33"/>
      <c r="GO2164" s="33"/>
      <c r="GP2164" s="33"/>
      <c r="GQ2164" s="33"/>
      <c r="GR2164" s="33"/>
      <c r="GS2164" s="33"/>
      <c r="GT2164" s="33"/>
      <c r="GU2164" s="33"/>
      <c r="GV2164" s="33"/>
      <c r="GW2164" s="33"/>
      <c r="GX2164" s="33"/>
    </row>
    <row r="2165" spans="178:206" x14ac:dyDescent="0.2">
      <c r="FV2165" s="29"/>
      <c r="FW2165" s="33"/>
      <c r="FX2165" s="33"/>
      <c r="FY2165" s="33"/>
      <c r="FZ2165" s="33"/>
      <c r="GA2165" s="33"/>
      <c r="GB2165" s="33"/>
      <c r="GC2165" s="33"/>
      <c r="GD2165" s="33"/>
      <c r="GE2165" s="33"/>
      <c r="GF2165" s="33"/>
      <c r="GG2165" s="33"/>
      <c r="GH2165" s="33"/>
      <c r="GI2165" s="33"/>
      <c r="GJ2165" s="33"/>
      <c r="GK2165" s="33"/>
      <c r="GL2165" s="33"/>
      <c r="GM2165" s="33"/>
      <c r="GN2165" s="33"/>
      <c r="GO2165" s="33"/>
      <c r="GP2165" s="33"/>
      <c r="GQ2165" s="33"/>
      <c r="GR2165" s="33"/>
      <c r="GS2165" s="33"/>
      <c r="GT2165" s="33"/>
      <c r="GU2165" s="33"/>
      <c r="GV2165" s="33"/>
      <c r="GW2165" s="33"/>
      <c r="GX2165" s="33"/>
    </row>
    <row r="2166" spans="178:206" x14ac:dyDescent="0.2">
      <c r="FV2166" s="29"/>
      <c r="FW2166" s="33"/>
      <c r="FX2166" s="33"/>
      <c r="FY2166" s="33"/>
      <c r="FZ2166" s="33"/>
      <c r="GA2166" s="33"/>
      <c r="GB2166" s="33"/>
      <c r="GC2166" s="33"/>
      <c r="GD2166" s="33"/>
      <c r="GE2166" s="33"/>
      <c r="GF2166" s="33"/>
      <c r="GG2166" s="33"/>
      <c r="GH2166" s="33"/>
      <c r="GI2166" s="33"/>
      <c r="GJ2166" s="33"/>
      <c r="GK2166" s="33"/>
      <c r="GL2166" s="33"/>
      <c r="GM2166" s="33"/>
      <c r="GN2166" s="33"/>
      <c r="GO2166" s="33"/>
      <c r="GP2166" s="33"/>
      <c r="GQ2166" s="33"/>
      <c r="GR2166" s="33"/>
      <c r="GS2166" s="33"/>
      <c r="GT2166" s="33"/>
      <c r="GU2166" s="33"/>
      <c r="GV2166" s="33"/>
      <c r="GW2166" s="33"/>
      <c r="GX2166" s="33"/>
    </row>
    <row r="2167" spans="178:206" x14ac:dyDescent="0.2">
      <c r="FV2167" s="29"/>
      <c r="FW2167" s="33"/>
      <c r="FX2167" s="33"/>
      <c r="FY2167" s="33"/>
      <c r="FZ2167" s="33"/>
      <c r="GA2167" s="33"/>
      <c r="GB2167" s="33"/>
      <c r="GC2167" s="33"/>
      <c r="GD2167" s="33"/>
      <c r="GE2167" s="33"/>
      <c r="GF2167" s="33"/>
      <c r="GG2167" s="33"/>
      <c r="GH2167" s="33"/>
      <c r="GI2167" s="33"/>
      <c r="GJ2167" s="33"/>
      <c r="GK2167" s="33"/>
      <c r="GL2167" s="33"/>
      <c r="GM2167" s="33"/>
      <c r="GN2167" s="33"/>
      <c r="GO2167" s="33"/>
      <c r="GP2167" s="33"/>
      <c r="GQ2167" s="33"/>
      <c r="GR2167" s="33"/>
      <c r="GS2167" s="33"/>
      <c r="GT2167" s="33"/>
      <c r="GU2167" s="33"/>
      <c r="GV2167" s="33"/>
      <c r="GW2167" s="33"/>
      <c r="GX2167" s="33"/>
    </row>
    <row r="2168" spans="178:206" x14ac:dyDescent="0.2">
      <c r="FV2168" s="29"/>
      <c r="FW2168" s="33"/>
      <c r="FX2168" s="33"/>
      <c r="FY2168" s="33"/>
      <c r="FZ2168" s="33"/>
      <c r="GA2168" s="33"/>
      <c r="GB2168" s="33"/>
      <c r="GC2168" s="33"/>
      <c r="GD2168" s="33"/>
      <c r="GE2168" s="33"/>
      <c r="GF2168" s="33"/>
      <c r="GG2168" s="33"/>
      <c r="GH2168" s="33"/>
      <c r="GI2168" s="33"/>
      <c r="GJ2168" s="33"/>
      <c r="GK2168" s="33"/>
      <c r="GL2168" s="33"/>
      <c r="GM2168" s="33"/>
      <c r="GN2168" s="33"/>
      <c r="GO2168" s="33"/>
      <c r="GP2168" s="33"/>
      <c r="GQ2168" s="33"/>
      <c r="GR2168" s="33"/>
      <c r="GS2168" s="33"/>
      <c r="GT2168" s="33"/>
      <c r="GU2168" s="33"/>
      <c r="GV2168" s="33"/>
      <c r="GW2168" s="33"/>
      <c r="GX2168" s="33"/>
    </row>
    <row r="2169" spans="178:206" x14ac:dyDescent="0.2">
      <c r="FV2169" s="29"/>
      <c r="FW2169" s="33"/>
      <c r="FX2169" s="33"/>
      <c r="FY2169" s="33"/>
      <c r="FZ2169" s="33"/>
      <c r="GA2169" s="33"/>
      <c r="GB2169" s="33"/>
      <c r="GC2169" s="33"/>
      <c r="GD2169" s="33"/>
      <c r="GE2169" s="33"/>
      <c r="GF2169" s="33"/>
      <c r="GG2169" s="33"/>
      <c r="GH2169" s="33"/>
      <c r="GI2169" s="33"/>
      <c r="GJ2169" s="33"/>
      <c r="GK2169" s="33"/>
      <c r="GL2169" s="33"/>
      <c r="GM2169" s="33"/>
      <c r="GN2169" s="33"/>
      <c r="GO2169" s="33"/>
      <c r="GP2169" s="33"/>
      <c r="GQ2169" s="33"/>
      <c r="GR2169" s="33"/>
      <c r="GS2169" s="33"/>
      <c r="GT2169" s="33"/>
      <c r="GU2169" s="33"/>
      <c r="GV2169" s="33"/>
      <c r="GW2169" s="33"/>
      <c r="GX2169" s="33"/>
    </row>
    <row r="2170" spans="178:206" x14ac:dyDescent="0.2">
      <c r="FV2170" s="29"/>
      <c r="FW2170" s="33"/>
      <c r="FX2170" s="33"/>
      <c r="FY2170" s="33"/>
      <c r="FZ2170" s="33"/>
      <c r="GA2170" s="33"/>
      <c r="GB2170" s="33"/>
      <c r="GC2170" s="33"/>
      <c r="GD2170" s="33"/>
      <c r="GE2170" s="33"/>
      <c r="GF2170" s="33"/>
      <c r="GG2170" s="33"/>
      <c r="GH2170" s="33"/>
      <c r="GI2170" s="33"/>
      <c r="GJ2170" s="33"/>
      <c r="GK2170" s="33"/>
      <c r="GL2170" s="33"/>
      <c r="GM2170" s="33"/>
      <c r="GN2170" s="33"/>
      <c r="GO2170" s="33"/>
      <c r="GP2170" s="33"/>
      <c r="GQ2170" s="33"/>
      <c r="GR2170" s="33"/>
      <c r="GS2170" s="33"/>
      <c r="GT2170" s="33"/>
      <c r="GU2170" s="33"/>
      <c r="GV2170" s="33"/>
      <c r="GW2170" s="33"/>
      <c r="GX2170" s="33"/>
    </row>
    <row r="2171" spans="178:206" x14ac:dyDescent="0.2">
      <c r="FV2171" s="29"/>
      <c r="FW2171" s="33"/>
      <c r="FX2171" s="33"/>
      <c r="FY2171" s="33"/>
      <c r="FZ2171" s="33"/>
      <c r="GA2171" s="33"/>
      <c r="GB2171" s="33"/>
      <c r="GC2171" s="33"/>
      <c r="GD2171" s="33"/>
      <c r="GE2171" s="33"/>
      <c r="GF2171" s="33"/>
      <c r="GG2171" s="33"/>
      <c r="GH2171" s="33"/>
      <c r="GI2171" s="33"/>
      <c r="GJ2171" s="33"/>
      <c r="GK2171" s="33"/>
      <c r="GL2171" s="33"/>
      <c r="GM2171" s="33"/>
      <c r="GN2171" s="33"/>
      <c r="GO2171" s="33"/>
      <c r="GP2171" s="33"/>
      <c r="GQ2171" s="33"/>
      <c r="GR2171" s="33"/>
      <c r="GS2171" s="33"/>
      <c r="GT2171" s="33"/>
      <c r="GU2171" s="33"/>
      <c r="GV2171" s="33"/>
      <c r="GW2171" s="33"/>
      <c r="GX2171" s="33"/>
    </row>
    <row r="2172" spans="178:206" x14ac:dyDescent="0.2">
      <c r="FV2172" s="29"/>
      <c r="FW2172" s="33"/>
      <c r="FX2172" s="33"/>
      <c r="FY2172" s="33"/>
      <c r="FZ2172" s="33"/>
      <c r="GA2172" s="33"/>
      <c r="GB2172" s="33"/>
      <c r="GC2172" s="33"/>
      <c r="GD2172" s="33"/>
      <c r="GE2172" s="33"/>
      <c r="GF2172" s="33"/>
      <c r="GG2172" s="33"/>
      <c r="GH2172" s="33"/>
      <c r="GI2172" s="33"/>
      <c r="GJ2172" s="33"/>
      <c r="GK2172" s="33"/>
      <c r="GL2172" s="33"/>
      <c r="GM2172" s="33"/>
      <c r="GN2172" s="33"/>
      <c r="GO2172" s="33"/>
      <c r="GP2172" s="33"/>
      <c r="GQ2172" s="33"/>
      <c r="GR2172" s="33"/>
      <c r="GS2172" s="33"/>
      <c r="GT2172" s="33"/>
      <c r="GU2172" s="33"/>
      <c r="GV2172" s="33"/>
      <c r="GW2172" s="33"/>
      <c r="GX2172" s="33"/>
    </row>
    <row r="2173" spans="178:206" x14ac:dyDescent="0.2">
      <c r="FV2173" s="29"/>
      <c r="FW2173" s="33"/>
      <c r="FX2173" s="33"/>
      <c r="FY2173" s="33"/>
      <c r="FZ2173" s="33"/>
      <c r="GA2173" s="33"/>
      <c r="GB2173" s="33"/>
      <c r="GC2173" s="33"/>
      <c r="GD2173" s="33"/>
      <c r="GE2173" s="33"/>
      <c r="GF2173" s="33"/>
      <c r="GG2173" s="33"/>
      <c r="GH2173" s="33"/>
      <c r="GI2173" s="33"/>
      <c r="GJ2173" s="33"/>
      <c r="GK2173" s="33"/>
      <c r="GL2173" s="33"/>
      <c r="GM2173" s="33"/>
      <c r="GN2173" s="33"/>
      <c r="GO2173" s="33"/>
      <c r="GP2173" s="33"/>
      <c r="GQ2173" s="33"/>
      <c r="GR2173" s="33"/>
      <c r="GS2173" s="33"/>
      <c r="GT2173" s="33"/>
      <c r="GU2173" s="33"/>
      <c r="GV2173" s="33"/>
      <c r="GW2173" s="33"/>
      <c r="GX2173" s="33"/>
    </row>
    <row r="2174" spans="178:206" x14ac:dyDescent="0.2">
      <c r="FV2174" s="29"/>
      <c r="FW2174" s="33"/>
      <c r="FX2174" s="33"/>
      <c r="FY2174" s="33"/>
      <c r="FZ2174" s="33"/>
      <c r="GA2174" s="33"/>
      <c r="GB2174" s="33"/>
      <c r="GC2174" s="33"/>
      <c r="GD2174" s="33"/>
      <c r="GE2174" s="33"/>
      <c r="GF2174" s="33"/>
      <c r="GG2174" s="33"/>
      <c r="GH2174" s="33"/>
      <c r="GI2174" s="33"/>
      <c r="GJ2174" s="33"/>
      <c r="GK2174" s="33"/>
      <c r="GL2174" s="33"/>
      <c r="GM2174" s="33"/>
      <c r="GN2174" s="33"/>
      <c r="GO2174" s="33"/>
      <c r="GP2174" s="33"/>
      <c r="GQ2174" s="33"/>
      <c r="GR2174" s="33"/>
      <c r="GS2174" s="33"/>
      <c r="GT2174" s="33"/>
      <c r="GU2174" s="33"/>
      <c r="GV2174" s="33"/>
      <c r="GW2174" s="33"/>
      <c r="GX2174" s="33"/>
    </row>
    <row r="2175" spans="178:206" x14ac:dyDescent="0.2">
      <c r="FV2175" s="29"/>
      <c r="FW2175" s="33"/>
      <c r="FX2175" s="33"/>
      <c r="FY2175" s="33"/>
      <c r="FZ2175" s="33"/>
      <c r="GA2175" s="33"/>
      <c r="GB2175" s="33"/>
      <c r="GC2175" s="33"/>
      <c r="GD2175" s="33"/>
      <c r="GE2175" s="33"/>
      <c r="GF2175" s="33"/>
      <c r="GG2175" s="33"/>
      <c r="GH2175" s="33"/>
      <c r="GI2175" s="33"/>
      <c r="GJ2175" s="33"/>
      <c r="GK2175" s="33"/>
      <c r="GL2175" s="33"/>
      <c r="GM2175" s="33"/>
      <c r="GN2175" s="33"/>
      <c r="GO2175" s="33"/>
      <c r="GP2175" s="33"/>
      <c r="GQ2175" s="33"/>
      <c r="GR2175" s="33"/>
      <c r="GS2175" s="33"/>
      <c r="GT2175" s="33"/>
      <c r="GU2175" s="33"/>
      <c r="GV2175" s="33"/>
      <c r="GW2175" s="33"/>
      <c r="GX2175" s="33"/>
    </row>
    <row r="2176" spans="178:206" x14ac:dyDescent="0.2">
      <c r="FV2176" s="29"/>
      <c r="FW2176" s="33"/>
      <c r="FX2176" s="33"/>
      <c r="FY2176" s="33"/>
      <c r="FZ2176" s="33"/>
      <c r="GA2176" s="33"/>
      <c r="GB2176" s="33"/>
      <c r="GC2176" s="33"/>
      <c r="GD2176" s="33"/>
      <c r="GE2176" s="33"/>
      <c r="GF2176" s="33"/>
      <c r="GG2176" s="33"/>
      <c r="GH2176" s="33"/>
      <c r="GI2176" s="33"/>
      <c r="GJ2176" s="33"/>
      <c r="GK2176" s="33"/>
      <c r="GL2176" s="33"/>
      <c r="GM2176" s="33"/>
      <c r="GN2176" s="33"/>
      <c r="GO2176" s="33"/>
      <c r="GP2176" s="33"/>
      <c r="GQ2176" s="33"/>
      <c r="GR2176" s="33"/>
      <c r="GS2176" s="33"/>
      <c r="GT2176" s="33"/>
      <c r="GU2176" s="33"/>
      <c r="GV2176" s="33"/>
      <c r="GW2176" s="33"/>
      <c r="GX2176" s="33"/>
    </row>
    <row r="2177" spans="178:206" x14ac:dyDescent="0.2">
      <c r="FV2177" s="29"/>
      <c r="FW2177" s="33"/>
      <c r="FX2177" s="33"/>
      <c r="FY2177" s="33"/>
      <c r="FZ2177" s="33"/>
      <c r="GA2177" s="33"/>
      <c r="GB2177" s="33"/>
      <c r="GC2177" s="33"/>
      <c r="GD2177" s="33"/>
      <c r="GE2177" s="33"/>
      <c r="GF2177" s="33"/>
      <c r="GG2177" s="33"/>
      <c r="GH2177" s="33"/>
      <c r="GI2177" s="33"/>
      <c r="GJ2177" s="33"/>
      <c r="GK2177" s="33"/>
      <c r="GL2177" s="33"/>
      <c r="GM2177" s="33"/>
      <c r="GN2177" s="33"/>
      <c r="GO2177" s="33"/>
      <c r="GP2177" s="33"/>
      <c r="GQ2177" s="33"/>
      <c r="GR2177" s="33"/>
      <c r="GS2177" s="33"/>
      <c r="GT2177" s="33"/>
      <c r="GU2177" s="33"/>
      <c r="GV2177" s="33"/>
      <c r="GW2177" s="33"/>
      <c r="GX2177" s="33"/>
    </row>
    <row r="2178" spans="178:206" x14ac:dyDescent="0.2">
      <c r="FV2178" s="29"/>
      <c r="FW2178" s="33"/>
      <c r="FX2178" s="33"/>
      <c r="FY2178" s="33"/>
      <c r="FZ2178" s="33"/>
      <c r="GA2178" s="33"/>
      <c r="GB2178" s="33"/>
      <c r="GC2178" s="33"/>
      <c r="GD2178" s="33"/>
      <c r="GE2178" s="33"/>
      <c r="GF2178" s="33"/>
      <c r="GG2178" s="33"/>
      <c r="GH2178" s="33"/>
      <c r="GI2178" s="33"/>
      <c r="GJ2178" s="33"/>
      <c r="GK2178" s="33"/>
      <c r="GL2178" s="33"/>
      <c r="GM2178" s="33"/>
      <c r="GN2178" s="33"/>
      <c r="GO2178" s="33"/>
      <c r="GP2178" s="33"/>
      <c r="GQ2178" s="33"/>
      <c r="GR2178" s="33"/>
      <c r="GS2178" s="33"/>
      <c r="GT2178" s="33"/>
      <c r="GU2178" s="33"/>
      <c r="GV2178" s="33"/>
      <c r="GW2178" s="33"/>
      <c r="GX2178" s="33"/>
    </row>
    <row r="2179" spans="178:206" x14ac:dyDescent="0.2">
      <c r="FV2179" s="29"/>
      <c r="FW2179" s="33"/>
      <c r="FX2179" s="33"/>
      <c r="FY2179" s="33"/>
      <c r="FZ2179" s="33"/>
      <c r="GA2179" s="33"/>
      <c r="GB2179" s="33"/>
      <c r="GC2179" s="33"/>
      <c r="GD2179" s="33"/>
      <c r="GE2179" s="33"/>
      <c r="GF2179" s="33"/>
      <c r="GG2179" s="33"/>
      <c r="GH2179" s="33"/>
      <c r="GI2179" s="33"/>
      <c r="GJ2179" s="33"/>
      <c r="GK2179" s="33"/>
      <c r="GL2179" s="33"/>
      <c r="GM2179" s="33"/>
      <c r="GN2179" s="33"/>
      <c r="GO2179" s="33"/>
      <c r="GP2179" s="33"/>
      <c r="GQ2179" s="33"/>
      <c r="GR2179" s="33"/>
      <c r="GS2179" s="33"/>
      <c r="GT2179" s="33"/>
      <c r="GU2179" s="33"/>
      <c r="GV2179" s="33"/>
      <c r="GW2179" s="33"/>
      <c r="GX2179" s="33"/>
    </row>
    <row r="2180" spans="178:206" x14ac:dyDescent="0.2">
      <c r="FV2180" s="29"/>
      <c r="FW2180" s="33"/>
      <c r="FX2180" s="33"/>
      <c r="FY2180" s="33"/>
      <c r="FZ2180" s="33"/>
      <c r="GA2180" s="33"/>
      <c r="GB2180" s="33"/>
      <c r="GC2180" s="33"/>
      <c r="GD2180" s="33"/>
      <c r="GE2180" s="33"/>
      <c r="GF2180" s="33"/>
      <c r="GG2180" s="33"/>
      <c r="GH2180" s="33"/>
      <c r="GI2180" s="33"/>
      <c r="GJ2180" s="33"/>
      <c r="GK2180" s="33"/>
      <c r="GL2180" s="33"/>
      <c r="GM2180" s="33"/>
      <c r="GN2180" s="33"/>
      <c r="GO2180" s="33"/>
      <c r="GP2180" s="33"/>
      <c r="GQ2180" s="33"/>
      <c r="GR2180" s="33"/>
      <c r="GS2180" s="33"/>
      <c r="GT2180" s="33"/>
      <c r="GU2180" s="33"/>
      <c r="GV2180" s="33"/>
      <c r="GW2180" s="33"/>
      <c r="GX2180" s="33"/>
    </row>
    <row r="2181" spans="178:206" x14ac:dyDescent="0.2">
      <c r="FV2181" s="29"/>
      <c r="FW2181" s="33"/>
      <c r="FX2181" s="33"/>
      <c r="FY2181" s="33"/>
      <c r="FZ2181" s="33"/>
      <c r="GA2181" s="33"/>
      <c r="GB2181" s="33"/>
      <c r="GC2181" s="33"/>
      <c r="GD2181" s="33"/>
      <c r="GE2181" s="33"/>
      <c r="GF2181" s="33"/>
      <c r="GG2181" s="33"/>
      <c r="GH2181" s="33"/>
      <c r="GI2181" s="33"/>
      <c r="GJ2181" s="33"/>
      <c r="GK2181" s="33"/>
      <c r="GL2181" s="33"/>
      <c r="GM2181" s="33"/>
      <c r="GN2181" s="33"/>
      <c r="GO2181" s="33"/>
      <c r="GP2181" s="33"/>
      <c r="GQ2181" s="33"/>
      <c r="GR2181" s="33"/>
      <c r="GS2181" s="33"/>
      <c r="GT2181" s="33"/>
      <c r="GU2181" s="33"/>
      <c r="GV2181" s="33"/>
      <c r="GW2181" s="33"/>
      <c r="GX2181" s="33"/>
    </row>
    <row r="2182" spans="178:206" x14ac:dyDescent="0.2">
      <c r="FV2182" s="29"/>
      <c r="FW2182" s="33"/>
      <c r="FX2182" s="33"/>
      <c r="FY2182" s="33"/>
      <c r="FZ2182" s="33"/>
      <c r="GA2182" s="33"/>
      <c r="GB2182" s="33"/>
      <c r="GC2182" s="33"/>
      <c r="GD2182" s="33"/>
      <c r="GE2182" s="33"/>
      <c r="GF2182" s="33"/>
      <c r="GG2182" s="33"/>
      <c r="GH2182" s="33"/>
      <c r="GI2182" s="33"/>
      <c r="GJ2182" s="33"/>
      <c r="GK2182" s="33"/>
      <c r="GL2182" s="33"/>
      <c r="GM2182" s="33"/>
      <c r="GN2182" s="33"/>
      <c r="GO2182" s="33"/>
      <c r="GP2182" s="33"/>
      <c r="GQ2182" s="33"/>
      <c r="GR2182" s="33"/>
      <c r="GS2182" s="33"/>
      <c r="GT2182" s="33"/>
      <c r="GU2182" s="33"/>
      <c r="GV2182" s="33"/>
      <c r="GW2182" s="33"/>
      <c r="GX2182" s="33"/>
    </row>
    <row r="2183" spans="178:206" x14ac:dyDescent="0.2">
      <c r="FV2183" s="29"/>
      <c r="FW2183" s="33"/>
      <c r="FX2183" s="33"/>
      <c r="FY2183" s="33"/>
      <c r="FZ2183" s="33"/>
      <c r="GA2183" s="33"/>
      <c r="GB2183" s="33"/>
      <c r="GC2183" s="33"/>
      <c r="GD2183" s="33"/>
      <c r="GE2183" s="33"/>
      <c r="GF2183" s="33"/>
      <c r="GG2183" s="33"/>
      <c r="GH2183" s="33"/>
      <c r="GI2183" s="33"/>
      <c r="GJ2183" s="33"/>
      <c r="GK2183" s="33"/>
      <c r="GL2183" s="33"/>
      <c r="GM2183" s="33"/>
      <c r="GN2183" s="33"/>
      <c r="GO2183" s="33"/>
      <c r="GP2183" s="33"/>
      <c r="GQ2183" s="33"/>
      <c r="GR2183" s="33"/>
      <c r="GS2183" s="33"/>
      <c r="GT2183" s="33"/>
      <c r="GU2183" s="33"/>
      <c r="GV2183" s="33"/>
      <c r="GW2183" s="33"/>
      <c r="GX2183" s="33"/>
    </row>
    <row r="2184" spans="178:206" x14ac:dyDescent="0.2">
      <c r="FV2184" s="29"/>
      <c r="FW2184" s="33"/>
      <c r="FX2184" s="33"/>
      <c r="FY2184" s="33"/>
      <c r="FZ2184" s="33"/>
      <c r="GA2184" s="33"/>
      <c r="GB2184" s="33"/>
      <c r="GC2184" s="33"/>
      <c r="GD2184" s="33"/>
      <c r="GE2184" s="33"/>
      <c r="GF2184" s="33"/>
      <c r="GG2184" s="33"/>
      <c r="GH2184" s="33"/>
      <c r="GI2184" s="33"/>
      <c r="GJ2184" s="33"/>
      <c r="GK2184" s="33"/>
      <c r="GL2184" s="33"/>
      <c r="GM2184" s="33"/>
      <c r="GN2184" s="33"/>
      <c r="GO2184" s="33"/>
      <c r="GP2184" s="33"/>
      <c r="GQ2184" s="33"/>
      <c r="GR2184" s="33"/>
      <c r="GS2184" s="33"/>
      <c r="GT2184" s="33"/>
      <c r="GU2184" s="33"/>
      <c r="GV2184" s="33"/>
      <c r="GW2184" s="33"/>
      <c r="GX2184" s="33"/>
    </row>
    <row r="2185" spans="178:206" x14ac:dyDescent="0.2">
      <c r="FV2185" s="29"/>
      <c r="FW2185" s="33"/>
      <c r="FX2185" s="33"/>
      <c r="FY2185" s="33"/>
      <c r="FZ2185" s="33"/>
      <c r="GA2185" s="33"/>
      <c r="GB2185" s="33"/>
      <c r="GC2185" s="33"/>
      <c r="GD2185" s="33"/>
      <c r="GE2185" s="33"/>
      <c r="GF2185" s="33"/>
      <c r="GG2185" s="33"/>
      <c r="GH2185" s="33"/>
      <c r="GI2185" s="33"/>
      <c r="GJ2185" s="33"/>
      <c r="GK2185" s="33"/>
      <c r="GL2185" s="33"/>
      <c r="GM2185" s="33"/>
      <c r="GN2185" s="33"/>
      <c r="GO2185" s="33"/>
      <c r="GP2185" s="33"/>
      <c r="GQ2185" s="33"/>
      <c r="GR2185" s="33"/>
      <c r="GS2185" s="33"/>
      <c r="GT2185" s="33"/>
      <c r="GU2185" s="33"/>
      <c r="GV2185" s="33"/>
      <c r="GW2185" s="33"/>
      <c r="GX2185" s="33"/>
    </row>
    <row r="2186" spans="178:206" x14ac:dyDescent="0.2">
      <c r="FV2186" s="29"/>
      <c r="FW2186" s="33"/>
      <c r="FX2186" s="33"/>
      <c r="FY2186" s="33"/>
      <c r="FZ2186" s="33"/>
      <c r="GA2186" s="33"/>
      <c r="GB2186" s="33"/>
      <c r="GC2186" s="33"/>
      <c r="GD2186" s="33"/>
      <c r="GE2186" s="33"/>
      <c r="GF2186" s="33"/>
      <c r="GG2186" s="33"/>
      <c r="GH2186" s="33"/>
      <c r="GI2186" s="33"/>
      <c r="GJ2186" s="33"/>
      <c r="GK2186" s="33"/>
      <c r="GL2186" s="33"/>
      <c r="GM2186" s="33"/>
      <c r="GN2186" s="33"/>
      <c r="GO2186" s="33"/>
      <c r="GP2186" s="33"/>
      <c r="GQ2186" s="33"/>
      <c r="GR2186" s="33"/>
      <c r="GS2186" s="33"/>
      <c r="GT2186" s="33"/>
      <c r="GU2186" s="33"/>
      <c r="GV2186" s="33"/>
      <c r="GW2186" s="33"/>
      <c r="GX2186" s="33"/>
    </row>
    <row r="2187" spans="178:206" x14ac:dyDescent="0.2">
      <c r="FV2187" s="29"/>
      <c r="FW2187" s="33"/>
      <c r="FX2187" s="33"/>
      <c r="FY2187" s="33"/>
      <c r="FZ2187" s="33"/>
      <c r="GA2187" s="33"/>
      <c r="GB2187" s="33"/>
      <c r="GC2187" s="33"/>
      <c r="GD2187" s="33"/>
      <c r="GE2187" s="33"/>
      <c r="GF2187" s="33"/>
      <c r="GG2187" s="33"/>
      <c r="GH2187" s="33"/>
      <c r="GI2187" s="33"/>
      <c r="GJ2187" s="33"/>
      <c r="GK2187" s="33"/>
      <c r="GL2187" s="33"/>
      <c r="GM2187" s="33"/>
      <c r="GN2187" s="33"/>
      <c r="GO2187" s="33"/>
      <c r="GP2187" s="33"/>
      <c r="GQ2187" s="33"/>
      <c r="GR2187" s="33"/>
      <c r="GS2187" s="33"/>
      <c r="GT2187" s="33"/>
      <c r="GU2187" s="33"/>
      <c r="GV2187" s="33"/>
      <c r="GW2187" s="33"/>
      <c r="GX2187" s="33"/>
    </row>
    <row r="2188" spans="178:206" x14ac:dyDescent="0.2">
      <c r="FV2188" s="29"/>
      <c r="FW2188" s="33"/>
      <c r="FX2188" s="33"/>
      <c r="FY2188" s="33"/>
      <c r="FZ2188" s="33"/>
      <c r="GA2188" s="33"/>
      <c r="GB2188" s="33"/>
      <c r="GC2188" s="33"/>
      <c r="GD2188" s="33"/>
      <c r="GE2188" s="33"/>
      <c r="GF2188" s="33"/>
      <c r="GG2188" s="33"/>
      <c r="GH2188" s="33"/>
      <c r="GI2188" s="33"/>
      <c r="GJ2188" s="33"/>
      <c r="GK2188" s="33"/>
      <c r="GL2188" s="33"/>
      <c r="GM2188" s="33"/>
      <c r="GN2188" s="33"/>
      <c r="GO2188" s="33"/>
      <c r="GP2188" s="33"/>
      <c r="GQ2188" s="33"/>
      <c r="GR2188" s="33"/>
      <c r="GS2188" s="33"/>
      <c r="GT2188" s="33"/>
      <c r="GU2188" s="33"/>
      <c r="GV2188" s="33"/>
      <c r="GW2188" s="33"/>
      <c r="GX2188" s="33"/>
    </row>
    <row r="2189" spans="178:206" x14ac:dyDescent="0.2">
      <c r="FV2189" s="29"/>
      <c r="FW2189" s="33"/>
      <c r="FX2189" s="33"/>
      <c r="FY2189" s="33"/>
      <c r="FZ2189" s="33"/>
      <c r="GA2189" s="33"/>
      <c r="GB2189" s="33"/>
      <c r="GC2189" s="33"/>
      <c r="GD2189" s="33"/>
      <c r="GE2189" s="33"/>
      <c r="GF2189" s="33"/>
      <c r="GG2189" s="33"/>
      <c r="GH2189" s="33"/>
      <c r="GI2189" s="33"/>
      <c r="GJ2189" s="33"/>
      <c r="GK2189" s="33"/>
      <c r="GL2189" s="33"/>
      <c r="GM2189" s="33"/>
      <c r="GN2189" s="33"/>
      <c r="GO2189" s="33"/>
      <c r="GP2189" s="33"/>
      <c r="GQ2189" s="33"/>
      <c r="GR2189" s="33"/>
      <c r="GS2189" s="33"/>
      <c r="GT2189" s="33"/>
      <c r="GU2189" s="33"/>
      <c r="GV2189" s="33"/>
      <c r="GW2189" s="33"/>
      <c r="GX2189" s="33"/>
    </row>
    <row r="2190" spans="178:206" x14ac:dyDescent="0.2">
      <c r="FV2190" s="29"/>
      <c r="FW2190" s="33"/>
      <c r="FX2190" s="33"/>
      <c r="FY2190" s="33"/>
      <c r="FZ2190" s="33"/>
      <c r="GA2190" s="33"/>
      <c r="GB2190" s="33"/>
      <c r="GC2190" s="33"/>
      <c r="GD2190" s="33"/>
      <c r="GE2190" s="33"/>
      <c r="GF2190" s="33"/>
      <c r="GG2190" s="33"/>
      <c r="GH2190" s="33"/>
      <c r="GI2190" s="33"/>
      <c r="GJ2190" s="33"/>
      <c r="GK2190" s="33"/>
      <c r="GL2190" s="33"/>
      <c r="GM2190" s="33"/>
      <c r="GN2190" s="33"/>
      <c r="GO2190" s="33"/>
      <c r="GP2190" s="33"/>
      <c r="GQ2190" s="33"/>
      <c r="GR2190" s="33"/>
      <c r="GS2190" s="33"/>
      <c r="GT2190" s="33"/>
      <c r="GU2190" s="33"/>
      <c r="GV2190" s="33"/>
      <c r="GW2190" s="33"/>
      <c r="GX2190" s="33"/>
    </row>
    <row r="2191" spans="178:206" x14ac:dyDescent="0.2">
      <c r="FV2191" s="29"/>
      <c r="FW2191" s="33"/>
      <c r="FX2191" s="33"/>
      <c r="FY2191" s="33"/>
      <c r="FZ2191" s="33"/>
      <c r="GA2191" s="33"/>
      <c r="GB2191" s="33"/>
      <c r="GC2191" s="33"/>
      <c r="GD2191" s="33"/>
      <c r="GE2191" s="33"/>
      <c r="GF2191" s="33"/>
      <c r="GG2191" s="33"/>
      <c r="GH2191" s="33"/>
      <c r="GI2191" s="33"/>
      <c r="GJ2191" s="33"/>
      <c r="GK2191" s="33"/>
      <c r="GL2191" s="33"/>
      <c r="GM2191" s="33"/>
      <c r="GN2191" s="33"/>
      <c r="GO2191" s="33"/>
      <c r="GP2191" s="33"/>
      <c r="GQ2191" s="33"/>
      <c r="GR2191" s="33"/>
      <c r="GS2191" s="33"/>
      <c r="GT2191" s="33"/>
      <c r="GU2191" s="33"/>
      <c r="GV2191" s="33"/>
      <c r="GW2191" s="33"/>
      <c r="GX2191" s="33"/>
    </row>
    <row r="2192" spans="178:206" x14ac:dyDescent="0.2">
      <c r="FV2192" s="29"/>
      <c r="FW2192" s="33"/>
      <c r="FX2192" s="33"/>
      <c r="FY2192" s="33"/>
      <c r="FZ2192" s="33"/>
      <c r="GA2192" s="33"/>
      <c r="GB2192" s="33"/>
      <c r="GC2192" s="33"/>
      <c r="GD2192" s="33"/>
      <c r="GE2192" s="33"/>
      <c r="GF2192" s="33"/>
      <c r="GG2192" s="33"/>
      <c r="GH2192" s="33"/>
      <c r="GI2192" s="33"/>
      <c r="GJ2192" s="33"/>
      <c r="GK2192" s="33"/>
      <c r="GL2192" s="33"/>
      <c r="GM2192" s="33"/>
      <c r="GN2192" s="33"/>
      <c r="GO2192" s="33"/>
      <c r="GP2192" s="33"/>
      <c r="GQ2192" s="33"/>
      <c r="GR2192" s="33"/>
      <c r="GS2192" s="33"/>
      <c r="GT2192" s="33"/>
      <c r="GU2192" s="33"/>
      <c r="GV2192" s="33"/>
      <c r="GW2192" s="33"/>
      <c r="GX2192" s="33"/>
    </row>
    <row r="2193" spans="178:206" x14ac:dyDescent="0.2">
      <c r="FV2193" s="29"/>
      <c r="FW2193" s="33"/>
      <c r="FX2193" s="33"/>
      <c r="FY2193" s="33"/>
      <c r="FZ2193" s="33"/>
      <c r="GA2193" s="33"/>
      <c r="GB2193" s="33"/>
      <c r="GC2193" s="33"/>
      <c r="GD2193" s="33"/>
      <c r="GE2193" s="33"/>
      <c r="GF2193" s="33"/>
      <c r="GG2193" s="33"/>
      <c r="GH2193" s="33"/>
      <c r="GI2193" s="33"/>
      <c r="GJ2193" s="33"/>
      <c r="GK2193" s="33"/>
      <c r="GL2193" s="33"/>
      <c r="GM2193" s="33"/>
      <c r="GN2193" s="33"/>
      <c r="GO2193" s="33"/>
      <c r="GP2193" s="33"/>
      <c r="GQ2193" s="33"/>
      <c r="GR2193" s="33"/>
      <c r="GS2193" s="33"/>
      <c r="GT2193" s="33"/>
      <c r="GU2193" s="33"/>
      <c r="GV2193" s="33"/>
      <c r="GW2193" s="33"/>
      <c r="GX2193" s="33"/>
    </row>
    <row r="2194" spans="178:206" x14ac:dyDescent="0.2">
      <c r="FV2194" s="29"/>
      <c r="FW2194" s="33"/>
      <c r="FX2194" s="33"/>
      <c r="FY2194" s="33"/>
      <c r="FZ2194" s="33"/>
      <c r="GA2194" s="33"/>
      <c r="GB2194" s="33"/>
      <c r="GC2194" s="33"/>
      <c r="GD2194" s="33"/>
      <c r="GE2194" s="33"/>
      <c r="GF2194" s="33"/>
      <c r="GG2194" s="33"/>
      <c r="GH2194" s="33"/>
      <c r="GI2194" s="33"/>
      <c r="GJ2194" s="33"/>
      <c r="GK2194" s="33"/>
      <c r="GL2194" s="33"/>
      <c r="GM2194" s="33"/>
      <c r="GN2194" s="33"/>
      <c r="GO2194" s="33"/>
      <c r="GP2194" s="33"/>
      <c r="GQ2194" s="33"/>
      <c r="GR2194" s="33"/>
      <c r="GS2194" s="33"/>
      <c r="GT2194" s="33"/>
      <c r="GU2194" s="33"/>
      <c r="GV2194" s="33"/>
      <c r="GW2194" s="33"/>
      <c r="GX2194" s="33"/>
    </row>
    <row r="2195" spans="178:206" x14ac:dyDescent="0.2">
      <c r="FV2195" s="29"/>
      <c r="FW2195" s="33"/>
      <c r="FX2195" s="33"/>
      <c r="FY2195" s="33"/>
      <c r="FZ2195" s="33"/>
      <c r="GA2195" s="33"/>
      <c r="GB2195" s="33"/>
      <c r="GC2195" s="33"/>
      <c r="GD2195" s="33"/>
      <c r="GE2195" s="33"/>
      <c r="GF2195" s="33"/>
      <c r="GG2195" s="33"/>
      <c r="GH2195" s="33"/>
      <c r="GI2195" s="33"/>
      <c r="GJ2195" s="33"/>
      <c r="GK2195" s="33"/>
      <c r="GL2195" s="33"/>
      <c r="GM2195" s="33"/>
      <c r="GN2195" s="33"/>
      <c r="GO2195" s="33"/>
      <c r="GP2195" s="33"/>
      <c r="GQ2195" s="33"/>
      <c r="GR2195" s="33"/>
      <c r="GS2195" s="33"/>
      <c r="GT2195" s="33"/>
      <c r="GU2195" s="33"/>
      <c r="GV2195" s="33"/>
      <c r="GW2195" s="33"/>
      <c r="GX2195" s="33"/>
    </row>
    <row r="2196" spans="178:206" x14ac:dyDescent="0.2">
      <c r="FV2196" s="29"/>
      <c r="FW2196" s="33"/>
      <c r="FX2196" s="33"/>
      <c r="FY2196" s="33"/>
      <c r="FZ2196" s="33"/>
      <c r="GA2196" s="33"/>
      <c r="GB2196" s="33"/>
      <c r="GC2196" s="33"/>
      <c r="GD2196" s="33"/>
      <c r="GE2196" s="33"/>
      <c r="GF2196" s="33"/>
      <c r="GG2196" s="33"/>
      <c r="GH2196" s="33"/>
      <c r="GI2196" s="33"/>
      <c r="GJ2196" s="33"/>
      <c r="GK2196" s="33"/>
      <c r="GL2196" s="33"/>
      <c r="GM2196" s="33"/>
      <c r="GN2196" s="33"/>
      <c r="GO2196" s="33"/>
      <c r="GP2196" s="33"/>
      <c r="GQ2196" s="33"/>
      <c r="GR2196" s="33"/>
      <c r="GS2196" s="33"/>
      <c r="GT2196" s="33"/>
      <c r="GU2196" s="33"/>
      <c r="GV2196" s="33"/>
      <c r="GW2196" s="33"/>
      <c r="GX2196" s="33"/>
    </row>
    <row r="2197" spans="178:206" x14ac:dyDescent="0.2">
      <c r="FV2197" s="29"/>
      <c r="FW2197" s="33"/>
      <c r="FX2197" s="33"/>
      <c r="FY2197" s="33"/>
      <c r="FZ2197" s="33"/>
      <c r="GA2197" s="33"/>
      <c r="GB2197" s="33"/>
      <c r="GC2197" s="33"/>
      <c r="GD2197" s="33"/>
      <c r="GE2197" s="33"/>
      <c r="GF2197" s="33"/>
      <c r="GG2197" s="33"/>
      <c r="GH2197" s="33"/>
      <c r="GI2197" s="33"/>
      <c r="GJ2197" s="33"/>
      <c r="GK2197" s="33"/>
      <c r="GL2197" s="33"/>
      <c r="GM2197" s="33"/>
      <c r="GN2197" s="33"/>
      <c r="GO2197" s="33"/>
      <c r="GP2197" s="33"/>
      <c r="GQ2197" s="33"/>
      <c r="GR2197" s="33"/>
      <c r="GS2197" s="33"/>
      <c r="GT2197" s="33"/>
      <c r="GU2197" s="33"/>
      <c r="GV2197" s="33"/>
      <c r="GW2197" s="33"/>
      <c r="GX2197" s="33"/>
    </row>
    <row r="2198" spans="178:206" x14ac:dyDescent="0.2">
      <c r="FV2198" s="29"/>
      <c r="FW2198" s="33"/>
      <c r="FX2198" s="33"/>
      <c r="FY2198" s="33"/>
      <c r="FZ2198" s="33"/>
      <c r="GA2198" s="33"/>
      <c r="GB2198" s="33"/>
      <c r="GC2198" s="33"/>
      <c r="GD2198" s="33"/>
      <c r="GE2198" s="33"/>
      <c r="GF2198" s="33"/>
      <c r="GG2198" s="33"/>
      <c r="GH2198" s="33"/>
      <c r="GI2198" s="33"/>
      <c r="GJ2198" s="33"/>
      <c r="GK2198" s="33"/>
      <c r="GL2198" s="33"/>
      <c r="GM2198" s="33"/>
      <c r="GN2198" s="33"/>
      <c r="GO2198" s="33"/>
      <c r="GP2198" s="33"/>
      <c r="GQ2198" s="33"/>
      <c r="GR2198" s="33"/>
      <c r="GS2198" s="33"/>
      <c r="GT2198" s="33"/>
      <c r="GU2198" s="33"/>
      <c r="GV2198" s="33"/>
      <c r="GW2198" s="33"/>
      <c r="GX2198" s="33"/>
    </row>
    <row r="2199" spans="178:206" x14ac:dyDescent="0.2">
      <c r="FV2199" s="29"/>
      <c r="FW2199" s="33"/>
      <c r="FX2199" s="33"/>
      <c r="FY2199" s="33"/>
      <c r="FZ2199" s="33"/>
      <c r="GA2199" s="33"/>
      <c r="GB2199" s="33"/>
      <c r="GC2199" s="33"/>
      <c r="GD2199" s="33"/>
      <c r="GE2199" s="33"/>
      <c r="GF2199" s="33"/>
      <c r="GG2199" s="33"/>
      <c r="GH2199" s="33"/>
      <c r="GI2199" s="33"/>
      <c r="GJ2199" s="33"/>
      <c r="GK2199" s="33"/>
      <c r="GL2199" s="33"/>
      <c r="GM2199" s="33"/>
      <c r="GN2199" s="33"/>
      <c r="GO2199" s="33"/>
      <c r="GP2199" s="33"/>
      <c r="GQ2199" s="33"/>
      <c r="GR2199" s="33"/>
      <c r="GS2199" s="33"/>
      <c r="GT2199" s="33"/>
      <c r="GU2199" s="33"/>
      <c r="GV2199" s="33"/>
      <c r="GW2199" s="33"/>
      <c r="GX2199" s="33"/>
    </row>
    <row r="2200" spans="178:206" x14ac:dyDescent="0.2">
      <c r="FV2200" s="29"/>
      <c r="FW2200" s="33"/>
      <c r="FX2200" s="33"/>
      <c r="FY2200" s="33"/>
      <c r="FZ2200" s="33"/>
      <c r="GA2200" s="33"/>
      <c r="GB2200" s="33"/>
      <c r="GC2200" s="33"/>
      <c r="GD2200" s="33"/>
      <c r="GE2200" s="33"/>
      <c r="GF2200" s="33"/>
      <c r="GG2200" s="33"/>
      <c r="GH2200" s="33"/>
      <c r="GI2200" s="33"/>
      <c r="GJ2200" s="33"/>
      <c r="GK2200" s="33"/>
      <c r="GL2200" s="33"/>
      <c r="GM2200" s="33"/>
      <c r="GN2200" s="33"/>
      <c r="GO2200" s="33"/>
      <c r="GP2200" s="33"/>
      <c r="GQ2200" s="33"/>
      <c r="GR2200" s="33"/>
      <c r="GS2200" s="33"/>
      <c r="GT2200" s="33"/>
      <c r="GU2200" s="33"/>
      <c r="GV2200" s="33"/>
      <c r="GW2200" s="33"/>
      <c r="GX2200" s="33"/>
    </row>
    <row r="2201" spans="178:206" x14ac:dyDescent="0.2">
      <c r="FV2201" s="29"/>
      <c r="FW2201" s="33"/>
      <c r="FX2201" s="33"/>
      <c r="FY2201" s="33"/>
      <c r="FZ2201" s="33"/>
      <c r="GA2201" s="33"/>
      <c r="GB2201" s="33"/>
      <c r="GC2201" s="33"/>
      <c r="GD2201" s="33"/>
      <c r="GE2201" s="33"/>
      <c r="GF2201" s="33"/>
      <c r="GG2201" s="33"/>
      <c r="GH2201" s="33"/>
      <c r="GI2201" s="33"/>
      <c r="GJ2201" s="33"/>
      <c r="GK2201" s="33"/>
      <c r="GL2201" s="33"/>
      <c r="GM2201" s="33"/>
      <c r="GN2201" s="33"/>
      <c r="GO2201" s="33"/>
      <c r="GP2201" s="33"/>
      <c r="GQ2201" s="33"/>
      <c r="GR2201" s="33"/>
      <c r="GS2201" s="33"/>
      <c r="GT2201" s="33"/>
      <c r="GU2201" s="33"/>
      <c r="GV2201" s="33"/>
      <c r="GW2201" s="33"/>
      <c r="GX2201" s="33"/>
    </row>
    <row r="2202" spans="178:206" x14ac:dyDescent="0.2">
      <c r="FV2202" s="29"/>
      <c r="FW2202" s="33"/>
      <c r="FX2202" s="33"/>
      <c r="FY2202" s="33"/>
      <c r="FZ2202" s="33"/>
      <c r="GA2202" s="33"/>
      <c r="GB2202" s="33"/>
      <c r="GC2202" s="33"/>
      <c r="GD2202" s="33"/>
      <c r="GE2202" s="33"/>
      <c r="GF2202" s="33"/>
      <c r="GG2202" s="33"/>
      <c r="GH2202" s="33"/>
      <c r="GI2202" s="33"/>
      <c r="GJ2202" s="33"/>
      <c r="GK2202" s="33"/>
      <c r="GL2202" s="33"/>
      <c r="GM2202" s="33"/>
      <c r="GN2202" s="33"/>
      <c r="GO2202" s="33"/>
      <c r="GP2202" s="33"/>
      <c r="GQ2202" s="33"/>
      <c r="GR2202" s="33"/>
      <c r="GS2202" s="33"/>
      <c r="GT2202" s="33"/>
      <c r="GU2202" s="33"/>
      <c r="GV2202" s="33"/>
      <c r="GW2202" s="33"/>
      <c r="GX2202" s="33"/>
    </row>
    <row r="2203" spans="178:206" x14ac:dyDescent="0.2">
      <c r="FV2203" s="29"/>
      <c r="FW2203" s="33"/>
      <c r="FX2203" s="33"/>
      <c r="FY2203" s="33"/>
      <c r="FZ2203" s="33"/>
      <c r="GA2203" s="33"/>
      <c r="GB2203" s="33"/>
      <c r="GC2203" s="33"/>
      <c r="GD2203" s="33"/>
      <c r="GE2203" s="33"/>
      <c r="GF2203" s="33"/>
      <c r="GG2203" s="33"/>
      <c r="GH2203" s="33"/>
      <c r="GI2203" s="33"/>
      <c r="GJ2203" s="33"/>
      <c r="GK2203" s="33"/>
      <c r="GL2203" s="33"/>
      <c r="GM2203" s="33"/>
      <c r="GN2203" s="33"/>
      <c r="GO2203" s="33"/>
      <c r="GP2203" s="33"/>
      <c r="GQ2203" s="33"/>
      <c r="GR2203" s="33"/>
      <c r="GS2203" s="33"/>
      <c r="GT2203" s="33"/>
      <c r="GU2203" s="33"/>
      <c r="GV2203" s="33"/>
      <c r="GW2203" s="33"/>
      <c r="GX2203" s="33"/>
    </row>
    <row r="2204" spans="178:206" x14ac:dyDescent="0.2">
      <c r="FV2204" s="29"/>
      <c r="FW2204" s="33"/>
      <c r="FX2204" s="33"/>
      <c r="FY2204" s="33"/>
      <c r="FZ2204" s="33"/>
      <c r="GA2204" s="33"/>
      <c r="GB2204" s="33"/>
      <c r="GC2204" s="33"/>
      <c r="GD2204" s="33"/>
      <c r="GE2204" s="33"/>
      <c r="GF2204" s="33"/>
      <c r="GG2204" s="33"/>
      <c r="GH2204" s="33"/>
      <c r="GI2204" s="33"/>
      <c r="GJ2204" s="33"/>
      <c r="GK2204" s="33"/>
      <c r="GL2204" s="33"/>
      <c r="GM2204" s="33"/>
      <c r="GN2204" s="33"/>
      <c r="GO2204" s="33"/>
      <c r="GP2204" s="33"/>
      <c r="GQ2204" s="33"/>
      <c r="GR2204" s="33"/>
      <c r="GS2204" s="33"/>
      <c r="GT2204" s="33"/>
      <c r="GU2204" s="33"/>
      <c r="GV2204" s="33"/>
      <c r="GW2204" s="33"/>
      <c r="GX2204" s="33"/>
    </row>
    <row r="2205" spans="178:206" x14ac:dyDescent="0.2">
      <c r="FV2205" s="29"/>
      <c r="FW2205" s="33"/>
      <c r="FX2205" s="33"/>
      <c r="FY2205" s="33"/>
      <c r="FZ2205" s="33"/>
      <c r="GA2205" s="33"/>
      <c r="GB2205" s="33"/>
      <c r="GC2205" s="33"/>
      <c r="GD2205" s="33"/>
      <c r="GE2205" s="33"/>
      <c r="GF2205" s="33"/>
      <c r="GG2205" s="33"/>
      <c r="GH2205" s="33"/>
      <c r="GI2205" s="33"/>
      <c r="GJ2205" s="33"/>
      <c r="GK2205" s="33"/>
      <c r="GL2205" s="33"/>
      <c r="GM2205" s="33"/>
      <c r="GN2205" s="33"/>
      <c r="GO2205" s="33"/>
      <c r="GP2205" s="33"/>
      <c r="GQ2205" s="33"/>
      <c r="GR2205" s="33"/>
      <c r="GS2205" s="33"/>
      <c r="GT2205" s="33"/>
      <c r="GU2205" s="33"/>
      <c r="GV2205" s="33"/>
      <c r="GW2205" s="33"/>
      <c r="GX2205" s="33"/>
    </row>
    <row r="2206" spans="178:206" x14ac:dyDescent="0.2">
      <c r="FV2206" s="29"/>
      <c r="FW2206" s="33"/>
      <c r="FX2206" s="33"/>
      <c r="FY2206" s="33"/>
      <c r="FZ2206" s="33"/>
      <c r="GA2206" s="33"/>
      <c r="GB2206" s="33"/>
      <c r="GC2206" s="33"/>
      <c r="GD2206" s="33"/>
      <c r="GE2206" s="33"/>
      <c r="GF2206" s="33"/>
      <c r="GG2206" s="33"/>
      <c r="GH2206" s="33"/>
      <c r="GI2206" s="33"/>
      <c r="GJ2206" s="33"/>
      <c r="GK2206" s="33"/>
      <c r="GL2206" s="33"/>
      <c r="GM2206" s="33"/>
      <c r="GN2206" s="33"/>
      <c r="GO2206" s="33"/>
      <c r="GP2206" s="33"/>
      <c r="GQ2206" s="33"/>
      <c r="GR2206" s="33"/>
      <c r="GS2206" s="33"/>
      <c r="GT2206" s="33"/>
      <c r="GU2206" s="33"/>
      <c r="GV2206" s="33"/>
      <c r="GW2206" s="33"/>
      <c r="GX2206" s="33"/>
    </row>
    <row r="2207" spans="178:206" x14ac:dyDescent="0.2">
      <c r="FV2207" s="29"/>
      <c r="FW2207" s="33"/>
      <c r="FX2207" s="33"/>
      <c r="FY2207" s="33"/>
      <c r="FZ2207" s="33"/>
      <c r="GA2207" s="33"/>
      <c r="GB2207" s="33"/>
      <c r="GC2207" s="33"/>
      <c r="GD2207" s="33"/>
      <c r="GE2207" s="33"/>
      <c r="GF2207" s="33"/>
      <c r="GG2207" s="33"/>
      <c r="GH2207" s="33"/>
      <c r="GI2207" s="33"/>
      <c r="GJ2207" s="33"/>
      <c r="GK2207" s="33"/>
      <c r="GL2207" s="33"/>
      <c r="GM2207" s="33"/>
      <c r="GN2207" s="33"/>
      <c r="GO2207" s="33"/>
      <c r="GP2207" s="33"/>
      <c r="GQ2207" s="33"/>
      <c r="GR2207" s="33"/>
      <c r="GS2207" s="33"/>
      <c r="GT2207" s="33"/>
      <c r="GU2207" s="33"/>
      <c r="GV2207" s="33"/>
      <c r="GW2207" s="33"/>
      <c r="GX2207" s="33"/>
    </row>
    <row r="2208" spans="178:206" x14ac:dyDescent="0.2">
      <c r="FV2208" s="29"/>
      <c r="FW2208" s="33"/>
      <c r="FX2208" s="33"/>
      <c r="FY2208" s="33"/>
      <c r="FZ2208" s="33"/>
      <c r="GA2208" s="33"/>
      <c r="GB2208" s="33"/>
      <c r="GC2208" s="33"/>
      <c r="GD2208" s="33"/>
      <c r="GE2208" s="33"/>
      <c r="GF2208" s="33"/>
      <c r="GG2208" s="33"/>
      <c r="GH2208" s="33"/>
      <c r="GI2208" s="33"/>
      <c r="GJ2208" s="33"/>
      <c r="GK2208" s="33"/>
      <c r="GL2208" s="33"/>
      <c r="GM2208" s="33"/>
      <c r="GN2208" s="33"/>
      <c r="GO2208" s="33"/>
      <c r="GP2208" s="33"/>
      <c r="GQ2208" s="33"/>
      <c r="GR2208" s="33"/>
      <c r="GS2208" s="33"/>
      <c r="GT2208" s="33"/>
      <c r="GU2208" s="33"/>
      <c r="GV2208" s="33"/>
      <c r="GW2208" s="33"/>
      <c r="GX2208" s="33"/>
    </row>
    <row r="2209" spans="178:206" x14ac:dyDescent="0.2">
      <c r="FV2209" s="29"/>
      <c r="FW2209" s="33"/>
      <c r="FX2209" s="33"/>
      <c r="FY2209" s="33"/>
      <c r="FZ2209" s="33"/>
      <c r="GA2209" s="33"/>
      <c r="GB2209" s="33"/>
      <c r="GC2209" s="33"/>
      <c r="GD2209" s="33"/>
      <c r="GE2209" s="33"/>
      <c r="GF2209" s="33"/>
      <c r="GG2209" s="33"/>
      <c r="GH2209" s="33"/>
      <c r="GI2209" s="33"/>
      <c r="GJ2209" s="33"/>
      <c r="GK2209" s="33"/>
      <c r="GL2209" s="33"/>
      <c r="GM2209" s="33"/>
      <c r="GN2209" s="33"/>
      <c r="GO2209" s="33"/>
      <c r="GP2209" s="33"/>
      <c r="GQ2209" s="33"/>
      <c r="GR2209" s="33"/>
      <c r="GS2209" s="33"/>
      <c r="GT2209" s="33"/>
      <c r="GU2209" s="33"/>
      <c r="GV2209" s="33"/>
      <c r="GW2209" s="33"/>
      <c r="GX2209" s="33"/>
    </row>
    <row r="2210" spans="178:206" x14ac:dyDescent="0.2">
      <c r="FV2210" s="29"/>
      <c r="FW2210" s="33"/>
      <c r="FX2210" s="33"/>
      <c r="FY2210" s="33"/>
      <c r="FZ2210" s="33"/>
      <c r="GA2210" s="33"/>
      <c r="GB2210" s="33"/>
      <c r="GC2210" s="33"/>
      <c r="GD2210" s="33"/>
      <c r="GE2210" s="33"/>
      <c r="GF2210" s="33"/>
      <c r="GG2210" s="33"/>
      <c r="GH2210" s="33"/>
      <c r="GI2210" s="33"/>
      <c r="GJ2210" s="33"/>
      <c r="GK2210" s="33"/>
      <c r="GL2210" s="33"/>
      <c r="GM2210" s="33"/>
      <c r="GN2210" s="33"/>
      <c r="GO2210" s="33"/>
      <c r="GP2210" s="33"/>
      <c r="GQ2210" s="33"/>
      <c r="GR2210" s="33"/>
      <c r="GS2210" s="33"/>
      <c r="GT2210" s="33"/>
      <c r="GU2210" s="33"/>
      <c r="GV2210" s="33"/>
      <c r="GW2210" s="33"/>
      <c r="GX2210" s="33"/>
    </row>
    <row r="2211" spans="178:206" x14ac:dyDescent="0.2">
      <c r="FV2211" s="29"/>
      <c r="FW2211" s="33"/>
      <c r="FX2211" s="33"/>
      <c r="FY2211" s="33"/>
      <c r="FZ2211" s="33"/>
      <c r="GA2211" s="33"/>
      <c r="GB2211" s="33"/>
      <c r="GC2211" s="33"/>
      <c r="GD2211" s="33"/>
      <c r="GE2211" s="33"/>
      <c r="GF2211" s="33"/>
      <c r="GG2211" s="33"/>
      <c r="GH2211" s="33"/>
      <c r="GI2211" s="33"/>
      <c r="GJ2211" s="33"/>
      <c r="GK2211" s="33"/>
      <c r="GL2211" s="33"/>
      <c r="GM2211" s="33"/>
      <c r="GN2211" s="33"/>
      <c r="GO2211" s="33"/>
      <c r="GP2211" s="33"/>
      <c r="GQ2211" s="33"/>
      <c r="GR2211" s="33"/>
      <c r="GS2211" s="33"/>
      <c r="GT2211" s="33"/>
      <c r="GU2211" s="33"/>
      <c r="GV2211" s="33"/>
      <c r="GW2211" s="33"/>
      <c r="GX2211" s="33"/>
    </row>
    <row r="2212" spans="178:206" x14ac:dyDescent="0.2">
      <c r="FV2212" s="29"/>
      <c r="FW2212" s="33"/>
      <c r="FX2212" s="33"/>
      <c r="FY2212" s="33"/>
      <c r="FZ2212" s="33"/>
      <c r="GA2212" s="33"/>
      <c r="GB2212" s="33"/>
      <c r="GC2212" s="33"/>
      <c r="GD2212" s="33"/>
      <c r="GE2212" s="33"/>
      <c r="GF2212" s="33"/>
      <c r="GG2212" s="33"/>
      <c r="GH2212" s="33"/>
      <c r="GI2212" s="33"/>
      <c r="GJ2212" s="33"/>
      <c r="GK2212" s="33"/>
      <c r="GL2212" s="33"/>
      <c r="GM2212" s="33"/>
      <c r="GN2212" s="33"/>
      <c r="GO2212" s="33"/>
      <c r="GP2212" s="33"/>
      <c r="GQ2212" s="33"/>
      <c r="GR2212" s="33"/>
      <c r="GS2212" s="33"/>
      <c r="GT2212" s="33"/>
      <c r="GU2212" s="33"/>
      <c r="GV2212" s="33"/>
      <c r="GW2212" s="33"/>
      <c r="GX2212" s="33"/>
    </row>
    <row r="2213" spans="178:206" x14ac:dyDescent="0.2">
      <c r="FV2213" s="29"/>
      <c r="FW2213" s="33"/>
      <c r="FX2213" s="33"/>
      <c r="FY2213" s="33"/>
      <c r="FZ2213" s="33"/>
      <c r="GA2213" s="33"/>
      <c r="GB2213" s="33"/>
      <c r="GC2213" s="33"/>
      <c r="GD2213" s="33"/>
      <c r="GE2213" s="33"/>
      <c r="GF2213" s="33"/>
      <c r="GG2213" s="33"/>
      <c r="GH2213" s="33"/>
      <c r="GI2213" s="33"/>
      <c r="GJ2213" s="33"/>
      <c r="GK2213" s="33"/>
      <c r="GL2213" s="33"/>
      <c r="GM2213" s="33"/>
      <c r="GN2213" s="33"/>
      <c r="GO2213" s="33"/>
      <c r="GP2213" s="33"/>
      <c r="GQ2213" s="33"/>
      <c r="GR2213" s="33"/>
      <c r="GS2213" s="33"/>
      <c r="GT2213" s="33"/>
      <c r="GU2213" s="33"/>
      <c r="GV2213" s="33"/>
      <c r="GW2213" s="33"/>
      <c r="GX2213" s="33"/>
    </row>
    <row r="2214" spans="178:206" x14ac:dyDescent="0.2">
      <c r="FV2214" s="29"/>
      <c r="FW2214" s="33"/>
      <c r="FX2214" s="33"/>
      <c r="FY2214" s="33"/>
      <c r="FZ2214" s="33"/>
      <c r="GA2214" s="33"/>
      <c r="GB2214" s="33"/>
      <c r="GC2214" s="33"/>
      <c r="GD2214" s="33"/>
      <c r="GE2214" s="33"/>
      <c r="GF2214" s="33"/>
      <c r="GG2214" s="33"/>
      <c r="GH2214" s="33"/>
      <c r="GI2214" s="33"/>
      <c r="GJ2214" s="33"/>
      <c r="GK2214" s="33"/>
      <c r="GL2214" s="33"/>
      <c r="GM2214" s="33"/>
      <c r="GN2214" s="33"/>
      <c r="GO2214" s="33"/>
      <c r="GP2214" s="33"/>
      <c r="GQ2214" s="33"/>
      <c r="GR2214" s="33"/>
      <c r="GS2214" s="33"/>
      <c r="GT2214" s="33"/>
      <c r="GU2214" s="33"/>
      <c r="GV2214" s="33"/>
      <c r="GW2214" s="33"/>
      <c r="GX2214" s="33"/>
    </row>
    <row r="2215" spans="178:206" x14ac:dyDescent="0.2">
      <c r="FV2215" s="29"/>
      <c r="FW2215" s="33"/>
      <c r="FX2215" s="33"/>
      <c r="FY2215" s="33"/>
      <c r="FZ2215" s="33"/>
      <c r="GA2215" s="33"/>
      <c r="GB2215" s="33"/>
      <c r="GC2215" s="33"/>
      <c r="GD2215" s="33"/>
      <c r="GE2215" s="33"/>
      <c r="GF2215" s="33"/>
      <c r="GG2215" s="33"/>
      <c r="GH2215" s="33"/>
      <c r="GI2215" s="33"/>
      <c r="GJ2215" s="33"/>
      <c r="GK2215" s="33"/>
      <c r="GL2215" s="33"/>
      <c r="GM2215" s="33"/>
      <c r="GN2215" s="33"/>
      <c r="GO2215" s="33"/>
      <c r="GP2215" s="33"/>
      <c r="GQ2215" s="33"/>
      <c r="GR2215" s="33"/>
      <c r="GS2215" s="33"/>
      <c r="GT2215" s="33"/>
      <c r="GU2215" s="33"/>
      <c r="GV2215" s="33"/>
      <c r="GW2215" s="33"/>
      <c r="GX2215" s="33"/>
    </row>
    <row r="2216" spans="178:206" x14ac:dyDescent="0.2">
      <c r="FV2216" s="29"/>
      <c r="FW2216" s="33"/>
      <c r="FX2216" s="33"/>
      <c r="FY2216" s="33"/>
      <c r="FZ2216" s="33"/>
      <c r="GA2216" s="33"/>
      <c r="GB2216" s="33"/>
      <c r="GC2216" s="33"/>
      <c r="GD2216" s="33"/>
      <c r="GE2216" s="33"/>
      <c r="GF2216" s="33"/>
      <c r="GG2216" s="33"/>
      <c r="GH2216" s="33"/>
      <c r="GI2216" s="33"/>
      <c r="GJ2216" s="33"/>
      <c r="GK2216" s="33"/>
      <c r="GL2216" s="33"/>
      <c r="GM2216" s="33"/>
      <c r="GN2216" s="33"/>
      <c r="GO2216" s="33"/>
      <c r="GP2216" s="33"/>
      <c r="GQ2216" s="33"/>
      <c r="GR2216" s="33"/>
      <c r="GS2216" s="33"/>
      <c r="GT2216" s="33"/>
      <c r="GU2216" s="33"/>
      <c r="GV2216" s="33"/>
      <c r="GW2216" s="33"/>
      <c r="GX2216" s="33"/>
    </row>
    <row r="2217" spans="178:206" x14ac:dyDescent="0.2">
      <c r="FV2217" s="29"/>
      <c r="FW2217" s="33"/>
      <c r="FX2217" s="33"/>
      <c r="FY2217" s="33"/>
      <c r="FZ2217" s="33"/>
      <c r="GA2217" s="33"/>
      <c r="GB2217" s="33"/>
      <c r="GC2217" s="33"/>
      <c r="GD2217" s="33"/>
      <c r="GE2217" s="33"/>
      <c r="GF2217" s="33"/>
      <c r="GG2217" s="33"/>
      <c r="GH2217" s="33"/>
      <c r="GI2217" s="33"/>
      <c r="GJ2217" s="33"/>
      <c r="GK2217" s="33"/>
      <c r="GL2217" s="33"/>
      <c r="GM2217" s="33"/>
      <c r="GN2217" s="33"/>
      <c r="GO2217" s="33"/>
      <c r="GP2217" s="33"/>
      <c r="GQ2217" s="33"/>
      <c r="GR2217" s="33"/>
      <c r="GS2217" s="33"/>
      <c r="GT2217" s="33"/>
      <c r="GU2217" s="33"/>
      <c r="GV2217" s="33"/>
      <c r="GW2217" s="33"/>
      <c r="GX2217" s="33"/>
    </row>
    <row r="2218" spans="178:206" x14ac:dyDescent="0.2">
      <c r="FV2218" s="29"/>
      <c r="FW2218" s="33"/>
      <c r="FX2218" s="33"/>
      <c r="FY2218" s="33"/>
      <c r="FZ2218" s="33"/>
      <c r="GA2218" s="33"/>
      <c r="GB2218" s="33"/>
      <c r="GC2218" s="33"/>
      <c r="GD2218" s="33"/>
      <c r="GE2218" s="33"/>
      <c r="GF2218" s="33"/>
      <c r="GG2218" s="33"/>
      <c r="GH2218" s="33"/>
      <c r="GI2218" s="33"/>
      <c r="GJ2218" s="33"/>
      <c r="GK2218" s="33"/>
      <c r="GL2218" s="33"/>
      <c r="GM2218" s="33"/>
      <c r="GN2218" s="33"/>
      <c r="GO2218" s="33"/>
      <c r="GP2218" s="33"/>
      <c r="GQ2218" s="33"/>
      <c r="GR2218" s="33"/>
      <c r="GS2218" s="33"/>
      <c r="GT2218" s="33"/>
      <c r="GU2218" s="33"/>
      <c r="GV2218" s="33"/>
      <c r="GW2218" s="33"/>
      <c r="GX2218" s="33"/>
    </row>
    <row r="2219" spans="178:206" x14ac:dyDescent="0.2">
      <c r="FV2219" s="29"/>
      <c r="FW2219" s="33"/>
      <c r="FX2219" s="33"/>
      <c r="FY2219" s="33"/>
      <c r="FZ2219" s="33"/>
      <c r="GA2219" s="33"/>
      <c r="GB2219" s="33"/>
      <c r="GC2219" s="33"/>
      <c r="GD2219" s="33"/>
      <c r="GE2219" s="33"/>
      <c r="GF2219" s="33"/>
      <c r="GG2219" s="33"/>
      <c r="GH2219" s="33"/>
      <c r="GI2219" s="33"/>
      <c r="GJ2219" s="33"/>
      <c r="GK2219" s="33"/>
      <c r="GL2219" s="33"/>
      <c r="GM2219" s="33"/>
      <c r="GN2219" s="33"/>
      <c r="GO2219" s="33"/>
      <c r="GP2219" s="33"/>
      <c r="GQ2219" s="33"/>
      <c r="GR2219" s="33"/>
      <c r="GS2219" s="33"/>
      <c r="GT2219" s="33"/>
      <c r="GU2219" s="33"/>
      <c r="GV2219" s="33"/>
      <c r="GW2219" s="33"/>
      <c r="GX2219" s="33"/>
    </row>
    <row r="2220" spans="178:206" x14ac:dyDescent="0.2">
      <c r="FV2220" s="29"/>
      <c r="FW2220" s="33"/>
      <c r="FX2220" s="33"/>
      <c r="FY2220" s="33"/>
      <c r="FZ2220" s="33"/>
      <c r="GA2220" s="33"/>
      <c r="GB2220" s="33"/>
      <c r="GC2220" s="33"/>
      <c r="GD2220" s="33"/>
      <c r="GE2220" s="33"/>
      <c r="GF2220" s="33"/>
      <c r="GG2220" s="33"/>
      <c r="GH2220" s="33"/>
      <c r="GI2220" s="33"/>
      <c r="GJ2220" s="33"/>
      <c r="GK2220" s="33"/>
      <c r="GL2220" s="33"/>
      <c r="GM2220" s="33"/>
      <c r="GN2220" s="33"/>
      <c r="GO2220" s="33"/>
      <c r="GP2220" s="33"/>
      <c r="GQ2220" s="33"/>
      <c r="GR2220" s="33"/>
      <c r="GS2220" s="33"/>
      <c r="GT2220" s="33"/>
      <c r="GU2220" s="33"/>
      <c r="GV2220" s="33"/>
      <c r="GW2220" s="33"/>
      <c r="GX2220" s="33"/>
    </row>
    <row r="2221" spans="178:206" x14ac:dyDescent="0.2">
      <c r="FV2221" s="29"/>
      <c r="FW2221" s="33"/>
      <c r="FX2221" s="33"/>
      <c r="FY2221" s="33"/>
      <c r="FZ2221" s="33"/>
      <c r="GA2221" s="33"/>
      <c r="GB2221" s="33"/>
      <c r="GC2221" s="33"/>
      <c r="GD2221" s="33"/>
      <c r="GE2221" s="33"/>
      <c r="GF2221" s="33"/>
      <c r="GG2221" s="33"/>
      <c r="GH2221" s="33"/>
      <c r="GI2221" s="33"/>
      <c r="GJ2221" s="33"/>
      <c r="GK2221" s="33"/>
      <c r="GL2221" s="33"/>
      <c r="GM2221" s="33"/>
      <c r="GN2221" s="33"/>
      <c r="GO2221" s="33"/>
      <c r="GP2221" s="33"/>
      <c r="GQ2221" s="33"/>
      <c r="GR2221" s="33"/>
      <c r="GS2221" s="33"/>
      <c r="GT2221" s="33"/>
      <c r="GU2221" s="33"/>
      <c r="GV2221" s="33"/>
      <c r="GW2221" s="33"/>
      <c r="GX2221" s="33"/>
    </row>
    <row r="2222" spans="178:206" x14ac:dyDescent="0.2">
      <c r="FV2222" s="29"/>
      <c r="FW2222" s="33"/>
      <c r="FX2222" s="33"/>
      <c r="FY2222" s="33"/>
      <c r="FZ2222" s="33"/>
      <c r="GA2222" s="33"/>
      <c r="GB2222" s="33"/>
      <c r="GC2222" s="33"/>
      <c r="GD2222" s="33"/>
      <c r="GE2222" s="33"/>
      <c r="GF2222" s="33"/>
      <c r="GG2222" s="33"/>
      <c r="GH2222" s="33"/>
      <c r="GI2222" s="33"/>
      <c r="GJ2222" s="33"/>
      <c r="GK2222" s="33"/>
      <c r="GL2222" s="33"/>
      <c r="GM2222" s="33"/>
      <c r="GN2222" s="33"/>
      <c r="GO2222" s="33"/>
      <c r="GP2222" s="33"/>
      <c r="GQ2222" s="33"/>
      <c r="GR2222" s="33"/>
      <c r="GS2222" s="33"/>
      <c r="GT2222" s="33"/>
      <c r="GU2222" s="33"/>
      <c r="GV2222" s="33"/>
      <c r="GW2222" s="33"/>
      <c r="GX2222" s="33"/>
    </row>
    <row r="2223" spans="178:206" x14ac:dyDescent="0.2">
      <c r="FV2223" s="29"/>
      <c r="FW2223" s="33"/>
      <c r="FX2223" s="33"/>
      <c r="FY2223" s="33"/>
      <c r="FZ2223" s="33"/>
      <c r="GA2223" s="33"/>
      <c r="GB2223" s="33"/>
      <c r="GC2223" s="33"/>
      <c r="GD2223" s="33"/>
      <c r="GE2223" s="33"/>
      <c r="GF2223" s="33"/>
      <c r="GG2223" s="33"/>
      <c r="GH2223" s="33"/>
      <c r="GI2223" s="33"/>
      <c r="GJ2223" s="33"/>
      <c r="GK2223" s="33"/>
      <c r="GL2223" s="33"/>
      <c r="GM2223" s="33"/>
      <c r="GN2223" s="33"/>
      <c r="GO2223" s="33"/>
      <c r="GP2223" s="33"/>
      <c r="GQ2223" s="33"/>
      <c r="GR2223" s="33"/>
      <c r="GS2223" s="33"/>
      <c r="GT2223" s="33"/>
      <c r="GU2223" s="33"/>
      <c r="GV2223" s="33"/>
      <c r="GW2223" s="33"/>
      <c r="GX2223" s="33"/>
    </row>
    <row r="2224" spans="178:206" x14ac:dyDescent="0.2">
      <c r="FV2224" s="29"/>
      <c r="FW2224" s="33"/>
      <c r="FX2224" s="33"/>
      <c r="FY2224" s="33"/>
      <c r="FZ2224" s="33"/>
      <c r="GA2224" s="33"/>
      <c r="GB2224" s="33"/>
      <c r="GC2224" s="33"/>
      <c r="GD2224" s="33"/>
      <c r="GE2224" s="33"/>
      <c r="GF2224" s="33"/>
      <c r="GG2224" s="33"/>
      <c r="GH2224" s="33"/>
      <c r="GI2224" s="33"/>
      <c r="GJ2224" s="33"/>
      <c r="GK2224" s="33"/>
      <c r="GL2224" s="33"/>
      <c r="GM2224" s="33"/>
      <c r="GN2224" s="33"/>
      <c r="GO2224" s="33"/>
      <c r="GP2224" s="33"/>
      <c r="GQ2224" s="33"/>
      <c r="GR2224" s="33"/>
      <c r="GS2224" s="33"/>
      <c r="GT2224" s="33"/>
      <c r="GU2224" s="33"/>
      <c r="GV2224" s="33"/>
      <c r="GW2224" s="33"/>
      <c r="GX2224" s="33"/>
    </row>
    <row r="2225" spans="178:206" x14ac:dyDescent="0.2">
      <c r="FV2225" s="29"/>
      <c r="FW2225" s="33"/>
      <c r="FX2225" s="33"/>
      <c r="FY2225" s="33"/>
      <c r="FZ2225" s="33"/>
      <c r="GA2225" s="33"/>
      <c r="GB2225" s="33"/>
      <c r="GC2225" s="33"/>
      <c r="GD2225" s="33"/>
      <c r="GE2225" s="33"/>
      <c r="GF2225" s="33"/>
      <c r="GG2225" s="33"/>
      <c r="GH2225" s="33"/>
      <c r="GI2225" s="33"/>
      <c r="GJ2225" s="33"/>
      <c r="GK2225" s="33"/>
      <c r="GL2225" s="33"/>
      <c r="GM2225" s="33"/>
      <c r="GN2225" s="33"/>
      <c r="GO2225" s="33"/>
      <c r="GP2225" s="33"/>
      <c r="GQ2225" s="33"/>
      <c r="GR2225" s="33"/>
      <c r="GS2225" s="33"/>
      <c r="GT2225" s="33"/>
      <c r="GU2225" s="33"/>
      <c r="GV2225" s="33"/>
      <c r="GW2225" s="33"/>
      <c r="GX2225" s="33"/>
    </row>
    <row r="2226" spans="178:206" x14ac:dyDescent="0.2">
      <c r="FV2226" s="29"/>
      <c r="FW2226" s="33"/>
      <c r="FX2226" s="33"/>
      <c r="FY2226" s="33"/>
      <c r="FZ2226" s="33"/>
      <c r="GA2226" s="33"/>
      <c r="GB2226" s="33"/>
      <c r="GC2226" s="33"/>
      <c r="GD2226" s="33"/>
      <c r="GE2226" s="33"/>
      <c r="GF2226" s="33"/>
      <c r="GG2226" s="33"/>
      <c r="GH2226" s="33"/>
      <c r="GI2226" s="33"/>
      <c r="GJ2226" s="33"/>
      <c r="GK2226" s="33"/>
      <c r="GL2226" s="33"/>
      <c r="GM2226" s="33"/>
      <c r="GN2226" s="33"/>
      <c r="GO2226" s="33"/>
      <c r="GP2226" s="33"/>
      <c r="GQ2226" s="33"/>
      <c r="GR2226" s="33"/>
      <c r="GS2226" s="33"/>
      <c r="GT2226" s="33"/>
      <c r="GU2226" s="33"/>
      <c r="GV2226" s="33"/>
      <c r="GW2226" s="33"/>
      <c r="GX2226" s="33"/>
    </row>
    <row r="2227" spans="178:206" x14ac:dyDescent="0.2">
      <c r="FV2227" s="29"/>
      <c r="FW2227" s="33"/>
      <c r="FX2227" s="33"/>
      <c r="FY2227" s="33"/>
      <c r="FZ2227" s="33"/>
      <c r="GA2227" s="33"/>
      <c r="GB2227" s="33"/>
      <c r="GC2227" s="33"/>
      <c r="GD2227" s="33"/>
      <c r="GE2227" s="33"/>
      <c r="GF2227" s="33"/>
      <c r="GG2227" s="33"/>
      <c r="GH2227" s="33"/>
      <c r="GI2227" s="33"/>
      <c r="GJ2227" s="33"/>
      <c r="GK2227" s="33"/>
      <c r="GL2227" s="33"/>
      <c r="GM2227" s="33"/>
      <c r="GN2227" s="33"/>
      <c r="GO2227" s="33"/>
      <c r="GP2227" s="33"/>
      <c r="GQ2227" s="33"/>
      <c r="GR2227" s="33"/>
      <c r="GS2227" s="33"/>
      <c r="GT2227" s="33"/>
      <c r="GU2227" s="33"/>
      <c r="GV2227" s="33"/>
      <c r="GW2227" s="33"/>
      <c r="GX2227" s="33"/>
    </row>
    <row r="2228" spans="178:206" x14ac:dyDescent="0.2">
      <c r="FV2228" s="29"/>
      <c r="FW2228" s="33"/>
      <c r="FX2228" s="33"/>
      <c r="FY2228" s="33"/>
      <c r="FZ2228" s="33"/>
      <c r="GA2228" s="33"/>
      <c r="GB2228" s="33"/>
      <c r="GC2228" s="33"/>
      <c r="GD2228" s="33"/>
      <c r="GE2228" s="33"/>
      <c r="GF2228" s="33"/>
      <c r="GG2228" s="33"/>
      <c r="GH2228" s="33"/>
      <c r="GI2228" s="33"/>
      <c r="GJ2228" s="33"/>
      <c r="GK2228" s="33"/>
      <c r="GL2228" s="33"/>
      <c r="GM2228" s="33"/>
      <c r="GN2228" s="33"/>
      <c r="GO2228" s="33"/>
      <c r="GP2228" s="33"/>
      <c r="GQ2228" s="33"/>
      <c r="GR2228" s="33"/>
      <c r="GS2228" s="33"/>
      <c r="GT2228" s="33"/>
      <c r="GU2228" s="33"/>
      <c r="GV2228" s="33"/>
      <c r="GW2228" s="33"/>
      <c r="GX2228" s="33"/>
    </row>
    <row r="2229" spans="178:206" x14ac:dyDescent="0.2">
      <c r="FV2229" s="29"/>
      <c r="FW2229" s="33"/>
      <c r="FX2229" s="33"/>
      <c r="FY2229" s="33"/>
      <c r="FZ2229" s="33"/>
      <c r="GA2229" s="33"/>
      <c r="GB2229" s="33"/>
      <c r="GC2229" s="33"/>
      <c r="GD2229" s="33"/>
      <c r="GE2229" s="33"/>
      <c r="GF2229" s="33"/>
      <c r="GG2229" s="33"/>
      <c r="GH2229" s="33"/>
      <c r="GI2229" s="33"/>
      <c r="GJ2229" s="33"/>
      <c r="GK2229" s="33"/>
      <c r="GL2229" s="33"/>
      <c r="GM2229" s="33"/>
      <c r="GN2229" s="33"/>
      <c r="GO2229" s="33"/>
      <c r="GP2229" s="33"/>
      <c r="GQ2229" s="33"/>
      <c r="GR2229" s="33"/>
      <c r="GS2229" s="33"/>
      <c r="GT2229" s="33"/>
      <c r="GU2229" s="33"/>
      <c r="GV2229" s="33"/>
      <c r="GW2229" s="33"/>
      <c r="GX2229" s="33"/>
    </row>
    <row r="2230" spans="178:206" x14ac:dyDescent="0.2">
      <c r="FV2230" s="29"/>
      <c r="FW2230" s="33"/>
      <c r="FX2230" s="33"/>
      <c r="FY2230" s="33"/>
      <c r="FZ2230" s="33"/>
      <c r="GA2230" s="33"/>
      <c r="GB2230" s="33"/>
      <c r="GC2230" s="33"/>
      <c r="GD2230" s="33"/>
      <c r="GE2230" s="33"/>
      <c r="GF2230" s="33"/>
      <c r="GG2230" s="33"/>
      <c r="GH2230" s="33"/>
      <c r="GI2230" s="33"/>
      <c r="GJ2230" s="33"/>
      <c r="GK2230" s="33"/>
      <c r="GL2230" s="33"/>
      <c r="GM2230" s="33"/>
      <c r="GN2230" s="33"/>
      <c r="GO2230" s="33"/>
      <c r="GP2230" s="33"/>
      <c r="GQ2230" s="33"/>
      <c r="GR2230" s="33"/>
      <c r="GS2230" s="33"/>
      <c r="GT2230" s="33"/>
      <c r="GU2230" s="33"/>
      <c r="GV2230" s="33"/>
      <c r="GW2230" s="33"/>
      <c r="GX2230" s="33"/>
    </row>
    <row r="2231" spans="178:206" x14ac:dyDescent="0.2">
      <c r="FV2231" s="29"/>
      <c r="FW2231" s="33"/>
      <c r="FX2231" s="33"/>
      <c r="FY2231" s="33"/>
      <c r="FZ2231" s="33"/>
      <c r="GA2231" s="33"/>
      <c r="GB2231" s="33"/>
      <c r="GC2231" s="33"/>
      <c r="GD2231" s="33"/>
      <c r="GE2231" s="33"/>
      <c r="GF2231" s="33"/>
      <c r="GG2231" s="33"/>
      <c r="GH2231" s="33"/>
      <c r="GI2231" s="33"/>
      <c r="GJ2231" s="33"/>
      <c r="GK2231" s="33"/>
      <c r="GL2231" s="33"/>
      <c r="GM2231" s="33"/>
      <c r="GN2231" s="33"/>
      <c r="GO2231" s="33"/>
      <c r="GP2231" s="33"/>
      <c r="GQ2231" s="33"/>
      <c r="GR2231" s="33"/>
      <c r="GS2231" s="33"/>
      <c r="GT2231" s="33"/>
      <c r="GU2231" s="33"/>
      <c r="GV2231" s="33"/>
      <c r="GW2231" s="33"/>
      <c r="GX2231" s="33"/>
    </row>
    <row r="2232" spans="178:206" x14ac:dyDescent="0.2">
      <c r="FV2232" s="29"/>
      <c r="FW2232" s="33"/>
      <c r="FX2232" s="33"/>
      <c r="FY2232" s="33"/>
      <c r="FZ2232" s="33"/>
      <c r="GA2232" s="33"/>
      <c r="GB2232" s="33"/>
      <c r="GC2232" s="33"/>
      <c r="GD2232" s="33"/>
      <c r="GE2232" s="33"/>
      <c r="GF2232" s="33"/>
      <c r="GG2232" s="33"/>
      <c r="GH2232" s="33"/>
      <c r="GI2232" s="33"/>
      <c r="GJ2232" s="33"/>
      <c r="GK2232" s="33"/>
      <c r="GL2232" s="33"/>
      <c r="GM2232" s="33"/>
      <c r="GN2232" s="33"/>
      <c r="GO2232" s="33"/>
      <c r="GP2232" s="33"/>
      <c r="GQ2232" s="33"/>
      <c r="GR2232" s="33"/>
      <c r="GS2232" s="33"/>
      <c r="GT2232" s="33"/>
      <c r="GU2232" s="33"/>
      <c r="GV2232" s="33"/>
      <c r="GW2232" s="33"/>
      <c r="GX2232" s="33"/>
    </row>
    <row r="2233" spans="178:206" x14ac:dyDescent="0.2">
      <c r="FV2233" s="29"/>
      <c r="FW2233" s="33"/>
      <c r="FX2233" s="33"/>
      <c r="FY2233" s="33"/>
      <c r="FZ2233" s="33"/>
      <c r="GA2233" s="33"/>
      <c r="GB2233" s="33"/>
      <c r="GC2233" s="33"/>
      <c r="GD2233" s="33"/>
      <c r="GE2233" s="33"/>
      <c r="GF2233" s="33"/>
      <c r="GG2233" s="33"/>
      <c r="GH2233" s="33"/>
      <c r="GI2233" s="33"/>
      <c r="GJ2233" s="33"/>
      <c r="GK2233" s="33"/>
      <c r="GL2233" s="33"/>
      <c r="GM2233" s="33"/>
      <c r="GN2233" s="33"/>
      <c r="GO2233" s="33"/>
      <c r="GP2233" s="33"/>
      <c r="GQ2233" s="33"/>
      <c r="GR2233" s="33"/>
      <c r="GS2233" s="33"/>
      <c r="GT2233" s="33"/>
      <c r="GU2233" s="33"/>
      <c r="GV2233" s="33"/>
      <c r="GW2233" s="33"/>
      <c r="GX2233" s="33"/>
    </row>
    <row r="2234" spans="178:206" x14ac:dyDescent="0.2">
      <c r="FV2234" s="29"/>
      <c r="FW2234" s="33"/>
      <c r="FX2234" s="33"/>
      <c r="FY2234" s="33"/>
      <c r="FZ2234" s="33"/>
      <c r="GA2234" s="33"/>
      <c r="GB2234" s="33"/>
      <c r="GC2234" s="33"/>
      <c r="GD2234" s="33"/>
      <c r="GE2234" s="33"/>
      <c r="GF2234" s="33"/>
      <c r="GG2234" s="33"/>
      <c r="GH2234" s="33"/>
      <c r="GI2234" s="33"/>
      <c r="GJ2234" s="33"/>
      <c r="GK2234" s="33"/>
      <c r="GL2234" s="33"/>
      <c r="GM2234" s="33"/>
      <c r="GN2234" s="33"/>
      <c r="GO2234" s="33"/>
      <c r="GP2234" s="33"/>
      <c r="GQ2234" s="33"/>
      <c r="GR2234" s="33"/>
      <c r="GS2234" s="33"/>
      <c r="GT2234" s="33"/>
      <c r="GU2234" s="33"/>
      <c r="GV2234" s="33"/>
      <c r="GW2234" s="33"/>
      <c r="GX2234" s="33"/>
    </row>
    <row r="2235" spans="178:206" x14ac:dyDescent="0.2">
      <c r="FV2235" s="29"/>
      <c r="FW2235" s="33"/>
      <c r="FX2235" s="33"/>
      <c r="FY2235" s="33"/>
      <c r="FZ2235" s="33"/>
      <c r="GA2235" s="33"/>
      <c r="GB2235" s="33"/>
      <c r="GC2235" s="33"/>
      <c r="GD2235" s="33"/>
      <c r="GE2235" s="33"/>
      <c r="GF2235" s="33"/>
      <c r="GG2235" s="33"/>
      <c r="GH2235" s="33"/>
      <c r="GI2235" s="33"/>
      <c r="GJ2235" s="33"/>
      <c r="GK2235" s="33"/>
      <c r="GL2235" s="33"/>
      <c r="GM2235" s="33"/>
      <c r="GN2235" s="33"/>
      <c r="GO2235" s="33"/>
      <c r="GP2235" s="33"/>
      <c r="GQ2235" s="33"/>
      <c r="GR2235" s="33"/>
      <c r="GS2235" s="33"/>
      <c r="GT2235" s="33"/>
      <c r="GU2235" s="33"/>
      <c r="GV2235" s="33"/>
      <c r="GW2235" s="33"/>
      <c r="GX2235" s="33"/>
    </row>
    <row r="2236" spans="178:206" x14ac:dyDescent="0.2">
      <c r="FV2236" s="29"/>
      <c r="FW2236" s="33"/>
      <c r="FX2236" s="33"/>
      <c r="FY2236" s="33"/>
      <c r="FZ2236" s="33"/>
      <c r="GA2236" s="33"/>
      <c r="GB2236" s="33"/>
      <c r="GC2236" s="33"/>
      <c r="GD2236" s="33"/>
      <c r="GE2236" s="33"/>
      <c r="GF2236" s="33"/>
      <c r="GG2236" s="33"/>
      <c r="GH2236" s="33"/>
      <c r="GI2236" s="33"/>
      <c r="GJ2236" s="33"/>
      <c r="GK2236" s="33"/>
      <c r="GL2236" s="33"/>
      <c r="GM2236" s="33"/>
      <c r="GN2236" s="33"/>
      <c r="GO2236" s="33"/>
      <c r="GP2236" s="33"/>
      <c r="GQ2236" s="33"/>
      <c r="GR2236" s="33"/>
      <c r="GS2236" s="33"/>
      <c r="GT2236" s="33"/>
      <c r="GU2236" s="33"/>
      <c r="GV2236" s="33"/>
      <c r="GW2236" s="33"/>
      <c r="GX2236" s="33"/>
    </row>
    <row r="2237" spans="178:206" x14ac:dyDescent="0.2">
      <c r="FV2237" s="29"/>
      <c r="FW2237" s="33"/>
      <c r="FX2237" s="33"/>
      <c r="FY2237" s="33"/>
      <c r="FZ2237" s="33"/>
      <c r="GA2237" s="33"/>
      <c r="GB2237" s="33"/>
      <c r="GC2237" s="33"/>
      <c r="GD2237" s="33"/>
      <c r="GE2237" s="33"/>
      <c r="GF2237" s="33"/>
      <c r="GG2237" s="33"/>
      <c r="GH2237" s="33"/>
      <c r="GI2237" s="33"/>
      <c r="GJ2237" s="33"/>
      <c r="GK2237" s="33"/>
      <c r="GL2237" s="33"/>
      <c r="GM2237" s="33"/>
      <c r="GN2237" s="33"/>
      <c r="GO2237" s="33"/>
      <c r="GP2237" s="33"/>
      <c r="GQ2237" s="33"/>
      <c r="GR2237" s="33"/>
      <c r="GS2237" s="33"/>
      <c r="GT2237" s="33"/>
      <c r="GU2237" s="33"/>
      <c r="GV2237" s="33"/>
      <c r="GW2237" s="33"/>
      <c r="GX2237" s="33"/>
    </row>
    <row r="2238" spans="178:206" x14ac:dyDescent="0.2">
      <c r="FV2238" s="29"/>
      <c r="FW2238" s="33"/>
      <c r="FX2238" s="33"/>
      <c r="FY2238" s="33"/>
      <c r="FZ2238" s="33"/>
      <c r="GA2238" s="33"/>
      <c r="GB2238" s="33"/>
      <c r="GC2238" s="33"/>
      <c r="GD2238" s="33"/>
      <c r="GE2238" s="33"/>
      <c r="GF2238" s="33"/>
      <c r="GG2238" s="33"/>
      <c r="GH2238" s="33"/>
      <c r="GI2238" s="33"/>
      <c r="GJ2238" s="33"/>
      <c r="GK2238" s="33"/>
      <c r="GL2238" s="33"/>
      <c r="GM2238" s="33"/>
      <c r="GN2238" s="33"/>
      <c r="GO2238" s="33"/>
      <c r="GP2238" s="33"/>
      <c r="GQ2238" s="33"/>
      <c r="GR2238" s="33"/>
      <c r="GS2238" s="33"/>
      <c r="GT2238" s="33"/>
      <c r="GU2238" s="33"/>
      <c r="GV2238" s="33"/>
      <c r="GW2238" s="33"/>
      <c r="GX2238" s="33"/>
    </row>
    <row r="2239" spans="178:206" x14ac:dyDescent="0.2">
      <c r="FV2239" s="29"/>
      <c r="FW2239" s="33"/>
      <c r="FX2239" s="33"/>
      <c r="FY2239" s="33"/>
      <c r="FZ2239" s="33"/>
      <c r="GA2239" s="33"/>
      <c r="GB2239" s="33"/>
      <c r="GC2239" s="33"/>
      <c r="GD2239" s="33"/>
      <c r="GE2239" s="33"/>
      <c r="GF2239" s="33"/>
      <c r="GG2239" s="33"/>
      <c r="GH2239" s="33"/>
      <c r="GI2239" s="33"/>
      <c r="GJ2239" s="33"/>
      <c r="GK2239" s="33"/>
      <c r="GL2239" s="33"/>
      <c r="GM2239" s="33"/>
      <c r="GN2239" s="33"/>
      <c r="GO2239" s="33"/>
      <c r="GP2239" s="33"/>
      <c r="GQ2239" s="33"/>
      <c r="GR2239" s="33"/>
      <c r="GS2239" s="33"/>
      <c r="GT2239" s="33"/>
      <c r="GU2239" s="33"/>
      <c r="GV2239" s="33"/>
      <c r="GW2239" s="33"/>
      <c r="GX2239" s="33"/>
    </row>
    <row r="2240" spans="178:206" x14ac:dyDescent="0.2">
      <c r="FV2240" s="29"/>
      <c r="FW2240" s="33"/>
      <c r="FX2240" s="33"/>
      <c r="FY2240" s="33"/>
      <c r="FZ2240" s="33"/>
      <c r="GA2240" s="33"/>
      <c r="GB2240" s="33"/>
      <c r="GC2240" s="33"/>
      <c r="GD2240" s="33"/>
      <c r="GE2240" s="33"/>
      <c r="GF2240" s="33"/>
      <c r="GG2240" s="33"/>
      <c r="GH2240" s="33"/>
      <c r="GI2240" s="33"/>
      <c r="GJ2240" s="33"/>
      <c r="GK2240" s="33"/>
      <c r="GL2240" s="33"/>
      <c r="GM2240" s="33"/>
      <c r="GN2240" s="33"/>
      <c r="GO2240" s="33"/>
      <c r="GP2240" s="33"/>
      <c r="GQ2240" s="33"/>
      <c r="GR2240" s="33"/>
      <c r="GS2240" s="33"/>
      <c r="GT2240" s="33"/>
      <c r="GU2240" s="33"/>
      <c r="GV2240" s="33"/>
      <c r="GW2240" s="33"/>
      <c r="GX2240" s="33"/>
    </row>
    <row r="2241" spans="178:206" x14ac:dyDescent="0.2">
      <c r="FV2241" s="29"/>
      <c r="FW2241" s="33"/>
      <c r="FX2241" s="33"/>
      <c r="FY2241" s="33"/>
      <c r="FZ2241" s="33"/>
      <c r="GA2241" s="33"/>
      <c r="GB2241" s="33"/>
      <c r="GC2241" s="33"/>
      <c r="GD2241" s="33"/>
      <c r="GE2241" s="33"/>
      <c r="GF2241" s="33"/>
      <c r="GG2241" s="33"/>
      <c r="GH2241" s="33"/>
      <c r="GI2241" s="33"/>
      <c r="GJ2241" s="33"/>
      <c r="GK2241" s="33"/>
      <c r="GL2241" s="33"/>
      <c r="GM2241" s="33"/>
      <c r="GN2241" s="33"/>
      <c r="GO2241" s="33"/>
      <c r="GP2241" s="33"/>
      <c r="GQ2241" s="33"/>
      <c r="GR2241" s="33"/>
      <c r="GS2241" s="33"/>
      <c r="GT2241" s="33"/>
      <c r="GU2241" s="33"/>
      <c r="GV2241" s="33"/>
      <c r="GW2241" s="33"/>
      <c r="GX2241" s="33"/>
    </row>
    <row r="2242" spans="178:206" x14ac:dyDescent="0.2">
      <c r="FV2242" s="29"/>
      <c r="FW2242" s="33"/>
      <c r="FX2242" s="33"/>
      <c r="FY2242" s="33"/>
      <c r="FZ2242" s="33"/>
      <c r="GA2242" s="33"/>
      <c r="GB2242" s="33"/>
      <c r="GC2242" s="33"/>
      <c r="GD2242" s="33"/>
      <c r="GE2242" s="33"/>
      <c r="GF2242" s="33"/>
      <c r="GG2242" s="33"/>
      <c r="GH2242" s="33"/>
      <c r="GI2242" s="33"/>
      <c r="GJ2242" s="33"/>
      <c r="GK2242" s="33"/>
      <c r="GL2242" s="33"/>
      <c r="GM2242" s="33"/>
      <c r="GN2242" s="33"/>
      <c r="GO2242" s="33"/>
      <c r="GP2242" s="33"/>
      <c r="GQ2242" s="33"/>
      <c r="GR2242" s="33"/>
      <c r="GS2242" s="33"/>
      <c r="GT2242" s="33"/>
      <c r="GU2242" s="33"/>
      <c r="GV2242" s="33"/>
      <c r="GW2242" s="33"/>
      <c r="GX2242" s="33"/>
    </row>
    <row r="2243" spans="178:206" x14ac:dyDescent="0.2">
      <c r="FV2243" s="29"/>
      <c r="FW2243" s="33"/>
      <c r="FX2243" s="33"/>
      <c r="FY2243" s="33"/>
      <c r="FZ2243" s="33"/>
      <c r="GA2243" s="33"/>
      <c r="GB2243" s="33"/>
      <c r="GC2243" s="33"/>
      <c r="GD2243" s="33"/>
      <c r="GE2243" s="33"/>
      <c r="GF2243" s="33"/>
      <c r="GG2243" s="33"/>
      <c r="GH2243" s="33"/>
      <c r="GI2243" s="33"/>
      <c r="GJ2243" s="33"/>
      <c r="GK2243" s="33"/>
      <c r="GL2243" s="33"/>
      <c r="GM2243" s="33"/>
      <c r="GN2243" s="33"/>
      <c r="GO2243" s="33"/>
      <c r="GP2243" s="33"/>
      <c r="GQ2243" s="33"/>
      <c r="GR2243" s="33"/>
      <c r="GS2243" s="33"/>
      <c r="GT2243" s="33"/>
      <c r="GU2243" s="33"/>
      <c r="GV2243" s="33"/>
      <c r="GW2243" s="33"/>
      <c r="GX2243" s="33"/>
    </row>
    <row r="2244" spans="178:206" x14ac:dyDescent="0.2">
      <c r="FV2244" s="29"/>
      <c r="FW2244" s="33"/>
      <c r="FX2244" s="33"/>
      <c r="FY2244" s="33"/>
      <c r="FZ2244" s="33"/>
      <c r="GA2244" s="33"/>
      <c r="GB2244" s="33"/>
      <c r="GC2244" s="33"/>
      <c r="GD2244" s="33"/>
      <c r="GE2244" s="33"/>
      <c r="GF2244" s="33"/>
      <c r="GG2244" s="33"/>
      <c r="GH2244" s="33"/>
      <c r="GI2244" s="33"/>
      <c r="GJ2244" s="33"/>
      <c r="GK2244" s="33"/>
      <c r="GL2244" s="33"/>
      <c r="GM2244" s="33"/>
      <c r="GN2244" s="33"/>
      <c r="GO2244" s="33"/>
      <c r="GP2244" s="33"/>
      <c r="GQ2244" s="33"/>
      <c r="GR2244" s="33"/>
      <c r="GS2244" s="33"/>
      <c r="GT2244" s="33"/>
      <c r="GU2244" s="33"/>
      <c r="GV2244" s="33"/>
      <c r="GW2244" s="33"/>
      <c r="GX2244" s="33"/>
    </row>
    <row r="2245" spans="178:206" x14ac:dyDescent="0.2">
      <c r="FV2245" s="29"/>
      <c r="FW2245" s="33"/>
      <c r="FX2245" s="33"/>
      <c r="FY2245" s="33"/>
      <c r="FZ2245" s="33"/>
      <c r="GA2245" s="33"/>
      <c r="GB2245" s="33"/>
      <c r="GC2245" s="33"/>
      <c r="GD2245" s="33"/>
      <c r="GE2245" s="33"/>
      <c r="GF2245" s="33"/>
      <c r="GG2245" s="33"/>
      <c r="GH2245" s="33"/>
      <c r="GI2245" s="33"/>
      <c r="GJ2245" s="33"/>
      <c r="GK2245" s="33"/>
      <c r="GL2245" s="33"/>
      <c r="GM2245" s="33"/>
      <c r="GN2245" s="33"/>
      <c r="GO2245" s="33"/>
      <c r="GP2245" s="33"/>
      <c r="GQ2245" s="33"/>
      <c r="GR2245" s="33"/>
      <c r="GS2245" s="33"/>
      <c r="GT2245" s="33"/>
      <c r="GU2245" s="33"/>
      <c r="GV2245" s="33"/>
      <c r="GW2245" s="33"/>
      <c r="GX2245" s="33"/>
    </row>
    <row r="2246" spans="178:206" x14ac:dyDescent="0.2">
      <c r="FV2246" s="29"/>
      <c r="FW2246" s="33"/>
      <c r="FX2246" s="33"/>
      <c r="FY2246" s="33"/>
      <c r="FZ2246" s="33"/>
      <c r="GA2246" s="33"/>
      <c r="GB2246" s="33"/>
      <c r="GC2246" s="33"/>
      <c r="GD2246" s="33"/>
      <c r="GE2246" s="33"/>
      <c r="GF2246" s="33"/>
      <c r="GG2246" s="33"/>
      <c r="GH2246" s="33"/>
      <c r="GI2246" s="33"/>
      <c r="GJ2246" s="33"/>
      <c r="GK2246" s="33"/>
      <c r="GL2246" s="33"/>
      <c r="GM2246" s="33"/>
      <c r="GN2246" s="33"/>
      <c r="GO2246" s="33"/>
      <c r="GP2246" s="33"/>
      <c r="GQ2246" s="33"/>
      <c r="GR2246" s="33"/>
      <c r="GS2246" s="33"/>
      <c r="GT2246" s="33"/>
      <c r="GU2246" s="33"/>
      <c r="GV2246" s="33"/>
      <c r="GW2246" s="33"/>
      <c r="GX2246" s="33"/>
    </row>
    <row r="2247" spans="178:206" x14ac:dyDescent="0.2">
      <c r="FV2247" s="29"/>
      <c r="FW2247" s="33"/>
      <c r="FX2247" s="33"/>
      <c r="FY2247" s="33"/>
      <c r="FZ2247" s="33"/>
      <c r="GA2247" s="33"/>
      <c r="GB2247" s="33"/>
      <c r="GC2247" s="33"/>
      <c r="GD2247" s="33"/>
      <c r="GE2247" s="33"/>
      <c r="GF2247" s="33"/>
      <c r="GG2247" s="33"/>
      <c r="GH2247" s="33"/>
      <c r="GI2247" s="33"/>
      <c r="GJ2247" s="33"/>
      <c r="GK2247" s="33"/>
      <c r="GL2247" s="33"/>
      <c r="GM2247" s="33"/>
      <c r="GN2247" s="33"/>
      <c r="GO2247" s="33"/>
      <c r="GP2247" s="33"/>
      <c r="GQ2247" s="33"/>
      <c r="GR2247" s="33"/>
      <c r="GS2247" s="33"/>
      <c r="GT2247" s="33"/>
      <c r="GU2247" s="33"/>
      <c r="GV2247" s="33"/>
      <c r="GW2247" s="33"/>
      <c r="GX2247" s="33"/>
    </row>
    <row r="2248" spans="178:206" x14ac:dyDescent="0.2">
      <c r="FV2248" s="29"/>
      <c r="FW2248" s="33"/>
      <c r="FX2248" s="33"/>
      <c r="FY2248" s="33"/>
      <c r="FZ2248" s="33"/>
      <c r="GA2248" s="33"/>
      <c r="GB2248" s="33"/>
      <c r="GC2248" s="33"/>
      <c r="GD2248" s="33"/>
      <c r="GE2248" s="33"/>
      <c r="GF2248" s="33"/>
      <c r="GG2248" s="33"/>
      <c r="GH2248" s="33"/>
      <c r="GI2248" s="33"/>
      <c r="GJ2248" s="33"/>
      <c r="GK2248" s="33"/>
      <c r="GL2248" s="33"/>
      <c r="GM2248" s="33"/>
      <c r="GN2248" s="33"/>
      <c r="GO2248" s="33"/>
      <c r="GP2248" s="33"/>
      <c r="GQ2248" s="33"/>
      <c r="GR2248" s="33"/>
      <c r="GS2248" s="33"/>
      <c r="GT2248" s="33"/>
      <c r="GU2248" s="33"/>
      <c r="GV2248" s="33"/>
      <c r="GW2248" s="33"/>
      <c r="GX2248" s="33"/>
    </row>
    <row r="2249" spans="178:206" x14ac:dyDescent="0.2">
      <c r="FV2249" s="29"/>
      <c r="FW2249" s="33"/>
      <c r="FX2249" s="33"/>
      <c r="FY2249" s="33"/>
      <c r="FZ2249" s="33"/>
      <c r="GA2249" s="33"/>
      <c r="GB2249" s="33"/>
      <c r="GC2249" s="33"/>
      <c r="GD2249" s="33"/>
      <c r="GE2249" s="33"/>
      <c r="GF2249" s="33"/>
      <c r="GG2249" s="33"/>
      <c r="GH2249" s="33"/>
      <c r="GI2249" s="33"/>
      <c r="GJ2249" s="33"/>
      <c r="GK2249" s="33"/>
      <c r="GL2249" s="33"/>
      <c r="GM2249" s="33"/>
      <c r="GN2249" s="33"/>
      <c r="GO2249" s="33"/>
      <c r="GP2249" s="33"/>
      <c r="GQ2249" s="33"/>
      <c r="GR2249" s="33"/>
      <c r="GS2249" s="33"/>
      <c r="GT2249" s="33"/>
      <c r="GU2249" s="33"/>
      <c r="GV2249" s="33"/>
      <c r="GW2249" s="33"/>
      <c r="GX2249" s="33"/>
    </row>
    <row r="2250" spans="178:206" x14ac:dyDescent="0.2">
      <c r="FV2250" s="29"/>
      <c r="FW2250" s="33"/>
      <c r="FX2250" s="33"/>
      <c r="FY2250" s="33"/>
      <c r="FZ2250" s="33"/>
      <c r="GA2250" s="33"/>
      <c r="GB2250" s="33"/>
      <c r="GC2250" s="33"/>
      <c r="GD2250" s="33"/>
      <c r="GE2250" s="33"/>
      <c r="GF2250" s="33"/>
      <c r="GG2250" s="33"/>
      <c r="GH2250" s="33"/>
      <c r="GI2250" s="33"/>
      <c r="GJ2250" s="33"/>
      <c r="GK2250" s="33"/>
      <c r="GL2250" s="33"/>
      <c r="GM2250" s="33"/>
      <c r="GN2250" s="33"/>
      <c r="GO2250" s="33"/>
      <c r="GP2250" s="33"/>
      <c r="GQ2250" s="33"/>
      <c r="GR2250" s="33"/>
      <c r="GS2250" s="33"/>
      <c r="GT2250" s="33"/>
      <c r="GU2250" s="33"/>
      <c r="GV2250" s="33"/>
      <c r="GW2250" s="33"/>
      <c r="GX2250" s="33"/>
    </row>
    <row r="2251" spans="178:206" x14ac:dyDescent="0.2">
      <c r="FV2251" s="29"/>
      <c r="FW2251" s="33"/>
      <c r="FX2251" s="33"/>
      <c r="FY2251" s="33"/>
      <c r="FZ2251" s="33"/>
      <c r="GA2251" s="33"/>
      <c r="GB2251" s="33"/>
      <c r="GC2251" s="33"/>
      <c r="GD2251" s="33"/>
      <c r="GE2251" s="33"/>
      <c r="GF2251" s="33"/>
      <c r="GG2251" s="33"/>
      <c r="GH2251" s="33"/>
      <c r="GI2251" s="33"/>
      <c r="GJ2251" s="33"/>
      <c r="GK2251" s="33"/>
      <c r="GL2251" s="33"/>
      <c r="GM2251" s="33"/>
      <c r="GN2251" s="33"/>
      <c r="GO2251" s="33"/>
      <c r="GP2251" s="33"/>
      <c r="GQ2251" s="33"/>
      <c r="GR2251" s="33"/>
      <c r="GS2251" s="33"/>
      <c r="GT2251" s="33"/>
      <c r="GU2251" s="33"/>
      <c r="GV2251" s="33"/>
      <c r="GW2251" s="33"/>
      <c r="GX2251" s="33"/>
    </row>
    <row r="2252" spans="178:206" x14ac:dyDescent="0.2">
      <c r="FV2252" s="29"/>
      <c r="FW2252" s="33"/>
      <c r="FX2252" s="33"/>
      <c r="FY2252" s="33"/>
      <c r="FZ2252" s="33"/>
      <c r="GA2252" s="33"/>
      <c r="GB2252" s="33"/>
      <c r="GC2252" s="33"/>
      <c r="GD2252" s="33"/>
      <c r="GE2252" s="33"/>
      <c r="GF2252" s="33"/>
      <c r="GG2252" s="33"/>
      <c r="GH2252" s="33"/>
      <c r="GI2252" s="33"/>
      <c r="GJ2252" s="33"/>
      <c r="GK2252" s="33"/>
      <c r="GL2252" s="33"/>
      <c r="GM2252" s="33"/>
      <c r="GN2252" s="33"/>
      <c r="GO2252" s="33"/>
      <c r="GP2252" s="33"/>
      <c r="GQ2252" s="33"/>
      <c r="GR2252" s="33"/>
      <c r="GS2252" s="33"/>
      <c r="GT2252" s="33"/>
      <c r="GU2252" s="33"/>
      <c r="GV2252" s="33"/>
      <c r="GW2252" s="33"/>
      <c r="GX2252" s="33"/>
    </row>
    <row r="2253" spans="178:206" x14ac:dyDescent="0.2">
      <c r="FV2253" s="29"/>
      <c r="FW2253" s="33"/>
      <c r="FX2253" s="33"/>
      <c r="FY2253" s="33"/>
      <c r="FZ2253" s="33"/>
      <c r="GA2253" s="33"/>
      <c r="GB2253" s="33"/>
      <c r="GC2253" s="33"/>
      <c r="GD2253" s="33"/>
      <c r="GE2253" s="33"/>
      <c r="GF2253" s="33"/>
      <c r="GG2253" s="33"/>
      <c r="GH2253" s="33"/>
      <c r="GI2253" s="33"/>
      <c r="GJ2253" s="33"/>
      <c r="GK2253" s="33"/>
      <c r="GL2253" s="33"/>
      <c r="GM2253" s="33"/>
      <c r="GN2253" s="33"/>
      <c r="GO2253" s="33"/>
      <c r="GP2253" s="33"/>
      <c r="GQ2253" s="33"/>
      <c r="GR2253" s="33"/>
      <c r="GS2253" s="33"/>
      <c r="GT2253" s="33"/>
      <c r="GU2253" s="33"/>
      <c r="GV2253" s="33"/>
      <c r="GW2253" s="33"/>
      <c r="GX2253" s="33"/>
    </row>
    <row r="2254" spans="178:206" x14ac:dyDescent="0.2">
      <c r="FV2254" s="29"/>
      <c r="FW2254" s="33"/>
      <c r="FX2254" s="33"/>
      <c r="FY2254" s="33"/>
      <c r="FZ2254" s="33"/>
      <c r="GA2254" s="33"/>
      <c r="GB2254" s="33"/>
      <c r="GC2254" s="33"/>
      <c r="GD2254" s="33"/>
      <c r="GE2254" s="33"/>
      <c r="GF2254" s="33"/>
      <c r="GG2254" s="33"/>
      <c r="GH2254" s="33"/>
      <c r="GI2254" s="33"/>
      <c r="GJ2254" s="33"/>
      <c r="GK2254" s="33"/>
      <c r="GL2254" s="33"/>
      <c r="GM2254" s="33"/>
      <c r="GN2254" s="33"/>
      <c r="GO2254" s="33"/>
      <c r="GP2254" s="33"/>
      <c r="GQ2254" s="33"/>
      <c r="GR2254" s="33"/>
      <c r="GS2254" s="33"/>
      <c r="GT2254" s="33"/>
      <c r="GU2254" s="33"/>
      <c r="GV2254" s="33"/>
      <c r="GW2254" s="33"/>
      <c r="GX2254" s="33"/>
    </row>
    <row r="2255" spans="178:206" x14ac:dyDescent="0.2">
      <c r="FV2255" s="29"/>
      <c r="FW2255" s="33"/>
      <c r="FX2255" s="33"/>
      <c r="FY2255" s="33"/>
      <c r="FZ2255" s="33"/>
      <c r="GA2255" s="33"/>
      <c r="GB2255" s="33"/>
      <c r="GC2255" s="33"/>
      <c r="GD2255" s="33"/>
      <c r="GE2255" s="33"/>
      <c r="GF2255" s="33"/>
      <c r="GG2255" s="33"/>
      <c r="GH2255" s="33"/>
      <c r="GI2255" s="33"/>
      <c r="GJ2255" s="33"/>
      <c r="GK2255" s="33"/>
      <c r="GL2255" s="33"/>
      <c r="GM2255" s="33"/>
      <c r="GN2255" s="33"/>
      <c r="GO2255" s="33"/>
      <c r="GP2255" s="33"/>
      <c r="GQ2255" s="33"/>
      <c r="GR2255" s="33"/>
      <c r="GS2255" s="33"/>
      <c r="GT2255" s="33"/>
      <c r="GU2255" s="33"/>
      <c r="GV2255" s="33"/>
      <c r="GW2255" s="33"/>
      <c r="GX2255" s="33"/>
    </row>
    <row r="2256" spans="178:206" x14ac:dyDescent="0.2">
      <c r="FV2256" s="29"/>
      <c r="FW2256" s="33"/>
      <c r="FX2256" s="33"/>
      <c r="FY2256" s="33"/>
      <c r="FZ2256" s="33"/>
      <c r="GA2256" s="33"/>
      <c r="GB2256" s="33"/>
      <c r="GC2256" s="33"/>
      <c r="GD2256" s="33"/>
      <c r="GE2256" s="33"/>
      <c r="GF2256" s="33"/>
      <c r="GG2256" s="33"/>
      <c r="GH2256" s="33"/>
      <c r="GI2256" s="33"/>
      <c r="GJ2256" s="33"/>
      <c r="GK2256" s="33"/>
      <c r="GL2256" s="33"/>
      <c r="GM2256" s="33"/>
      <c r="GN2256" s="33"/>
      <c r="GO2256" s="33"/>
      <c r="GP2256" s="33"/>
      <c r="GQ2256" s="33"/>
      <c r="GR2256" s="33"/>
      <c r="GS2256" s="33"/>
      <c r="GT2256" s="33"/>
      <c r="GU2256" s="33"/>
      <c r="GV2256" s="33"/>
      <c r="GW2256" s="33"/>
      <c r="GX2256" s="33"/>
    </row>
    <row r="2257" spans="178:206" x14ac:dyDescent="0.2">
      <c r="FV2257" s="29"/>
      <c r="FW2257" s="33"/>
      <c r="FX2257" s="33"/>
      <c r="FY2257" s="33"/>
      <c r="FZ2257" s="33"/>
      <c r="GA2257" s="33"/>
      <c r="GB2257" s="33"/>
      <c r="GC2257" s="33"/>
      <c r="GD2257" s="33"/>
      <c r="GE2257" s="33"/>
      <c r="GF2257" s="33"/>
      <c r="GG2257" s="33"/>
      <c r="GH2257" s="33"/>
      <c r="GI2257" s="33"/>
      <c r="GJ2257" s="33"/>
      <c r="GK2257" s="33"/>
      <c r="GL2257" s="33"/>
      <c r="GM2257" s="33"/>
      <c r="GN2257" s="33"/>
      <c r="GO2257" s="33"/>
      <c r="GP2257" s="33"/>
      <c r="GQ2257" s="33"/>
      <c r="GR2257" s="33"/>
      <c r="GS2257" s="33"/>
      <c r="GT2257" s="33"/>
      <c r="GU2257" s="33"/>
      <c r="GV2257" s="33"/>
      <c r="GW2257" s="33"/>
      <c r="GX2257" s="33"/>
    </row>
    <row r="2258" spans="178:206" x14ac:dyDescent="0.2">
      <c r="FV2258" s="29"/>
      <c r="FW2258" s="33"/>
      <c r="FX2258" s="33"/>
      <c r="FY2258" s="33"/>
      <c r="FZ2258" s="33"/>
      <c r="GA2258" s="33"/>
      <c r="GB2258" s="33"/>
      <c r="GC2258" s="33"/>
      <c r="GD2258" s="33"/>
      <c r="GE2258" s="33"/>
      <c r="GF2258" s="33"/>
      <c r="GG2258" s="33"/>
      <c r="GH2258" s="33"/>
      <c r="GI2258" s="33"/>
      <c r="GJ2258" s="33"/>
      <c r="GK2258" s="33"/>
      <c r="GL2258" s="33"/>
      <c r="GM2258" s="33"/>
      <c r="GN2258" s="33"/>
      <c r="GO2258" s="33"/>
      <c r="GP2258" s="33"/>
      <c r="GQ2258" s="33"/>
      <c r="GR2258" s="33"/>
      <c r="GS2258" s="33"/>
      <c r="GT2258" s="33"/>
      <c r="GU2258" s="33"/>
      <c r="GV2258" s="33"/>
      <c r="GW2258" s="33"/>
      <c r="GX2258" s="33"/>
    </row>
    <row r="2259" spans="178:206" x14ac:dyDescent="0.2">
      <c r="FV2259" s="29"/>
      <c r="FW2259" s="33"/>
      <c r="FX2259" s="33"/>
      <c r="FY2259" s="33"/>
      <c r="FZ2259" s="33"/>
      <c r="GA2259" s="33"/>
      <c r="GB2259" s="33"/>
      <c r="GC2259" s="33"/>
      <c r="GD2259" s="33"/>
      <c r="GE2259" s="33"/>
      <c r="GF2259" s="33"/>
      <c r="GG2259" s="33"/>
      <c r="GH2259" s="33"/>
      <c r="GI2259" s="33"/>
      <c r="GJ2259" s="33"/>
      <c r="GK2259" s="33"/>
      <c r="GL2259" s="33"/>
      <c r="GM2259" s="33"/>
      <c r="GN2259" s="33"/>
      <c r="GO2259" s="33"/>
      <c r="GP2259" s="33"/>
      <c r="GQ2259" s="33"/>
      <c r="GR2259" s="33"/>
      <c r="GS2259" s="33"/>
      <c r="GT2259" s="33"/>
      <c r="GU2259" s="33"/>
      <c r="GV2259" s="33"/>
      <c r="GW2259" s="33"/>
      <c r="GX2259" s="33"/>
    </row>
    <row r="2260" spans="178:206" x14ac:dyDescent="0.2">
      <c r="FV2260" s="29"/>
      <c r="FW2260" s="33"/>
      <c r="FX2260" s="33"/>
      <c r="FY2260" s="33"/>
      <c r="FZ2260" s="33"/>
      <c r="GA2260" s="33"/>
      <c r="GB2260" s="33"/>
      <c r="GC2260" s="33"/>
      <c r="GD2260" s="33"/>
      <c r="GE2260" s="33"/>
      <c r="GF2260" s="33"/>
      <c r="GG2260" s="33"/>
      <c r="GH2260" s="33"/>
      <c r="GI2260" s="33"/>
      <c r="GJ2260" s="33"/>
      <c r="GK2260" s="33"/>
      <c r="GL2260" s="33"/>
      <c r="GM2260" s="33"/>
      <c r="GN2260" s="33"/>
      <c r="GO2260" s="33"/>
      <c r="GP2260" s="33"/>
      <c r="GQ2260" s="33"/>
      <c r="GR2260" s="33"/>
      <c r="GS2260" s="33"/>
      <c r="GT2260" s="33"/>
      <c r="GU2260" s="33"/>
      <c r="GV2260" s="33"/>
      <c r="GW2260" s="33"/>
      <c r="GX2260" s="33"/>
    </row>
    <row r="2261" spans="178:206" x14ac:dyDescent="0.2">
      <c r="FV2261" s="29"/>
      <c r="FW2261" s="33"/>
      <c r="FX2261" s="33"/>
      <c r="FY2261" s="33"/>
      <c r="FZ2261" s="33"/>
      <c r="GA2261" s="33"/>
      <c r="GB2261" s="33"/>
      <c r="GC2261" s="33"/>
      <c r="GD2261" s="33"/>
      <c r="GE2261" s="33"/>
      <c r="GF2261" s="33"/>
      <c r="GG2261" s="33"/>
      <c r="GH2261" s="33"/>
      <c r="GI2261" s="33"/>
      <c r="GJ2261" s="33"/>
      <c r="GK2261" s="33"/>
      <c r="GL2261" s="33"/>
      <c r="GM2261" s="33"/>
      <c r="GN2261" s="33"/>
      <c r="GO2261" s="33"/>
      <c r="GP2261" s="33"/>
      <c r="GQ2261" s="33"/>
      <c r="GR2261" s="33"/>
      <c r="GS2261" s="33"/>
      <c r="GT2261" s="33"/>
      <c r="GU2261" s="33"/>
      <c r="GV2261" s="33"/>
      <c r="GW2261" s="33"/>
      <c r="GX2261" s="33"/>
    </row>
    <row r="2262" spans="178:206" x14ac:dyDescent="0.2">
      <c r="FV2262" s="29"/>
      <c r="FW2262" s="33"/>
      <c r="FX2262" s="33"/>
      <c r="FY2262" s="33"/>
      <c r="FZ2262" s="33"/>
      <c r="GA2262" s="33"/>
      <c r="GB2262" s="33"/>
      <c r="GC2262" s="33"/>
      <c r="GD2262" s="33"/>
      <c r="GE2262" s="33"/>
      <c r="GF2262" s="33"/>
      <c r="GG2262" s="33"/>
      <c r="GH2262" s="33"/>
      <c r="GI2262" s="33"/>
      <c r="GJ2262" s="33"/>
      <c r="GK2262" s="33"/>
      <c r="GL2262" s="33"/>
      <c r="GM2262" s="33"/>
      <c r="GN2262" s="33"/>
      <c r="GO2262" s="33"/>
      <c r="GP2262" s="33"/>
      <c r="GQ2262" s="33"/>
      <c r="GR2262" s="33"/>
      <c r="GS2262" s="33"/>
      <c r="GT2262" s="33"/>
      <c r="GU2262" s="33"/>
      <c r="GV2262" s="33"/>
      <c r="GW2262" s="33"/>
      <c r="GX2262" s="33"/>
    </row>
    <row r="2263" spans="178:206" x14ac:dyDescent="0.2">
      <c r="FV2263" s="29"/>
      <c r="FW2263" s="33"/>
      <c r="FX2263" s="33"/>
      <c r="FY2263" s="33"/>
      <c r="FZ2263" s="33"/>
      <c r="GA2263" s="33"/>
      <c r="GB2263" s="33"/>
      <c r="GC2263" s="33"/>
      <c r="GD2263" s="33"/>
      <c r="GE2263" s="33"/>
      <c r="GF2263" s="33"/>
      <c r="GG2263" s="33"/>
      <c r="GH2263" s="33"/>
      <c r="GI2263" s="33"/>
      <c r="GJ2263" s="33"/>
      <c r="GK2263" s="33"/>
      <c r="GL2263" s="33"/>
      <c r="GM2263" s="33"/>
      <c r="GN2263" s="33"/>
      <c r="GO2263" s="33"/>
      <c r="GP2263" s="33"/>
      <c r="GQ2263" s="33"/>
      <c r="GR2263" s="33"/>
      <c r="GS2263" s="33"/>
      <c r="GT2263" s="33"/>
      <c r="GU2263" s="33"/>
      <c r="GV2263" s="33"/>
      <c r="GW2263" s="33"/>
      <c r="GX2263" s="33"/>
    </row>
    <row r="2264" spans="178:206" x14ac:dyDescent="0.2">
      <c r="FV2264" s="29"/>
      <c r="FW2264" s="33"/>
      <c r="FX2264" s="33"/>
      <c r="FY2264" s="33"/>
      <c r="FZ2264" s="33"/>
      <c r="GA2264" s="33"/>
      <c r="GB2264" s="33"/>
      <c r="GC2264" s="33"/>
      <c r="GD2264" s="33"/>
      <c r="GE2264" s="33"/>
      <c r="GF2264" s="33"/>
      <c r="GG2264" s="33"/>
      <c r="GH2264" s="33"/>
      <c r="GI2264" s="33"/>
      <c r="GJ2264" s="33"/>
      <c r="GK2264" s="33"/>
      <c r="GL2264" s="33"/>
      <c r="GM2264" s="33"/>
      <c r="GN2264" s="33"/>
      <c r="GO2264" s="33"/>
      <c r="GP2264" s="33"/>
      <c r="GQ2264" s="33"/>
      <c r="GR2264" s="33"/>
      <c r="GS2264" s="33"/>
      <c r="GT2264" s="33"/>
      <c r="GU2264" s="33"/>
      <c r="GV2264" s="33"/>
      <c r="GW2264" s="33"/>
      <c r="GX2264" s="33"/>
    </row>
    <row r="2265" spans="178:206" x14ac:dyDescent="0.2">
      <c r="FV2265" s="29"/>
      <c r="FW2265" s="33"/>
      <c r="FX2265" s="33"/>
      <c r="FY2265" s="33"/>
      <c r="FZ2265" s="33"/>
      <c r="GA2265" s="33"/>
      <c r="GB2265" s="33"/>
      <c r="GC2265" s="33"/>
      <c r="GD2265" s="33"/>
      <c r="GE2265" s="33"/>
      <c r="GF2265" s="33"/>
      <c r="GG2265" s="33"/>
      <c r="GH2265" s="33"/>
      <c r="GI2265" s="33"/>
      <c r="GJ2265" s="33"/>
      <c r="GK2265" s="33"/>
      <c r="GL2265" s="33"/>
      <c r="GM2265" s="33"/>
      <c r="GN2265" s="33"/>
      <c r="GO2265" s="33"/>
      <c r="GP2265" s="33"/>
      <c r="GQ2265" s="33"/>
      <c r="GR2265" s="33"/>
      <c r="GS2265" s="33"/>
      <c r="GT2265" s="33"/>
      <c r="GU2265" s="33"/>
      <c r="GV2265" s="33"/>
      <c r="GW2265" s="33"/>
      <c r="GX2265" s="33"/>
    </row>
    <row r="2266" spans="178:206" x14ac:dyDescent="0.2">
      <c r="FV2266" s="29"/>
      <c r="FW2266" s="33"/>
      <c r="FX2266" s="33"/>
      <c r="FY2266" s="33"/>
      <c r="FZ2266" s="33"/>
      <c r="GA2266" s="33"/>
      <c r="GB2266" s="33"/>
      <c r="GC2266" s="33"/>
      <c r="GD2266" s="33"/>
      <c r="GE2266" s="33"/>
      <c r="GF2266" s="33"/>
      <c r="GG2266" s="33"/>
      <c r="GH2266" s="33"/>
      <c r="GI2266" s="33"/>
      <c r="GJ2266" s="33"/>
      <c r="GK2266" s="33"/>
      <c r="GL2266" s="33"/>
      <c r="GM2266" s="33"/>
      <c r="GN2266" s="33"/>
      <c r="GO2266" s="33"/>
      <c r="GP2266" s="33"/>
      <c r="GQ2266" s="33"/>
      <c r="GR2266" s="33"/>
      <c r="GS2266" s="33"/>
      <c r="GT2266" s="33"/>
      <c r="GU2266" s="33"/>
      <c r="GV2266" s="33"/>
      <c r="GW2266" s="33"/>
      <c r="GX2266" s="33"/>
    </row>
    <row r="2267" spans="178:206" x14ac:dyDescent="0.2">
      <c r="FV2267" s="29"/>
      <c r="FW2267" s="33"/>
      <c r="FX2267" s="33"/>
      <c r="FY2267" s="33"/>
      <c r="FZ2267" s="33"/>
      <c r="GA2267" s="33"/>
      <c r="GB2267" s="33"/>
      <c r="GC2267" s="33"/>
      <c r="GD2267" s="33"/>
      <c r="GE2267" s="33"/>
      <c r="GF2267" s="33"/>
      <c r="GG2267" s="33"/>
      <c r="GH2267" s="33"/>
      <c r="GI2267" s="33"/>
      <c r="GJ2267" s="33"/>
      <c r="GK2267" s="33"/>
      <c r="GL2267" s="33"/>
      <c r="GM2267" s="33"/>
      <c r="GN2267" s="33"/>
      <c r="GO2267" s="33"/>
      <c r="GP2267" s="33"/>
      <c r="GQ2267" s="33"/>
      <c r="GR2267" s="33"/>
      <c r="GS2267" s="33"/>
      <c r="GT2267" s="33"/>
      <c r="GU2267" s="33"/>
      <c r="GV2267" s="33"/>
      <c r="GW2267" s="33"/>
      <c r="GX2267" s="33"/>
    </row>
    <row r="2268" spans="178:206" x14ac:dyDescent="0.2">
      <c r="FV2268" s="29"/>
      <c r="FW2268" s="33"/>
      <c r="FX2268" s="33"/>
      <c r="FY2268" s="33"/>
      <c r="FZ2268" s="33"/>
      <c r="GA2268" s="33"/>
      <c r="GB2268" s="33"/>
      <c r="GC2268" s="33"/>
      <c r="GD2268" s="33"/>
      <c r="GE2268" s="33"/>
      <c r="GF2268" s="33"/>
      <c r="GG2268" s="33"/>
      <c r="GH2268" s="33"/>
      <c r="GI2268" s="33"/>
      <c r="GJ2268" s="33"/>
      <c r="GK2268" s="33"/>
      <c r="GL2268" s="33"/>
      <c r="GM2268" s="33"/>
      <c r="GN2268" s="33"/>
      <c r="GO2268" s="33"/>
      <c r="GP2268" s="33"/>
      <c r="GQ2268" s="33"/>
      <c r="GR2268" s="33"/>
      <c r="GS2268" s="33"/>
      <c r="GT2268" s="33"/>
      <c r="GU2268" s="33"/>
      <c r="GV2268" s="33"/>
      <c r="GW2268" s="33"/>
      <c r="GX2268" s="33"/>
    </row>
    <row r="2269" spans="178:206" x14ac:dyDescent="0.2">
      <c r="FV2269" s="29"/>
      <c r="FW2269" s="33"/>
      <c r="FX2269" s="33"/>
      <c r="FY2269" s="33"/>
      <c r="FZ2269" s="33"/>
      <c r="GA2269" s="33"/>
      <c r="GB2269" s="33"/>
      <c r="GC2269" s="33"/>
      <c r="GD2269" s="33"/>
      <c r="GE2269" s="33"/>
      <c r="GF2269" s="33"/>
      <c r="GG2269" s="33"/>
      <c r="GH2269" s="33"/>
      <c r="GI2269" s="33"/>
      <c r="GJ2269" s="33"/>
      <c r="GK2269" s="33"/>
      <c r="GL2269" s="33"/>
      <c r="GM2269" s="33"/>
      <c r="GN2269" s="33"/>
      <c r="GO2269" s="33"/>
      <c r="GP2269" s="33"/>
      <c r="GQ2269" s="33"/>
      <c r="GR2269" s="33"/>
      <c r="GS2269" s="33"/>
      <c r="GT2269" s="33"/>
      <c r="GU2269" s="33"/>
      <c r="GV2269" s="33"/>
      <c r="GW2269" s="33"/>
      <c r="GX2269" s="33"/>
    </row>
    <row r="2270" spans="178:206" x14ac:dyDescent="0.2">
      <c r="FV2270" s="29"/>
      <c r="FW2270" s="33"/>
      <c r="FX2270" s="33"/>
      <c r="FY2270" s="33"/>
      <c r="FZ2270" s="33"/>
      <c r="GA2270" s="33"/>
      <c r="GB2270" s="33"/>
      <c r="GC2270" s="33"/>
      <c r="GD2270" s="33"/>
      <c r="GE2270" s="33"/>
      <c r="GF2270" s="33"/>
      <c r="GG2270" s="33"/>
      <c r="GH2270" s="33"/>
      <c r="GI2270" s="33"/>
      <c r="GJ2270" s="33"/>
      <c r="GK2270" s="33"/>
      <c r="GL2270" s="33"/>
      <c r="GM2270" s="33"/>
      <c r="GN2270" s="33"/>
      <c r="GO2270" s="33"/>
      <c r="GP2270" s="33"/>
      <c r="GQ2270" s="33"/>
      <c r="GR2270" s="33"/>
      <c r="GS2270" s="33"/>
      <c r="GT2270" s="33"/>
      <c r="GU2270" s="33"/>
      <c r="GV2270" s="33"/>
      <c r="GW2270" s="33"/>
      <c r="GX2270" s="33"/>
    </row>
    <row r="2271" spans="178:206" x14ac:dyDescent="0.2">
      <c r="FV2271" s="29"/>
      <c r="FW2271" s="33"/>
      <c r="FX2271" s="33"/>
      <c r="FY2271" s="33"/>
      <c r="FZ2271" s="33"/>
      <c r="GA2271" s="33"/>
      <c r="GB2271" s="33"/>
      <c r="GC2271" s="33"/>
      <c r="GD2271" s="33"/>
      <c r="GE2271" s="33"/>
      <c r="GF2271" s="33"/>
      <c r="GG2271" s="33"/>
      <c r="GH2271" s="33"/>
      <c r="GI2271" s="33"/>
      <c r="GJ2271" s="33"/>
      <c r="GK2271" s="33"/>
      <c r="GL2271" s="33"/>
      <c r="GM2271" s="33"/>
      <c r="GN2271" s="33"/>
      <c r="GO2271" s="33"/>
      <c r="GP2271" s="33"/>
      <c r="GQ2271" s="33"/>
      <c r="GR2271" s="33"/>
      <c r="GS2271" s="33"/>
      <c r="GT2271" s="33"/>
      <c r="GU2271" s="33"/>
      <c r="GV2271" s="33"/>
      <c r="GW2271" s="33"/>
      <c r="GX2271" s="33"/>
    </row>
    <row r="2272" spans="178:206" x14ac:dyDescent="0.2">
      <c r="FV2272" s="29"/>
      <c r="FW2272" s="33"/>
      <c r="FX2272" s="33"/>
      <c r="FY2272" s="33"/>
      <c r="FZ2272" s="33"/>
      <c r="GA2272" s="33"/>
      <c r="GB2272" s="33"/>
      <c r="GC2272" s="33"/>
      <c r="GD2272" s="33"/>
      <c r="GE2272" s="33"/>
      <c r="GF2272" s="33"/>
      <c r="GG2272" s="33"/>
      <c r="GH2272" s="33"/>
      <c r="GI2272" s="33"/>
      <c r="GJ2272" s="33"/>
      <c r="GK2272" s="33"/>
      <c r="GL2272" s="33"/>
      <c r="GM2272" s="33"/>
      <c r="GN2272" s="33"/>
      <c r="GO2272" s="33"/>
      <c r="GP2272" s="33"/>
      <c r="GQ2272" s="33"/>
      <c r="GR2272" s="33"/>
      <c r="GS2272" s="33"/>
      <c r="GT2272" s="33"/>
      <c r="GU2272" s="33"/>
      <c r="GV2272" s="33"/>
      <c r="GW2272" s="33"/>
      <c r="GX2272" s="33"/>
    </row>
    <row r="2273" spans="178:206" x14ac:dyDescent="0.2">
      <c r="FV2273" s="29"/>
      <c r="FW2273" s="33"/>
      <c r="FX2273" s="33"/>
      <c r="FY2273" s="33"/>
      <c r="FZ2273" s="33"/>
      <c r="GA2273" s="33"/>
      <c r="GB2273" s="33"/>
      <c r="GC2273" s="33"/>
      <c r="GD2273" s="33"/>
      <c r="GE2273" s="33"/>
      <c r="GF2273" s="33"/>
      <c r="GG2273" s="33"/>
      <c r="GH2273" s="33"/>
      <c r="GI2273" s="33"/>
      <c r="GJ2273" s="33"/>
      <c r="GK2273" s="33"/>
      <c r="GL2273" s="33"/>
      <c r="GM2273" s="33"/>
      <c r="GN2273" s="33"/>
      <c r="GO2273" s="33"/>
      <c r="GP2273" s="33"/>
      <c r="GQ2273" s="33"/>
      <c r="GR2273" s="33"/>
      <c r="GS2273" s="33"/>
      <c r="GT2273" s="33"/>
      <c r="GU2273" s="33"/>
      <c r="GV2273" s="33"/>
      <c r="GW2273" s="33"/>
      <c r="GX2273" s="33"/>
    </row>
    <row r="2274" spans="178:206" x14ac:dyDescent="0.2">
      <c r="FV2274" s="29"/>
      <c r="FW2274" s="33"/>
      <c r="FX2274" s="33"/>
      <c r="FY2274" s="33"/>
      <c r="FZ2274" s="33"/>
      <c r="GA2274" s="33"/>
      <c r="GB2274" s="33"/>
      <c r="GC2274" s="33"/>
      <c r="GD2274" s="33"/>
      <c r="GE2274" s="33"/>
      <c r="GF2274" s="33"/>
      <c r="GG2274" s="33"/>
      <c r="GH2274" s="33"/>
      <c r="GI2274" s="33"/>
      <c r="GJ2274" s="33"/>
      <c r="GK2274" s="33"/>
      <c r="GL2274" s="33"/>
      <c r="GM2274" s="33"/>
      <c r="GN2274" s="33"/>
      <c r="GO2274" s="33"/>
      <c r="GP2274" s="33"/>
      <c r="GQ2274" s="33"/>
      <c r="GR2274" s="33"/>
      <c r="GS2274" s="33"/>
      <c r="GT2274" s="33"/>
      <c r="GU2274" s="33"/>
      <c r="GV2274" s="33"/>
      <c r="GW2274" s="33"/>
      <c r="GX2274" s="33"/>
    </row>
    <row r="2275" spans="178:206" x14ac:dyDescent="0.2">
      <c r="FV2275" s="29"/>
      <c r="FW2275" s="33"/>
      <c r="FX2275" s="33"/>
      <c r="FY2275" s="33"/>
      <c r="FZ2275" s="33"/>
      <c r="GA2275" s="33"/>
      <c r="GB2275" s="33"/>
      <c r="GC2275" s="33"/>
      <c r="GD2275" s="33"/>
      <c r="GE2275" s="33"/>
      <c r="GF2275" s="33"/>
      <c r="GG2275" s="33"/>
      <c r="GH2275" s="33"/>
      <c r="GI2275" s="33"/>
      <c r="GJ2275" s="33"/>
      <c r="GK2275" s="33"/>
      <c r="GL2275" s="33"/>
      <c r="GM2275" s="33"/>
      <c r="GN2275" s="33"/>
      <c r="GO2275" s="33"/>
      <c r="GP2275" s="33"/>
      <c r="GQ2275" s="33"/>
      <c r="GR2275" s="33"/>
      <c r="GS2275" s="33"/>
      <c r="GT2275" s="33"/>
      <c r="GU2275" s="33"/>
      <c r="GV2275" s="33"/>
      <c r="GW2275" s="33"/>
      <c r="GX2275" s="33"/>
    </row>
    <row r="2276" spans="178:206" x14ac:dyDescent="0.2">
      <c r="FV2276" s="29"/>
      <c r="FW2276" s="33"/>
      <c r="FX2276" s="33"/>
      <c r="FY2276" s="33"/>
      <c r="FZ2276" s="33"/>
      <c r="GA2276" s="33"/>
      <c r="GB2276" s="33"/>
      <c r="GC2276" s="33"/>
      <c r="GD2276" s="33"/>
      <c r="GE2276" s="33"/>
      <c r="GF2276" s="33"/>
      <c r="GG2276" s="33"/>
      <c r="GH2276" s="33"/>
      <c r="GI2276" s="33"/>
      <c r="GJ2276" s="33"/>
      <c r="GK2276" s="33"/>
      <c r="GL2276" s="33"/>
      <c r="GM2276" s="33"/>
      <c r="GN2276" s="33"/>
      <c r="GO2276" s="33"/>
      <c r="GP2276" s="33"/>
      <c r="GQ2276" s="33"/>
      <c r="GR2276" s="33"/>
      <c r="GS2276" s="33"/>
      <c r="GT2276" s="33"/>
      <c r="GU2276" s="33"/>
      <c r="GV2276" s="33"/>
      <c r="GW2276" s="33"/>
      <c r="GX2276" s="33"/>
    </row>
    <row r="2277" spans="178:206" x14ac:dyDescent="0.2">
      <c r="FV2277" s="29"/>
      <c r="FW2277" s="33"/>
      <c r="FX2277" s="33"/>
      <c r="FY2277" s="33"/>
      <c r="FZ2277" s="33"/>
      <c r="GA2277" s="33"/>
      <c r="GB2277" s="33"/>
      <c r="GC2277" s="33"/>
      <c r="GD2277" s="33"/>
      <c r="GE2277" s="33"/>
      <c r="GF2277" s="33"/>
      <c r="GG2277" s="33"/>
      <c r="GH2277" s="33"/>
      <c r="GI2277" s="33"/>
      <c r="GJ2277" s="33"/>
      <c r="GK2277" s="33"/>
      <c r="GL2277" s="33"/>
      <c r="GM2277" s="33"/>
      <c r="GN2277" s="33"/>
      <c r="GO2277" s="33"/>
      <c r="GP2277" s="33"/>
      <c r="GQ2277" s="33"/>
      <c r="GR2277" s="33"/>
      <c r="GS2277" s="33"/>
      <c r="GT2277" s="33"/>
      <c r="GU2277" s="33"/>
      <c r="GV2277" s="33"/>
      <c r="GW2277" s="33"/>
      <c r="GX2277" s="33"/>
    </row>
    <row r="2278" spans="178:206" x14ac:dyDescent="0.2">
      <c r="FV2278" s="29"/>
      <c r="FW2278" s="33"/>
      <c r="FX2278" s="33"/>
      <c r="FY2278" s="33"/>
      <c r="FZ2278" s="33"/>
      <c r="GA2278" s="33"/>
      <c r="GB2278" s="33"/>
      <c r="GC2278" s="33"/>
      <c r="GD2278" s="33"/>
      <c r="GE2278" s="33"/>
      <c r="GF2278" s="33"/>
      <c r="GG2278" s="33"/>
      <c r="GH2278" s="33"/>
      <c r="GI2278" s="33"/>
      <c r="GJ2278" s="33"/>
      <c r="GK2278" s="33"/>
      <c r="GL2278" s="33"/>
      <c r="GM2278" s="33"/>
      <c r="GN2278" s="33"/>
      <c r="GO2278" s="33"/>
      <c r="GP2278" s="33"/>
      <c r="GQ2278" s="33"/>
      <c r="GR2278" s="33"/>
      <c r="GS2278" s="33"/>
      <c r="GT2278" s="33"/>
      <c r="GU2278" s="33"/>
      <c r="GV2278" s="33"/>
      <c r="GW2278" s="33"/>
      <c r="GX2278" s="33"/>
    </row>
    <row r="2279" spans="178:206" x14ac:dyDescent="0.2">
      <c r="FV2279" s="29"/>
      <c r="FW2279" s="33"/>
      <c r="FX2279" s="33"/>
      <c r="FY2279" s="33"/>
      <c r="FZ2279" s="33"/>
      <c r="GA2279" s="33"/>
      <c r="GB2279" s="33"/>
      <c r="GC2279" s="33"/>
      <c r="GD2279" s="33"/>
      <c r="GE2279" s="33"/>
      <c r="GF2279" s="33"/>
      <c r="GG2279" s="33"/>
      <c r="GH2279" s="33"/>
      <c r="GI2279" s="33"/>
      <c r="GJ2279" s="33"/>
      <c r="GK2279" s="33"/>
      <c r="GL2279" s="33"/>
      <c r="GM2279" s="33"/>
      <c r="GN2279" s="33"/>
      <c r="GO2279" s="33"/>
      <c r="GP2279" s="33"/>
      <c r="GQ2279" s="33"/>
      <c r="GR2279" s="33"/>
      <c r="GS2279" s="33"/>
      <c r="GT2279" s="33"/>
      <c r="GU2279" s="33"/>
      <c r="GV2279" s="33"/>
      <c r="GW2279" s="33"/>
      <c r="GX2279" s="33"/>
    </row>
    <row r="2280" spans="178:206" x14ac:dyDescent="0.2">
      <c r="FV2280" s="29"/>
      <c r="FW2280" s="33"/>
      <c r="FX2280" s="33"/>
      <c r="FY2280" s="33"/>
      <c r="FZ2280" s="33"/>
      <c r="GA2280" s="33"/>
      <c r="GB2280" s="33"/>
      <c r="GC2280" s="33"/>
      <c r="GD2280" s="33"/>
      <c r="GE2280" s="33"/>
      <c r="GF2280" s="33"/>
      <c r="GG2280" s="33"/>
      <c r="GH2280" s="33"/>
      <c r="GI2280" s="33"/>
      <c r="GJ2280" s="33"/>
      <c r="GK2280" s="33"/>
      <c r="GL2280" s="33"/>
      <c r="GM2280" s="33"/>
      <c r="GN2280" s="33"/>
      <c r="GO2280" s="33"/>
      <c r="GP2280" s="33"/>
      <c r="GQ2280" s="33"/>
      <c r="GR2280" s="33"/>
      <c r="GS2280" s="33"/>
      <c r="GT2280" s="33"/>
      <c r="GU2280" s="33"/>
      <c r="GV2280" s="33"/>
      <c r="GW2280" s="33"/>
      <c r="GX2280" s="33"/>
    </row>
    <row r="2281" spans="178:206" x14ac:dyDescent="0.2">
      <c r="FV2281" s="29"/>
      <c r="FW2281" s="33"/>
      <c r="FX2281" s="33"/>
      <c r="FY2281" s="33"/>
      <c r="FZ2281" s="33"/>
      <c r="GA2281" s="33"/>
      <c r="GB2281" s="33"/>
      <c r="GC2281" s="33"/>
      <c r="GD2281" s="33"/>
      <c r="GE2281" s="33"/>
      <c r="GF2281" s="33"/>
      <c r="GG2281" s="33"/>
      <c r="GH2281" s="33"/>
      <c r="GI2281" s="33"/>
      <c r="GJ2281" s="33"/>
      <c r="GK2281" s="33"/>
      <c r="GL2281" s="33"/>
      <c r="GM2281" s="33"/>
      <c r="GN2281" s="33"/>
      <c r="GO2281" s="33"/>
      <c r="GP2281" s="33"/>
      <c r="GQ2281" s="33"/>
      <c r="GR2281" s="33"/>
      <c r="GS2281" s="33"/>
      <c r="GT2281" s="33"/>
      <c r="GU2281" s="33"/>
      <c r="GV2281" s="33"/>
      <c r="GW2281" s="33"/>
      <c r="GX2281" s="33"/>
    </row>
    <row r="2282" spans="178:206" x14ac:dyDescent="0.2">
      <c r="FV2282" s="29"/>
      <c r="FW2282" s="33"/>
      <c r="FX2282" s="33"/>
      <c r="FY2282" s="33"/>
      <c r="FZ2282" s="33"/>
      <c r="GA2282" s="33"/>
      <c r="GB2282" s="33"/>
      <c r="GC2282" s="33"/>
      <c r="GD2282" s="33"/>
      <c r="GE2282" s="33"/>
      <c r="GF2282" s="33"/>
      <c r="GG2282" s="33"/>
      <c r="GH2282" s="33"/>
      <c r="GI2282" s="33"/>
      <c r="GJ2282" s="33"/>
      <c r="GK2282" s="33"/>
      <c r="GL2282" s="33"/>
      <c r="GM2282" s="33"/>
      <c r="GN2282" s="33"/>
      <c r="GO2282" s="33"/>
      <c r="GP2282" s="33"/>
      <c r="GQ2282" s="33"/>
      <c r="GR2282" s="33"/>
      <c r="GS2282" s="33"/>
      <c r="GT2282" s="33"/>
      <c r="GU2282" s="33"/>
      <c r="GV2282" s="33"/>
      <c r="GW2282" s="33"/>
      <c r="GX2282" s="33"/>
    </row>
    <row r="2283" spans="178:206" x14ac:dyDescent="0.2">
      <c r="FV2283" s="29"/>
      <c r="FW2283" s="33"/>
      <c r="FX2283" s="33"/>
      <c r="FY2283" s="33"/>
      <c r="FZ2283" s="33"/>
      <c r="GA2283" s="33"/>
      <c r="GB2283" s="33"/>
      <c r="GC2283" s="33"/>
      <c r="GD2283" s="33"/>
      <c r="GE2283" s="33"/>
      <c r="GF2283" s="33"/>
      <c r="GG2283" s="33"/>
      <c r="GH2283" s="33"/>
      <c r="GI2283" s="33"/>
      <c r="GJ2283" s="33"/>
      <c r="GK2283" s="33"/>
      <c r="GL2283" s="33"/>
      <c r="GM2283" s="33"/>
      <c r="GN2283" s="33"/>
      <c r="GO2283" s="33"/>
      <c r="GP2283" s="33"/>
      <c r="GQ2283" s="33"/>
      <c r="GR2283" s="33"/>
      <c r="GS2283" s="33"/>
      <c r="GT2283" s="33"/>
      <c r="GU2283" s="33"/>
      <c r="GV2283" s="33"/>
      <c r="GW2283" s="33"/>
      <c r="GX2283" s="33"/>
    </row>
    <row r="2284" spans="178:206" x14ac:dyDescent="0.2">
      <c r="FV2284" s="29"/>
      <c r="FW2284" s="33"/>
      <c r="FX2284" s="33"/>
      <c r="FY2284" s="33"/>
      <c r="FZ2284" s="33"/>
      <c r="GA2284" s="33"/>
      <c r="GB2284" s="33"/>
      <c r="GC2284" s="33"/>
      <c r="GD2284" s="33"/>
      <c r="GE2284" s="33"/>
      <c r="GF2284" s="33"/>
      <c r="GG2284" s="33"/>
      <c r="GH2284" s="33"/>
      <c r="GI2284" s="33"/>
      <c r="GJ2284" s="33"/>
      <c r="GK2284" s="33"/>
      <c r="GL2284" s="33"/>
      <c r="GM2284" s="33"/>
      <c r="GN2284" s="33"/>
      <c r="GO2284" s="33"/>
      <c r="GP2284" s="33"/>
      <c r="GQ2284" s="33"/>
      <c r="GR2284" s="33"/>
      <c r="GS2284" s="33"/>
      <c r="GT2284" s="33"/>
      <c r="GU2284" s="33"/>
      <c r="GV2284" s="33"/>
      <c r="GW2284" s="33"/>
      <c r="GX2284" s="33"/>
    </row>
    <row r="2285" spans="178:206" x14ac:dyDescent="0.2">
      <c r="FV2285" s="29"/>
      <c r="FW2285" s="33"/>
      <c r="FX2285" s="33"/>
      <c r="FY2285" s="33"/>
      <c r="FZ2285" s="33"/>
      <c r="GA2285" s="33"/>
      <c r="GB2285" s="33"/>
      <c r="GC2285" s="33"/>
      <c r="GD2285" s="33"/>
      <c r="GE2285" s="33"/>
      <c r="GF2285" s="33"/>
      <c r="GG2285" s="33"/>
      <c r="GH2285" s="33"/>
      <c r="GI2285" s="33"/>
      <c r="GJ2285" s="33"/>
      <c r="GK2285" s="33"/>
      <c r="GL2285" s="33"/>
      <c r="GM2285" s="33"/>
      <c r="GN2285" s="33"/>
      <c r="GO2285" s="33"/>
      <c r="GP2285" s="33"/>
      <c r="GQ2285" s="33"/>
      <c r="GR2285" s="33"/>
      <c r="GS2285" s="33"/>
      <c r="GT2285" s="33"/>
      <c r="GU2285" s="33"/>
      <c r="GV2285" s="33"/>
      <c r="GW2285" s="33"/>
      <c r="GX2285" s="33"/>
    </row>
    <row r="2286" spans="178:206" x14ac:dyDescent="0.2">
      <c r="FV2286" s="29"/>
      <c r="FW2286" s="33"/>
      <c r="FX2286" s="33"/>
      <c r="FY2286" s="33"/>
      <c r="FZ2286" s="33"/>
      <c r="GA2286" s="33"/>
      <c r="GB2286" s="33"/>
      <c r="GC2286" s="33"/>
      <c r="GD2286" s="33"/>
      <c r="GE2286" s="33"/>
      <c r="GF2286" s="33"/>
      <c r="GG2286" s="33"/>
      <c r="GH2286" s="33"/>
      <c r="GI2286" s="33"/>
      <c r="GJ2286" s="33"/>
      <c r="GK2286" s="33"/>
      <c r="GL2286" s="33"/>
      <c r="GM2286" s="33"/>
      <c r="GN2286" s="33"/>
      <c r="GO2286" s="33"/>
      <c r="GP2286" s="33"/>
      <c r="GQ2286" s="33"/>
      <c r="GR2286" s="33"/>
      <c r="GS2286" s="33"/>
      <c r="GT2286" s="33"/>
      <c r="GU2286" s="33"/>
      <c r="GV2286" s="33"/>
      <c r="GW2286" s="33"/>
      <c r="GX2286" s="33"/>
    </row>
    <row r="2287" spans="178:206" x14ac:dyDescent="0.2">
      <c r="FV2287" s="29"/>
      <c r="FW2287" s="33"/>
      <c r="FX2287" s="33"/>
      <c r="FY2287" s="33"/>
      <c r="FZ2287" s="33"/>
      <c r="GA2287" s="33"/>
      <c r="GB2287" s="33"/>
      <c r="GC2287" s="33"/>
      <c r="GD2287" s="33"/>
      <c r="GE2287" s="33"/>
      <c r="GF2287" s="33"/>
      <c r="GG2287" s="33"/>
      <c r="GH2287" s="33"/>
      <c r="GI2287" s="33"/>
      <c r="GJ2287" s="33"/>
      <c r="GK2287" s="33"/>
      <c r="GL2287" s="33"/>
      <c r="GM2287" s="33"/>
      <c r="GN2287" s="33"/>
      <c r="GO2287" s="33"/>
      <c r="GP2287" s="33"/>
      <c r="GQ2287" s="33"/>
      <c r="GR2287" s="33"/>
      <c r="GS2287" s="33"/>
      <c r="GT2287" s="33"/>
      <c r="GU2287" s="33"/>
      <c r="GV2287" s="33"/>
      <c r="GW2287" s="33"/>
      <c r="GX2287" s="33"/>
    </row>
    <row r="2288" spans="178:206" x14ac:dyDescent="0.2">
      <c r="FV2288" s="29"/>
      <c r="FW2288" s="33"/>
      <c r="FX2288" s="33"/>
      <c r="FY2288" s="33"/>
      <c r="FZ2288" s="33"/>
      <c r="GA2288" s="33"/>
      <c r="GB2288" s="33"/>
      <c r="GC2288" s="33"/>
      <c r="GD2288" s="33"/>
      <c r="GE2288" s="33"/>
      <c r="GF2288" s="33"/>
      <c r="GG2288" s="33"/>
      <c r="GH2288" s="33"/>
      <c r="GI2288" s="33"/>
      <c r="GJ2288" s="33"/>
      <c r="GK2288" s="33"/>
      <c r="GL2288" s="33"/>
      <c r="GM2288" s="33"/>
      <c r="GN2288" s="33"/>
      <c r="GO2288" s="33"/>
      <c r="GP2288" s="33"/>
      <c r="GQ2288" s="33"/>
      <c r="GR2288" s="33"/>
      <c r="GS2288" s="33"/>
      <c r="GT2288" s="33"/>
      <c r="GU2288" s="33"/>
      <c r="GV2288" s="33"/>
      <c r="GW2288" s="33"/>
      <c r="GX2288" s="33"/>
    </row>
    <row r="2289" spans="178:206" x14ac:dyDescent="0.2">
      <c r="FV2289" s="29"/>
      <c r="FW2289" s="33"/>
      <c r="FX2289" s="33"/>
      <c r="FY2289" s="33"/>
      <c r="FZ2289" s="33"/>
      <c r="GA2289" s="33"/>
      <c r="GB2289" s="33"/>
      <c r="GC2289" s="33"/>
      <c r="GD2289" s="33"/>
      <c r="GE2289" s="33"/>
      <c r="GF2289" s="33"/>
      <c r="GG2289" s="33"/>
      <c r="GH2289" s="33"/>
      <c r="GI2289" s="33"/>
      <c r="GJ2289" s="33"/>
      <c r="GK2289" s="33"/>
      <c r="GL2289" s="33"/>
      <c r="GM2289" s="33"/>
      <c r="GN2289" s="33"/>
      <c r="GO2289" s="33"/>
      <c r="GP2289" s="33"/>
      <c r="GQ2289" s="33"/>
      <c r="GR2289" s="33"/>
      <c r="GS2289" s="33"/>
      <c r="GT2289" s="33"/>
      <c r="GU2289" s="33"/>
      <c r="GV2289" s="33"/>
      <c r="GW2289" s="33"/>
      <c r="GX2289" s="33"/>
    </row>
    <row r="2290" spans="178:206" x14ac:dyDescent="0.2">
      <c r="FV2290" s="29"/>
      <c r="FW2290" s="33"/>
      <c r="FX2290" s="33"/>
      <c r="FY2290" s="33"/>
      <c r="FZ2290" s="33"/>
      <c r="GA2290" s="33"/>
      <c r="GB2290" s="33"/>
      <c r="GC2290" s="33"/>
      <c r="GD2290" s="33"/>
      <c r="GE2290" s="33"/>
      <c r="GF2290" s="33"/>
      <c r="GG2290" s="33"/>
      <c r="GH2290" s="33"/>
      <c r="GI2290" s="33"/>
      <c r="GJ2290" s="33"/>
      <c r="GK2290" s="33"/>
      <c r="GL2290" s="33"/>
      <c r="GM2290" s="33"/>
      <c r="GN2290" s="33"/>
      <c r="GO2290" s="33"/>
      <c r="GP2290" s="33"/>
      <c r="GQ2290" s="33"/>
      <c r="GR2290" s="33"/>
      <c r="GS2290" s="33"/>
      <c r="GT2290" s="33"/>
      <c r="GU2290" s="33"/>
      <c r="GV2290" s="33"/>
      <c r="GW2290" s="33"/>
      <c r="GX2290" s="33"/>
    </row>
    <row r="2291" spans="178:206" x14ac:dyDescent="0.2">
      <c r="FV2291" s="29"/>
      <c r="FW2291" s="33"/>
      <c r="FX2291" s="33"/>
      <c r="FY2291" s="33"/>
      <c r="FZ2291" s="33"/>
      <c r="GA2291" s="33"/>
      <c r="GB2291" s="33"/>
      <c r="GC2291" s="33"/>
      <c r="GD2291" s="33"/>
      <c r="GE2291" s="33"/>
      <c r="GF2291" s="33"/>
      <c r="GG2291" s="33"/>
      <c r="GH2291" s="33"/>
      <c r="GI2291" s="33"/>
      <c r="GJ2291" s="33"/>
      <c r="GK2291" s="33"/>
      <c r="GL2291" s="33"/>
      <c r="GM2291" s="33"/>
      <c r="GN2291" s="33"/>
      <c r="GO2291" s="33"/>
      <c r="GP2291" s="33"/>
      <c r="GQ2291" s="33"/>
      <c r="GR2291" s="33"/>
      <c r="GS2291" s="33"/>
      <c r="GT2291" s="33"/>
      <c r="GU2291" s="33"/>
      <c r="GV2291" s="33"/>
      <c r="GW2291" s="33"/>
      <c r="GX2291" s="33"/>
    </row>
    <row r="2292" spans="178:206" x14ac:dyDescent="0.2">
      <c r="FV2292" s="29"/>
      <c r="FW2292" s="33"/>
      <c r="FX2292" s="33"/>
      <c r="FY2292" s="33"/>
      <c r="FZ2292" s="33"/>
      <c r="GA2292" s="33"/>
      <c r="GB2292" s="33"/>
      <c r="GC2292" s="33"/>
      <c r="GD2292" s="33"/>
      <c r="GE2292" s="33"/>
      <c r="GF2292" s="33"/>
      <c r="GG2292" s="33"/>
      <c r="GH2292" s="33"/>
      <c r="GI2292" s="33"/>
      <c r="GJ2292" s="33"/>
      <c r="GK2292" s="33"/>
      <c r="GL2292" s="33"/>
      <c r="GM2292" s="33"/>
      <c r="GN2292" s="33"/>
      <c r="GO2292" s="33"/>
      <c r="GP2292" s="33"/>
      <c r="GQ2292" s="33"/>
      <c r="GR2292" s="33"/>
      <c r="GS2292" s="33"/>
      <c r="GT2292" s="33"/>
      <c r="GU2292" s="33"/>
      <c r="GV2292" s="33"/>
      <c r="GW2292" s="33"/>
      <c r="GX2292" s="33"/>
    </row>
    <row r="2293" spans="178:206" x14ac:dyDescent="0.2">
      <c r="FV2293" s="29"/>
      <c r="FW2293" s="33"/>
      <c r="FX2293" s="33"/>
      <c r="FY2293" s="33"/>
      <c r="FZ2293" s="33"/>
      <c r="GA2293" s="33"/>
      <c r="GB2293" s="33"/>
      <c r="GC2293" s="33"/>
      <c r="GD2293" s="33"/>
      <c r="GE2293" s="33"/>
      <c r="GF2293" s="33"/>
      <c r="GG2293" s="33"/>
      <c r="GH2293" s="33"/>
      <c r="GI2293" s="33"/>
      <c r="GJ2293" s="33"/>
      <c r="GK2293" s="33"/>
      <c r="GL2293" s="33"/>
      <c r="GM2293" s="33"/>
      <c r="GN2293" s="33"/>
      <c r="GO2293" s="33"/>
      <c r="GP2293" s="33"/>
      <c r="GQ2293" s="33"/>
      <c r="GR2293" s="33"/>
      <c r="GS2293" s="33"/>
      <c r="GT2293" s="33"/>
      <c r="GU2293" s="33"/>
      <c r="GV2293" s="33"/>
      <c r="GW2293" s="33"/>
      <c r="GX2293" s="33"/>
    </row>
    <row r="2294" spans="178:206" x14ac:dyDescent="0.2">
      <c r="FV2294" s="29"/>
      <c r="FW2294" s="33"/>
      <c r="FX2294" s="33"/>
      <c r="FY2294" s="33"/>
      <c r="FZ2294" s="33"/>
      <c r="GA2294" s="33"/>
      <c r="GB2294" s="33"/>
      <c r="GC2294" s="33"/>
      <c r="GD2294" s="33"/>
      <c r="GE2294" s="33"/>
      <c r="GF2294" s="33"/>
      <c r="GG2294" s="33"/>
      <c r="GH2294" s="33"/>
      <c r="GI2294" s="33"/>
      <c r="GJ2294" s="33"/>
      <c r="GK2294" s="33"/>
      <c r="GL2294" s="33"/>
      <c r="GM2294" s="33"/>
      <c r="GN2294" s="33"/>
      <c r="GO2294" s="33"/>
      <c r="GP2294" s="33"/>
      <c r="GQ2294" s="33"/>
      <c r="GR2294" s="33"/>
      <c r="GS2294" s="33"/>
      <c r="GT2294" s="33"/>
      <c r="GU2294" s="33"/>
      <c r="GV2294" s="33"/>
      <c r="GW2294" s="33"/>
      <c r="GX2294" s="33"/>
    </row>
    <row r="2295" spans="178:206" x14ac:dyDescent="0.2">
      <c r="FV2295" s="29"/>
      <c r="FW2295" s="33"/>
      <c r="FX2295" s="33"/>
      <c r="FY2295" s="33"/>
      <c r="FZ2295" s="33"/>
      <c r="GA2295" s="33"/>
      <c r="GB2295" s="33"/>
      <c r="GC2295" s="33"/>
      <c r="GD2295" s="33"/>
      <c r="GE2295" s="33"/>
      <c r="GF2295" s="33"/>
      <c r="GG2295" s="33"/>
      <c r="GH2295" s="33"/>
      <c r="GI2295" s="33"/>
      <c r="GJ2295" s="33"/>
      <c r="GK2295" s="33"/>
      <c r="GL2295" s="33"/>
      <c r="GM2295" s="33"/>
      <c r="GN2295" s="33"/>
      <c r="GO2295" s="33"/>
      <c r="GP2295" s="33"/>
      <c r="GQ2295" s="33"/>
      <c r="GR2295" s="33"/>
      <c r="GS2295" s="33"/>
      <c r="GT2295" s="33"/>
      <c r="GU2295" s="33"/>
      <c r="GV2295" s="33"/>
      <c r="GW2295" s="33"/>
      <c r="GX2295" s="33"/>
    </row>
    <row r="2296" spans="178:206" x14ac:dyDescent="0.2">
      <c r="FV2296" s="29"/>
      <c r="FW2296" s="33"/>
      <c r="FX2296" s="33"/>
      <c r="FY2296" s="33"/>
      <c r="FZ2296" s="33"/>
      <c r="GA2296" s="33"/>
      <c r="GB2296" s="33"/>
      <c r="GC2296" s="33"/>
      <c r="GD2296" s="33"/>
      <c r="GE2296" s="33"/>
      <c r="GF2296" s="33"/>
      <c r="GG2296" s="33"/>
      <c r="GH2296" s="33"/>
      <c r="GI2296" s="33"/>
      <c r="GJ2296" s="33"/>
      <c r="GK2296" s="33"/>
      <c r="GL2296" s="33"/>
      <c r="GM2296" s="33"/>
      <c r="GN2296" s="33"/>
      <c r="GO2296" s="33"/>
      <c r="GP2296" s="33"/>
      <c r="GQ2296" s="33"/>
      <c r="GR2296" s="33"/>
      <c r="GS2296" s="33"/>
      <c r="GT2296" s="33"/>
      <c r="GU2296" s="33"/>
      <c r="GV2296" s="33"/>
      <c r="GW2296" s="33"/>
      <c r="GX2296" s="33"/>
    </row>
    <row r="2297" spans="178:206" x14ac:dyDescent="0.2">
      <c r="FV2297" s="29"/>
      <c r="FW2297" s="33"/>
      <c r="FX2297" s="33"/>
      <c r="FY2297" s="33"/>
      <c r="FZ2297" s="33"/>
      <c r="GA2297" s="33"/>
      <c r="GB2297" s="33"/>
      <c r="GC2297" s="33"/>
      <c r="GD2297" s="33"/>
      <c r="GE2297" s="33"/>
      <c r="GF2297" s="33"/>
      <c r="GG2297" s="33"/>
      <c r="GH2297" s="33"/>
      <c r="GI2297" s="33"/>
      <c r="GJ2297" s="33"/>
      <c r="GK2297" s="33"/>
      <c r="GL2297" s="33"/>
      <c r="GM2297" s="33"/>
      <c r="GN2297" s="33"/>
      <c r="GO2297" s="33"/>
      <c r="GP2297" s="33"/>
      <c r="GQ2297" s="33"/>
      <c r="GR2297" s="33"/>
      <c r="GS2297" s="33"/>
      <c r="GT2297" s="33"/>
      <c r="GU2297" s="33"/>
      <c r="GV2297" s="33"/>
      <c r="GW2297" s="33"/>
      <c r="GX2297" s="33"/>
    </row>
    <row r="2298" spans="178:206" x14ac:dyDescent="0.2">
      <c r="FV2298" s="29"/>
      <c r="FW2298" s="33"/>
      <c r="FX2298" s="33"/>
      <c r="FY2298" s="33"/>
      <c r="FZ2298" s="33"/>
      <c r="GA2298" s="33"/>
      <c r="GB2298" s="33"/>
      <c r="GC2298" s="33"/>
      <c r="GD2298" s="33"/>
      <c r="GE2298" s="33"/>
      <c r="GF2298" s="33"/>
      <c r="GG2298" s="33"/>
      <c r="GH2298" s="33"/>
      <c r="GI2298" s="33"/>
      <c r="GJ2298" s="33"/>
      <c r="GK2298" s="33"/>
      <c r="GL2298" s="33"/>
      <c r="GM2298" s="33"/>
      <c r="GN2298" s="33"/>
      <c r="GO2298" s="33"/>
      <c r="GP2298" s="33"/>
      <c r="GQ2298" s="33"/>
      <c r="GR2298" s="33"/>
      <c r="GS2298" s="33"/>
      <c r="GT2298" s="33"/>
      <c r="GU2298" s="33"/>
      <c r="GV2298" s="33"/>
      <c r="GW2298" s="33"/>
      <c r="GX2298" s="33"/>
    </row>
    <row r="2299" spans="178:206" x14ac:dyDescent="0.2">
      <c r="FV2299" s="29"/>
      <c r="FW2299" s="33"/>
      <c r="FX2299" s="33"/>
      <c r="FY2299" s="33"/>
      <c r="FZ2299" s="33"/>
      <c r="GA2299" s="33"/>
      <c r="GB2299" s="33"/>
      <c r="GC2299" s="33"/>
      <c r="GD2299" s="33"/>
      <c r="GE2299" s="33"/>
      <c r="GF2299" s="33"/>
      <c r="GG2299" s="33"/>
      <c r="GH2299" s="33"/>
      <c r="GI2299" s="33"/>
      <c r="GJ2299" s="33"/>
      <c r="GK2299" s="33"/>
      <c r="GL2299" s="33"/>
      <c r="GM2299" s="33"/>
      <c r="GN2299" s="33"/>
      <c r="GO2299" s="33"/>
      <c r="GP2299" s="33"/>
      <c r="GQ2299" s="33"/>
      <c r="GR2299" s="33"/>
      <c r="GS2299" s="33"/>
      <c r="GT2299" s="33"/>
      <c r="GU2299" s="33"/>
      <c r="GV2299" s="33"/>
      <c r="GW2299" s="33"/>
      <c r="GX2299" s="33"/>
    </row>
    <row r="2300" spans="178:206" x14ac:dyDescent="0.2">
      <c r="FV2300" s="29"/>
      <c r="FW2300" s="33"/>
      <c r="FX2300" s="33"/>
      <c r="FY2300" s="33"/>
      <c r="FZ2300" s="33"/>
      <c r="GA2300" s="33"/>
      <c r="GB2300" s="33"/>
      <c r="GC2300" s="33"/>
      <c r="GD2300" s="33"/>
      <c r="GE2300" s="33"/>
      <c r="GF2300" s="33"/>
      <c r="GG2300" s="33"/>
      <c r="GH2300" s="33"/>
      <c r="GI2300" s="33"/>
      <c r="GJ2300" s="33"/>
      <c r="GK2300" s="33"/>
      <c r="GL2300" s="33"/>
      <c r="GM2300" s="33"/>
      <c r="GN2300" s="33"/>
      <c r="GO2300" s="33"/>
      <c r="GP2300" s="33"/>
      <c r="GQ2300" s="33"/>
      <c r="GR2300" s="33"/>
      <c r="GS2300" s="33"/>
      <c r="GT2300" s="33"/>
      <c r="GU2300" s="33"/>
      <c r="GV2300" s="33"/>
      <c r="GW2300" s="33"/>
      <c r="GX2300" s="33"/>
    </row>
    <row r="2301" spans="178:206" x14ac:dyDescent="0.2">
      <c r="FV2301" s="29"/>
      <c r="FW2301" s="33"/>
      <c r="FX2301" s="33"/>
      <c r="FY2301" s="33"/>
      <c r="FZ2301" s="33"/>
      <c r="GA2301" s="33"/>
      <c r="GB2301" s="33"/>
      <c r="GC2301" s="33"/>
      <c r="GD2301" s="33"/>
      <c r="GE2301" s="33"/>
      <c r="GF2301" s="33"/>
      <c r="GG2301" s="33"/>
      <c r="GH2301" s="33"/>
      <c r="GI2301" s="33"/>
      <c r="GJ2301" s="33"/>
      <c r="GK2301" s="33"/>
      <c r="GL2301" s="33"/>
      <c r="GM2301" s="33"/>
      <c r="GN2301" s="33"/>
      <c r="GO2301" s="33"/>
      <c r="GP2301" s="33"/>
      <c r="GQ2301" s="33"/>
      <c r="GR2301" s="33"/>
      <c r="GS2301" s="33"/>
      <c r="GT2301" s="33"/>
      <c r="GU2301" s="33"/>
      <c r="GV2301" s="33"/>
      <c r="GW2301" s="33"/>
      <c r="GX2301" s="33"/>
    </row>
    <row r="2302" spans="178:206" x14ac:dyDescent="0.2">
      <c r="FV2302" s="29"/>
      <c r="FW2302" s="33"/>
      <c r="FX2302" s="33"/>
      <c r="FY2302" s="33"/>
      <c r="FZ2302" s="33"/>
      <c r="GA2302" s="33"/>
      <c r="GB2302" s="33"/>
      <c r="GC2302" s="33"/>
      <c r="GD2302" s="33"/>
      <c r="GE2302" s="33"/>
      <c r="GF2302" s="33"/>
      <c r="GG2302" s="33"/>
      <c r="GH2302" s="33"/>
      <c r="GI2302" s="33"/>
      <c r="GJ2302" s="33"/>
      <c r="GK2302" s="33"/>
      <c r="GL2302" s="33"/>
      <c r="GM2302" s="33"/>
      <c r="GN2302" s="33"/>
      <c r="GO2302" s="33"/>
      <c r="GP2302" s="33"/>
      <c r="GQ2302" s="33"/>
      <c r="GR2302" s="33"/>
      <c r="GS2302" s="33"/>
      <c r="GT2302" s="33"/>
      <c r="GU2302" s="33"/>
      <c r="GV2302" s="33"/>
      <c r="GW2302" s="33"/>
      <c r="GX2302" s="33"/>
    </row>
    <row r="2303" spans="178:206" x14ac:dyDescent="0.2">
      <c r="FV2303" s="29"/>
      <c r="FW2303" s="33"/>
      <c r="FX2303" s="33"/>
      <c r="FY2303" s="33"/>
      <c r="FZ2303" s="33"/>
      <c r="GA2303" s="33"/>
      <c r="GB2303" s="33"/>
      <c r="GC2303" s="33"/>
      <c r="GD2303" s="33"/>
      <c r="GE2303" s="33"/>
      <c r="GF2303" s="33"/>
      <c r="GG2303" s="33"/>
      <c r="GH2303" s="33"/>
      <c r="GI2303" s="33"/>
      <c r="GJ2303" s="33"/>
      <c r="GK2303" s="33"/>
      <c r="GL2303" s="33"/>
      <c r="GM2303" s="33"/>
      <c r="GN2303" s="33"/>
      <c r="GO2303" s="33"/>
      <c r="GP2303" s="33"/>
      <c r="GQ2303" s="33"/>
      <c r="GR2303" s="33"/>
      <c r="GS2303" s="33"/>
      <c r="GT2303" s="33"/>
      <c r="GU2303" s="33"/>
      <c r="GV2303" s="33"/>
      <c r="GW2303" s="33"/>
      <c r="GX2303" s="33"/>
    </row>
    <row r="2304" spans="178:206" x14ac:dyDescent="0.2">
      <c r="FV2304" s="29"/>
      <c r="FW2304" s="33"/>
      <c r="FX2304" s="33"/>
      <c r="FY2304" s="33"/>
      <c r="FZ2304" s="33"/>
      <c r="GA2304" s="33"/>
      <c r="GB2304" s="33"/>
      <c r="GC2304" s="33"/>
      <c r="GD2304" s="33"/>
      <c r="GE2304" s="33"/>
      <c r="GF2304" s="33"/>
      <c r="GG2304" s="33"/>
      <c r="GH2304" s="33"/>
      <c r="GI2304" s="33"/>
      <c r="GJ2304" s="33"/>
      <c r="GK2304" s="33"/>
      <c r="GL2304" s="33"/>
      <c r="GM2304" s="33"/>
      <c r="GN2304" s="33"/>
      <c r="GO2304" s="33"/>
      <c r="GP2304" s="33"/>
      <c r="GQ2304" s="33"/>
      <c r="GR2304" s="33"/>
      <c r="GS2304" s="33"/>
      <c r="GT2304" s="33"/>
      <c r="GU2304" s="33"/>
      <c r="GV2304" s="33"/>
      <c r="GW2304" s="33"/>
      <c r="GX2304" s="33"/>
    </row>
    <row r="2305" spans="178:206" x14ac:dyDescent="0.2">
      <c r="FV2305" s="29"/>
      <c r="FW2305" s="33"/>
      <c r="FX2305" s="33"/>
      <c r="FY2305" s="33"/>
      <c r="FZ2305" s="33"/>
      <c r="GA2305" s="33"/>
      <c r="GB2305" s="33"/>
      <c r="GC2305" s="33"/>
      <c r="GD2305" s="33"/>
      <c r="GE2305" s="33"/>
      <c r="GF2305" s="33"/>
      <c r="GG2305" s="33"/>
      <c r="GH2305" s="33"/>
      <c r="GI2305" s="33"/>
      <c r="GJ2305" s="33"/>
      <c r="GK2305" s="33"/>
      <c r="GL2305" s="33"/>
      <c r="GM2305" s="33"/>
      <c r="GN2305" s="33"/>
      <c r="GO2305" s="33"/>
      <c r="GP2305" s="33"/>
      <c r="GQ2305" s="33"/>
      <c r="GR2305" s="33"/>
      <c r="GS2305" s="33"/>
      <c r="GT2305" s="33"/>
      <c r="GU2305" s="33"/>
      <c r="GV2305" s="33"/>
      <c r="GW2305" s="33"/>
      <c r="GX2305" s="33"/>
    </row>
    <row r="2306" spans="178:206" x14ac:dyDescent="0.2">
      <c r="FV2306" s="29"/>
      <c r="FW2306" s="33"/>
      <c r="FX2306" s="33"/>
      <c r="FY2306" s="33"/>
      <c r="FZ2306" s="33"/>
      <c r="GA2306" s="33"/>
      <c r="GB2306" s="33"/>
      <c r="GC2306" s="33"/>
      <c r="GD2306" s="33"/>
      <c r="GE2306" s="33"/>
      <c r="GF2306" s="33"/>
      <c r="GG2306" s="33"/>
      <c r="GH2306" s="33"/>
      <c r="GI2306" s="33"/>
      <c r="GJ2306" s="33"/>
      <c r="GK2306" s="33"/>
      <c r="GL2306" s="33"/>
      <c r="GM2306" s="33"/>
      <c r="GN2306" s="33"/>
      <c r="GO2306" s="33"/>
      <c r="GP2306" s="33"/>
      <c r="GQ2306" s="33"/>
      <c r="GR2306" s="33"/>
      <c r="GS2306" s="33"/>
      <c r="GT2306" s="33"/>
      <c r="GU2306" s="33"/>
      <c r="GV2306" s="33"/>
      <c r="GW2306" s="33"/>
      <c r="GX2306" s="33"/>
    </row>
    <row r="2307" spans="178:206" x14ac:dyDescent="0.2">
      <c r="FV2307" s="29"/>
      <c r="FW2307" s="33"/>
      <c r="FX2307" s="33"/>
      <c r="FY2307" s="33"/>
      <c r="FZ2307" s="33"/>
      <c r="GA2307" s="33"/>
      <c r="GB2307" s="33"/>
      <c r="GC2307" s="33"/>
      <c r="GD2307" s="33"/>
      <c r="GE2307" s="33"/>
      <c r="GF2307" s="33"/>
      <c r="GG2307" s="33"/>
      <c r="GH2307" s="33"/>
      <c r="GI2307" s="33"/>
      <c r="GJ2307" s="33"/>
      <c r="GK2307" s="33"/>
      <c r="GL2307" s="33"/>
      <c r="GM2307" s="33"/>
      <c r="GN2307" s="33"/>
      <c r="GO2307" s="33"/>
      <c r="GP2307" s="33"/>
      <c r="GQ2307" s="33"/>
      <c r="GR2307" s="33"/>
      <c r="GS2307" s="33"/>
      <c r="GT2307" s="33"/>
      <c r="GU2307" s="33"/>
      <c r="GV2307" s="33"/>
      <c r="GW2307" s="33"/>
      <c r="GX2307" s="33"/>
    </row>
    <row r="2308" spans="178:206" x14ac:dyDescent="0.2">
      <c r="FV2308" s="29"/>
      <c r="FW2308" s="33"/>
      <c r="FX2308" s="33"/>
      <c r="FY2308" s="33"/>
      <c r="FZ2308" s="33"/>
      <c r="GA2308" s="33"/>
      <c r="GB2308" s="33"/>
      <c r="GC2308" s="33"/>
      <c r="GD2308" s="33"/>
      <c r="GE2308" s="33"/>
      <c r="GF2308" s="33"/>
      <c r="GG2308" s="33"/>
      <c r="GH2308" s="33"/>
      <c r="GI2308" s="33"/>
      <c r="GJ2308" s="33"/>
      <c r="GK2308" s="33"/>
      <c r="GL2308" s="33"/>
      <c r="GM2308" s="33"/>
      <c r="GN2308" s="33"/>
      <c r="GO2308" s="33"/>
      <c r="GP2308" s="33"/>
      <c r="GQ2308" s="33"/>
      <c r="GR2308" s="33"/>
      <c r="GS2308" s="33"/>
      <c r="GT2308" s="33"/>
      <c r="GU2308" s="33"/>
      <c r="GV2308" s="33"/>
      <c r="GW2308" s="33"/>
      <c r="GX2308" s="33"/>
    </row>
    <row r="2309" spans="178:206" x14ac:dyDescent="0.2">
      <c r="FV2309" s="29"/>
      <c r="FW2309" s="33"/>
      <c r="FX2309" s="33"/>
      <c r="FY2309" s="33"/>
      <c r="FZ2309" s="33"/>
      <c r="GA2309" s="33"/>
      <c r="GB2309" s="33"/>
      <c r="GC2309" s="33"/>
      <c r="GD2309" s="33"/>
      <c r="GE2309" s="33"/>
      <c r="GF2309" s="33"/>
      <c r="GG2309" s="33"/>
      <c r="GH2309" s="33"/>
      <c r="GI2309" s="33"/>
      <c r="GJ2309" s="33"/>
      <c r="GK2309" s="33"/>
      <c r="GL2309" s="33"/>
      <c r="GM2309" s="33"/>
      <c r="GN2309" s="33"/>
      <c r="GO2309" s="33"/>
      <c r="GP2309" s="33"/>
      <c r="GQ2309" s="33"/>
      <c r="GR2309" s="33"/>
      <c r="GS2309" s="33"/>
      <c r="GT2309" s="33"/>
      <c r="GU2309" s="33"/>
      <c r="GV2309" s="33"/>
      <c r="GW2309" s="33"/>
      <c r="GX2309" s="33"/>
    </row>
    <row r="2310" spans="178:206" x14ac:dyDescent="0.2">
      <c r="FV2310" s="29"/>
      <c r="FW2310" s="33"/>
      <c r="FX2310" s="33"/>
      <c r="FY2310" s="33"/>
      <c r="FZ2310" s="33"/>
      <c r="GA2310" s="33"/>
      <c r="GB2310" s="33"/>
      <c r="GC2310" s="33"/>
      <c r="GD2310" s="33"/>
      <c r="GE2310" s="33"/>
      <c r="GF2310" s="33"/>
      <c r="GG2310" s="33"/>
      <c r="GH2310" s="33"/>
      <c r="GI2310" s="33"/>
      <c r="GJ2310" s="33"/>
      <c r="GK2310" s="33"/>
      <c r="GL2310" s="33"/>
      <c r="GM2310" s="33"/>
      <c r="GN2310" s="33"/>
      <c r="GO2310" s="33"/>
      <c r="GP2310" s="33"/>
      <c r="GQ2310" s="33"/>
      <c r="GR2310" s="33"/>
      <c r="GS2310" s="33"/>
      <c r="GT2310" s="33"/>
      <c r="GU2310" s="33"/>
      <c r="GV2310" s="33"/>
      <c r="GW2310" s="33"/>
      <c r="GX2310" s="33"/>
    </row>
    <row r="2311" spans="178:206" x14ac:dyDescent="0.2">
      <c r="FV2311" s="29"/>
      <c r="FW2311" s="33"/>
      <c r="FX2311" s="33"/>
      <c r="FY2311" s="33"/>
      <c r="FZ2311" s="33"/>
      <c r="GA2311" s="33"/>
      <c r="GB2311" s="33"/>
      <c r="GC2311" s="33"/>
      <c r="GD2311" s="33"/>
      <c r="GE2311" s="33"/>
      <c r="GF2311" s="33"/>
      <c r="GG2311" s="33"/>
      <c r="GH2311" s="33"/>
      <c r="GI2311" s="33"/>
      <c r="GJ2311" s="33"/>
      <c r="GK2311" s="33"/>
      <c r="GL2311" s="33"/>
      <c r="GM2311" s="33"/>
      <c r="GN2311" s="33"/>
      <c r="GO2311" s="33"/>
      <c r="GP2311" s="33"/>
      <c r="GQ2311" s="33"/>
      <c r="GR2311" s="33"/>
      <c r="GS2311" s="33"/>
      <c r="GT2311" s="33"/>
      <c r="GU2311" s="33"/>
      <c r="GV2311" s="33"/>
      <c r="GW2311" s="33"/>
      <c r="GX2311" s="33"/>
    </row>
    <row r="2312" spans="178:206" x14ac:dyDescent="0.2">
      <c r="FV2312" s="29"/>
      <c r="FW2312" s="33"/>
      <c r="FX2312" s="33"/>
      <c r="FY2312" s="33"/>
      <c r="FZ2312" s="33"/>
      <c r="GA2312" s="33"/>
      <c r="GB2312" s="33"/>
      <c r="GC2312" s="33"/>
      <c r="GD2312" s="33"/>
      <c r="GE2312" s="33"/>
      <c r="GF2312" s="33"/>
      <c r="GG2312" s="33"/>
      <c r="GH2312" s="33"/>
      <c r="GI2312" s="33"/>
      <c r="GJ2312" s="33"/>
      <c r="GK2312" s="33"/>
      <c r="GL2312" s="33"/>
      <c r="GM2312" s="33"/>
      <c r="GN2312" s="33"/>
      <c r="GO2312" s="33"/>
      <c r="GP2312" s="33"/>
      <c r="GQ2312" s="33"/>
      <c r="GR2312" s="33"/>
      <c r="GS2312" s="33"/>
      <c r="GT2312" s="33"/>
      <c r="GU2312" s="33"/>
      <c r="GV2312" s="33"/>
      <c r="GW2312" s="33"/>
      <c r="GX2312" s="33"/>
    </row>
    <row r="2313" spans="178:206" x14ac:dyDescent="0.2">
      <c r="FV2313" s="29"/>
      <c r="FW2313" s="33"/>
      <c r="FX2313" s="33"/>
      <c r="FY2313" s="33"/>
      <c r="FZ2313" s="33"/>
      <c r="GA2313" s="33"/>
      <c r="GB2313" s="33"/>
      <c r="GC2313" s="33"/>
      <c r="GD2313" s="33"/>
      <c r="GE2313" s="33"/>
      <c r="GF2313" s="33"/>
      <c r="GG2313" s="33"/>
      <c r="GH2313" s="33"/>
      <c r="GI2313" s="33"/>
      <c r="GJ2313" s="33"/>
      <c r="GK2313" s="33"/>
      <c r="GL2313" s="33"/>
      <c r="GM2313" s="33"/>
      <c r="GN2313" s="33"/>
      <c r="GO2313" s="33"/>
      <c r="GP2313" s="33"/>
      <c r="GQ2313" s="33"/>
      <c r="GR2313" s="33"/>
      <c r="GS2313" s="33"/>
      <c r="GT2313" s="33"/>
      <c r="GU2313" s="33"/>
      <c r="GV2313" s="33"/>
      <c r="GW2313" s="33"/>
      <c r="GX2313" s="33"/>
    </row>
    <row r="2314" spans="178:206" x14ac:dyDescent="0.2">
      <c r="FV2314" s="29"/>
      <c r="FW2314" s="33"/>
      <c r="FX2314" s="33"/>
      <c r="FY2314" s="33"/>
      <c r="FZ2314" s="33"/>
      <c r="GA2314" s="33"/>
      <c r="GB2314" s="33"/>
      <c r="GC2314" s="33"/>
      <c r="GD2314" s="33"/>
      <c r="GE2314" s="33"/>
      <c r="GF2314" s="33"/>
      <c r="GG2314" s="33"/>
      <c r="GH2314" s="33"/>
      <c r="GI2314" s="33"/>
      <c r="GJ2314" s="33"/>
      <c r="GK2314" s="33"/>
      <c r="GL2314" s="33"/>
      <c r="GM2314" s="33"/>
      <c r="GN2314" s="33"/>
      <c r="GO2314" s="33"/>
      <c r="GP2314" s="33"/>
      <c r="GQ2314" s="33"/>
      <c r="GR2314" s="33"/>
      <c r="GS2314" s="33"/>
      <c r="GT2314" s="33"/>
      <c r="GU2314" s="33"/>
      <c r="GV2314" s="33"/>
      <c r="GW2314" s="33"/>
      <c r="GX2314" s="33"/>
    </row>
    <row r="2315" spans="178:206" x14ac:dyDescent="0.2">
      <c r="FV2315" s="29"/>
      <c r="FW2315" s="33"/>
      <c r="FX2315" s="33"/>
      <c r="FY2315" s="33"/>
      <c r="FZ2315" s="33"/>
      <c r="GA2315" s="33"/>
      <c r="GB2315" s="33"/>
      <c r="GC2315" s="33"/>
      <c r="GD2315" s="33"/>
      <c r="GE2315" s="33"/>
      <c r="GF2315" s="33"/>
      <c r="GG2315" s="33"/>
      <c r="GH2315" s="33"/>
      <c r="GI2315" s="33"/>
      <c r="GJ2315" s="33"/>
      <c r="GK2315" s="33"/>
      <c r="GL2315" s="33"/>
      <c r="GM2315" s="33"/>
      <c r="GN2315" s="33"/>
      <c r="GO2315" s="33"/>
      <c r="GP2315" s="33"/>
      <c r="GQ2315" s="33"/>
      <c r="GR2315" s="33"/>
      <c r="GS2315" s="33"/>
      <c r="GT2315" s="33"/>
      <c r="GU2315" s="33"/>
      <c r="GV2315" s="33"/>
      <c r="GW2315" s="33"/>
      <c r="GX2315" s="33"/>
    </row>
    <row r="2316" spans="178:206" x14ac:dyDescent="0.2">
      <c r="FV2316" s="29"/>
      <c r="FW2316" s="33"/>
      <c r="FX2316" s="33"/>
      <c r="FY2316" s="33"/>
      <c r="FZ2316" s="33"/>
      <c r="GA2316" s="33"/>
      <c r="GB2316" s="33"/>
      <c r="GC2316" s="33"/>
      <c r="GD2316" s="33"/>
      <c r="GE2316" s="33"/>
      <c r="GF2316" s="33"/>
      <c r="GG2316" s="33"/>
      <c r="GH2316" s="33"/>
      <c r="GI2316" s="33"/>
      <c r="GJ2316" s="33"/>
      <c r="GK2316" s="33"/>
      <c r="GL2316" s="33"/>
      <c r="GM2316" s="33"/>
      <c r="GN2316" s="33"/>
      <c r="GO2316" s="33"/>
      <c r="GP2316" s="33"/>
      <c r="GQ2316" s="33"/>
      <c r="GR2316" s="33"/>
      <c r="GS2316" s="33"/>
      <c r="GT2316" s="33"/>
      <c r="GU2316" s="33"/>
      <c r="GV2316" s="33"/>
      <c r="GW2316" s="33"/>
      <c r="GX2316" s="33"/>
    </row>
    <row r="2317" spans="178:206" x14ac:dyDescent="0.2">
      <c r="FV2317" s="29"/>
      <c r="FW2317" s="33"/>
      <c r="FX2317" s="33"/>
      <c r="FY2317" s="33"/>
      <c r="FZ2317" s="33"/>
      <c r="GA2317" s="33"/>
      <c r="GB2317" s="33"/>
      <c r="GC2317" s="33"/>
      <c r="GD2317" s="33"/>
      <c r="GE2317" s="33"/>
      <c r="GF2317" s="33"/>
      <c r="GG2317" s="33"/>
      <c r="GH2317" s="33"/>
      <c r="GI2317" s="33"/>
      <c r="GJ2317" s="33"/>
      <c r="GK2317" s="33"/>
      <c r="GL2317" s="33"/>
      <c r="GM2317" s="33"/>
      <c r="GN2317" s="33"/>
      <c r="GO2317" s="33"/>
      <c r="GP2317" s="33"/>
      <c r="GQ2317" s="33"/>
      <c r="GR2317" s="33"/>
      <c r="GS2317" s="33"/>
      <c r="GT2317" s="33"/>
      <c r="GU2317" s="33"/>
      <c r="GV2317" s="33"/>
      <c r="GW2317" s="33"/>
      <c r="GX2317" s="33"/>
    </row>
    <row r="2318" spans="178:206" x14ac:dyDescent="0.2">
      <c r="FV2318" s="29"/>
      <c r="FW2318" s="33"/>
      <c r="FX2318" s="33"/>
      <c r="FY2318" s="33"/>
      <c r="FZ2318" s="33"/>
      <c r="GA2318" s="33"/>
      <c r="GB2318" s="33"/>
      <c r="GC2318" s="33"/>
      <c r="GD2318" s="33"/>
      <c r="GE2318" s="33"/>
      <c r="GF2318" s="33"/>
      <c r="GG2318" s="33"/>
      <c r="GH2318" s="33"/>
      <c r="GI2318" s="33"/>
      <c r="GJ2318" s="33"/>
      <c r="GK2318" s="33"/>
      <c r="GL2318" s="33"/>
      <c r="GM2318" s="33"/>
      <c r="GN2318" s="33"/>
      <c r="GO2318" s="33"/>
      <c r="GP2318" s="33"/>
      <c r="GQ2318" s="33"/>
      <c r="GR2318" s="33"/>
      <c r="GS2318" s="33"/>
      <c r="GT2318" s="33"/>
      <c r="GU2318" s="33"/>
      <c r="GV2318" s="33"/>
      <c r="GW2318" s="33"/>
      <c r="GX2318" s="33"/>
    </row>
    <row r="2319" spans="178:206" x14ac:dyDescent="0.2">
      <c r="FV2319" s="29"/>
      <c r="FW2319" s="33"/>
      <c r="FX2319" s="33"/>
      <c r="FY2319" s="33"/>
      <c r="FZ2319" s="33"/>
      <c r="GA2319" s="33"/>
      <c r="GB2319" s="33"/>
      <c r="GC2319" s="33"/>
      <c r="GD2319" s="33"/>
      <c r="GE2319" s="33"/>
      <c r="GF2319" s="33"/>
      <c r="GG2319" s="33"/>
      <c r="GH2319" s="33"/>
      <c r="GI2319" s="33"/>
      <c r="GJ2319" s="33"/>
      <c r="GK2319" s="33"/>
      <c r="GL2319" s="33"/>
      <c r="GM2319" s="33"/>
      <c r="GN2319" s="33"/>
      <c r="GO2319" s="33"/>
      <c r="GP2319" s="33"/>
      <c r="GQ2319" s="33"/>
      <c r="GR2319" s="33"/>
      <c r="GS2319" s="33"/>
      <c r="GT2319" s="33"/>
      <c r="GU2319" s="33"/>
      <c r="GV2319" s="33"/>
      <c r="GW2319" s="33"/>
      <c r="GX2319" s="33"/>
    </row>
    <row r="2320" spans="178:206" x14ac:dyDescent="0.2">
      <c r="FV2320" s="29"/>
      <c r="FW2320" s="33"/>
      <c r="FX2320" s="33"/>
      <c r="FY2320" s="33"/>
      <c r="FZ2320" s="33"/>
      <c r="GA2320" s="33"/>
      <c r="GB2320" s="33"/>
      <c r="GC2320" s="33"/>
      <c r="GD2320" s="33"/>
      <c r="GE2320" s="33"/>
      <c r="GF2320" s="33"/>
      <c r="GG2320" s="33"/>
      <c r="GH2320" s="33"/>
      <c r="GI2320" s="33"/>
      <c r="GJ2320" s="33"/>
      <c r="GK2320" s="33"/>
      <c r="GL2320" s="33"/>
      <c r="GM2320" s="33"/>
      <c r="GN2320" s="33"/>
      <c r="GO2320" s="33"/>
      <c r="GP2320" s="33"/>
      <c r="GQ2320" s="33"/>
      <c r="GR2320" s="33"/>
      <c r="GS2320" s="33"/>
      <c r="GT2320" s="33"/>
      <c r="GU2320" s="33"/>
      <c r="GV2320" s="33"/>
      <c r="GW2320" s="33"/>
      <c r="GX2320" s="33"/>
    </row>
    <row r="2321" spans="178:206" x14ac:dyDescent="0.2">
      <c r="FV2321" s="29"/>
      <c r="FW2321" s="33"/>
      <c r="FX2321" s="33"/>
      <c r="FY2321" s="33"/>
      <c r="FZ2321" s="33"/>
      <c r="GA2321" s="33"/>
      <c r="GB2321" s="33"/>
      <c r="GC2321" s="33"/>
      <c r="GD2321" s="33"/>
      <c r="GE2321" s="33"/>
      <c r="GF2321" s="33"/>
      <c r="GG2321" s="33"/>
      <c r="GH2321" s="33"/>
      <c r="GI2321" s="33"/>
      <c r="GJ2321" s="33"/>
      <c r="GK2321" s="33"/>
      <c r="GL2321" s="33"/>
      <c r="GM2321" s="33"/>
      <c r="GN2321" s="33"/>
      <c r="GO2321" s="33"/>
      <c r="GP2321" s="33"/>
      <c r="GQ2321" s="33"/>
      <c r="GR2321" s="33"/>
      <c r="GS2321" s="33"/>
      <c r="GT2321" s="33"/>
      <c r="GU2321" s="33"/>
      <c r="GV2321" s="33"/>
      <c r="GW2321" s="33"/>
      <c r="GX2321" s="33"/>
    </row>
    <row r="2322" spans="178:206" x14ac:dyDescent="0.2">
      <c r="FV2322" s="29"/>
      <c r="FW2322" s="33"/>
      <c r="FX2322" s="33"/>
      <c r="FY2322" s="33"/>
      <c r="FZ2322" s="33"/>
      <c r="GA2322" s="33"/>
      <c r="GB2322" s="33"/>
      <c r="GC2322" s="33"/>
      <c r="GD2322" s="33"/>
      <c r="GE2322" s="33"/>
      <c r="GF2322" s="33"/>
      <c r="GG2322" s="33"/>
      <c r="GH2322" s="33"/>
      <c r="GI2322" s="33"/>
      <c r="GJ2322" s="33"/>
      <c r="GK2322" s="33"/>
      <c r="GL2322" s="33"/>
      <c r="GM2322" s="33"/>
      <c r="GN2322" s="33"/>
      <c r="GO2322" s="33"/>
      <c r="GP2322" s="33"/>
      <c r="GQ2322" s="33"/>
      <c r="GR2322" s="33"/>
      <c r="GS2322" s="33"/>
      <c r="GT2322" s="33"/>
      <c r="GU2322" s="33"/>
      <c r="GV2322" s="33"/>
      <c r="GW2322" s="33"/>
      <c r="GX2322" s="33"/>
    </row>
    <row r="2323" spans="178:206" x14ac:dyDescent="0.2">
      <c r="FV2323" s="29"/>
      <c r="FW2323" s="33"/>
      <c r="FX2323" s="33"/>
      <c r="FY2323" s="33"/>
      <c r="FZ2323" s="33"/>
      <c r="GA2323" s="33"/>
      <c r="GB2323" s="33"/>
      <c r="GC2323" s="33"/>
      <c r="GD2323" s="33"/>
      <c r="GE2323" s="33"/>
      <c r="GF2323" s="33"/>
      <c r="GG2323" s="33"/>
      <c r="GH2323" s="33"/>
      <c r="GI2323" s="33"/>
      <c r="GJ2323" s="33"/>
      <c r="GK2323" s="33"/>
      <c r="GL2323" s="33"/>
      <c r="GM2323" s="33"/>
      <c r="GN2323" s="33"/>
      <c r="GO2323" s="33"/>
      <c r="GP2323" s="33"/>
      <c r="GQ2323" s="33"/>
      <c r="GR2323" s="33"/>
      <c r="GS2323" s="33"/>
      <c r="GT2323" s="33"/>
      <c r="GU2323" s="33"/>
      <c r="GV2323" s="33"/>
      <c r="GW2323" s="33"/>
      <c r="GX2323" s="33"/>
    </row>
    <row r="2324" spans="178:206" x14ac:dyDescent="0.2">
      <c r="FV2324" s="29"/>
      <c r="FW2324" s="33"/>
      <c r="FX2324" s="33"/>
      <c r="FY2324" s="33"/>
      <c r="FZ2324" s="33"/>
      <c r="GA2324" s="33"/>
      <c r="GB2324" s="33"/>
      <c r="GC2324" s="33"/>
      <c r="GD2324" s="33"/>
      <c r="GE2324" s="33"/>
      <c r="GF2324" s="33"/>
      <c r="GG2324" s="33"/>
      <c r="GH2324" s="33"/>
      <c r="GI2324" s="33"/>
      <c r="GJ2324" s="33"/>
      <c r="GK2324" s="33"/>
      <c r="GL2324" s="33"/>
      <c r="GM2324" s="33"/>
      <c r="GN2324" s="33"/>
      <c r="GO2324" s="33"/>
      <c r="GP2324" s="33"/>
      <c r="GQ2324" s="33"/>
      <c r="GR2324" s="33"/>
      <c r="GS2324" s="33"/>
      <c r="GT2324" s="33"/>
      <c r="GU2324" s="33"/>
      <c r="GV2324" s="33"/>
      <c r="GW2324" s="33"/>
      <c r="GX2324" s="33"/>
    </row>
    <row r="2325" spans="178:206" x14ac:dyDescent="0.2">
      <c r="FV2325" s="29"/>
      <c r="FW2325" s="33"/>
      <c r="FX2325" s="33"/>
      <c r="FY2325" s="33"/>
      <c r="FZ2325" s="33"/>
      <c r="GA2325" s="33"/>
      <c r="GB2325" s="33"/>
      <c r="GC2325" s="33"/>
      <c r="GD2325" s="33"/>
      <c r="GE2325" s="33"/>
      <c r="GF2325" s="33"/>
      <c r="GG2325" s="33"/>
      <c r="GH2325" s="33"/>
      <c r="GI2325" s="33"/>
      <c r="GJ2325" s="33"/>
      <c r="GK2325" s="33"/>
      <c r="GL2325" s="33"/>
      <c r="GM2325" s="33"/>
      <c r="GN2325" s="33"/>
      <c r="GO2325" s="33"/>
      <c r="GP2325" s="33"/>
      <c r="GQ2325" s="33"/>
      <c r="GR2325" s="33"/>
      <c r="GS2325" s="33"/>
      <c r="GT2325" s="33"/>
      <c r="GU2325" s="33"/>
      <c r="GV2325" s="33"/>
      <c r="GW2325" s="33"/>
      <c r="GX2325" s="33"/>
    </row>
    <row r="2326" spans="178:206" x14ac:dyDescent="0.2">
      <c r="FV2326" s="29"/>
      <c r="FW2326" s="33"/>
      <c r="FX2326" s="33"/>
      <c r="FY2326" s="33"/>
      <c r="FZ2326" s="33"/>
      <c r="GA2326" s="33"/>
      <c r="GB2326" s="33"/>
      <c r="GC2326" s="33"/>
      <c r="GD2326" s="33"/>
      <c r="GE2326" s="33"/>
      <c r="GF2326" s="33"/>
      <c r="GG2326" s="33"/>
      <c r="GH2326" s="33"/>
      <c r="GI2326" s="33"/>
      <c r="GJ2326" s="33"/>
      <c r="GK2326" s="33"/>
      <c r="GL2326" s="33"/>
      <c r="GM2326" s="33"/>
      <c r="GN2326" s="33"/>
      <c r="GO2326" s="33"/>
      <c r="GP2326" s="33"/>
      <c r="GQ2326" s="33"/>
      <c r="GR2326" s="33"/>
      <c r="GS2326" s="33"/>
      <c r="GT2326" s="33"/>
      <c r="GU2326" s="33"/>
      <c r="GV2326" s="33"/>
      <c r="GW2326" s="33"/>
      <c r="GX2326" s="33"/>
    </row>
    <row r="2327" spans="178:206" x14ac:dyDescent="0.2">
      <c r="FV2327" s="29"/>
      <c r="FW2327" s="33"/>
      <c r="FX2327" s="33"/>
      <c r="FY2327" s="33"/>
      <c r="FZ2327" s="33"/>
      <c r="GA2327" s="33"/>
      <c r="GB2327" s="33"/>
      <c r="GC2327" s="33"/>
      <c r="GD2327" s="33"/>
      <c r="GE2327" s="33"/>
      <c r="GF2327" s="33"/>
      <c r="GG2327" s="33"/>
      <c r="GH2327" s="33"/>
      <c r="GI2327" s="33"/>
      <c r="GJ2327" s="33"/>
      <c r="GK2327" s="33"/>
      <c r="GL2327" s="33"/>
      <c r="GM2327" s="33"/>
      <c r="GN2327" s="33"/>
      <c r="GO2327" s="33"/>
      <c r="GP2327" s="33"/>
      <c r="GQ2327" s="33"/>
      <c r="GR2327" s="33"/>
      <c r="GS2327" s="33"/>
      <c r="GT2327" s="33"/>
      <c r="GU2327" s="33"/>
      <c r="GV2327" s="33"/>
      <c r="GW2327" s="33"/>
      <c r="GX2327" s="33"/>
    </row>
    <row r="2328" spans="178:206" x14ac:dyDescent="0.2">
      <c r="FV2328" s="29"/>
      <c r="FW2328" s="33"/>
      <c r="FX2328" s="33"/>
      <c r="FY2328" s="33"/>
      <c r="FZ2328" s="33"/>
      <c r="GA2328" s="33"/>
      <c r="GB2328" s="33"/>
      <c r="GC2328" s="33"/>
      <c r="GD2328" s="33"/>
      <c r="GE2328" s="33"/>
      <c r="GF2328" s="33"/>
      <c r="GG2328" s="33"/>
      <c r="GH2328" s="33"/>
      <c r="GI2328" s="33"/>
      <c r="GJ2328" s="33"/>
      <c r="GK2328" s="33"/>
      <c r="GL2328" s="33"/>
      <c r="GM2328" s="33"/>
      <c r="GN2328" s="33"/>
      <c r="GO2328" s="33"/>
      <c r="GP2328" s="33"/>
      <c r="GQ2328" s="33"/>
      <c r="GR2328" s="33"/>
      <c r="GS2328" s="33"/>
      <c r="GT2328" s="33"/>
      <c r="GU2328" s="33"/>
      <c r="GV2328" s="33"/>
      <c r="GW2328" s="33"/>
      <c r="GX2328" s="33"/>
    </row>
    <row r="2329" spans="178:206" x14ac:dyDescent="0.2">
      <c r="FV2329" s="29"/>
      <c r="FW2329" s="33"/>
      <c r="FX2329" s="33"/>
      <c r="FY2329" s="33"/>
      <c r="FZ2329" s="33"/>
      <c r="GA2329" s="33"/>
      <c r="GB2329" s="33"/>
      <c r="GC2329" s="33"/>
      <c r="GD2329" s="33"/>
      <c r="GE2329" s="33"/>
      <c r="GF2329" s="33"/>
      <c r="GG2329" s="33"/>
      <c r="GH2329" s="33"/>
      <c r="GI2329" s="33"/>
      <c r="GJ2329" s="33"/>
      <c r="GK2329" s="33"/>
      <c r="GL2329" s="33"/>
      <c r="GM2329" s="33"/>
      <c r="GN2329" s="33"/>
      <c r="GO2329" s="33"/>
      <c r="GP2329" s="33"/>
      <c r="GQ2329" s="33"/>
      <c r="GR2329" s="33"/>
      <c r="GS2329" s="33"/>
      <c r="GT2329" s="33"/>
      <c r="GU2329" s="33"/>
      <c r="GV2329" s="33"/>
      <c r="GW2329" s="33"/>
      <c r="GX2329" s="33"/>
    </row>
    <row r="2330" spans="178:206" x14ac:dyDescent="0.2">
      <c r="FV2330" s="29"/>
      <c r="FW2330" s="33"/>
      <c r="FX2330" s="33"/>
      <c r="FY2330" s="33"/>
      <c r="FZ2330" s="33"/>
      <c r="GA2330" s="33"/>
      <c r="GB2330" s="33"/>
      <c r="GC2330" s="33"/>
      <c r="GD2330" s="33"/>
      <c r="GE2330" s="33"/>
      <c r="GF2330" s="33"/>
      <c r="GG2330" s="33"/>
      <c r="GH2330" s="33"/>
      <c r="GI2330" s="33"/>
      <c r="GJ2330" s="33"/>
      <c r="GK2330" s="33"/>
      <c r="GL2330" s="33"/>
      <c r="GM2330" s="33"/>
      <c r="GN2330" s="33"/>
      <c r="GO2330" s="33"/>
      <c r="GP2330" s="33"/>
      <c r="GQ2330" s="33"/>
      <c r="GR2330" s="33"/>
      <c r="GS2330" s="33"/>
      <c r="GT2330" s="33"/>
      <c r="GU2330" s="33"/>
      <c r="GV2330" s="33"/>
      <c r="GW2330" s="33"/>
      <c r="GX2330" s="33"/>
    </row>
    <row r="2331" spans="178:206" x14ac:dyDescent="0.2">
      <c r="FV2331" s="29"/>
      <c r="FW2331" s="33"/>
      <c r="FX2331" s="33"/>
      <c r="FY2331" s="33"/>
      <c r="FZ2331" s="33"/>
      <c r="GA2331" s="33"/>
      <c r="GB2331" s="33"/>
      <c r="GC2331" s="33"/>
      <c r="GD2331" s="33"/>
      <c r="GE2331" s="33"/>
      <c r="GF2331" s="33"/>
      <c r="GG2331" s="33"/>
      <c r="GH2331" s="33"/>
      <c r="GI2331" s="33"/>
      <c r="GJ2331" s="33"/>
      <c r="GK2331" s="33"/>
      <c r="GL2331" s="33"/>
      <c r="GM2331" s="33"/>
      <c r="GN2331" s="33"/>
      <c r="GO2331" s="33"/>
      <c r="GP2331" s="33"/>
      <c r="GQ2331" s="33"/>
      <c r="GR2331" s="33"/>
      <c r="GS2331" s="33"/>
      <c r="GT2331" s="33"/>
      <c r="GU2331" s="33"/>
      <c r="GV2331" s="33"/>
      <c r="GW2331" s="33"/>
      <c r="GX2331" s="33"/>
    </row>
    <row r="2332" spans="178:206" x14ac:dyDescent="0.2">
      <c r="FV2332" s="29"/>
      <c r="FW2332" s="33"/>
      <c r="FX2332" s="33"/>
      <c r="FY2332" s="33"/>
      <c r="FZ2332" s="33"/>
      <c r="GA2332" s="33"/>
      <c r="GB2332" s="33"/>
      <c r="GC2332" s="33"/>
      <c r="GD2332" s="33"/>
      <c r="GE2332" s="33"/>
      <c r="GF2332" s="33"/>
      <c r="GG2332" s="33"/>
      <c r="GH2332" s="33"/>
      <c r="GI2332" s="33"/>
      <c r="GJ2332" s="33"/>
      <c r="GK2332" s="33"/>
      <c r="GL2332" s="33"/>
      <c r="GM2332" s="33"/>
      <c r="GN2332" s="33"/>
      <c r="GO2332" s="33"/>
      <c r="GP2332" s="33"/>
      <c r="GQ2332" s="33"/>
      <c r="GR2332" s="33"/>
      <c r="GS2332" s="33"/>
      <c r="GT2332" s="33"/>
      <c r="GU2332" s="33"/>
      <c r="GV2332" s="33"/>
      <c r="GW2332" s="33"/>
      <c r="GX2332" s="33"/>
    </row>
    <row r="2333" spans="178:206" x14ac:dyDescent="0.2">
      <c r="FV2333" s="29"/>
      <c r="FW2333" s="33"/>
      <c r="FX2333" s="33"/>
      <c r="FY2333" s="33"/>
      <c r="FZ2333" s="33"/>
      <c r="GA2333" s="33"/>
      <c r="GB2333" s="33"/>
      <c r="GC2333" s="33"/>
      <c r="GD2333" s="33"/>
      <c r="GE2333" s="33"/>
      <c r="GF2333" s="33"/>
      <c r="GG2333" s="33"/>
      <c r="GH2333" s="33"/>
      <c r="GI2333" s="33"/>
      <c r="GJ2333" s="33"/>
      <c r="GK2333" s="33"/>
      <c r="GL2333" s="33"/>
      <c r="GM2333" s="33"/>
      <c r="GN2333" s="33"/>
      <c r="GO2333" s="33"/>
      <c r="GP2333" s="33"/>
      <c r="GQ2333" s="33"/>
      <c r="GR2333" s="33"/>
      <c r="GS2333" s="33"/>
      <c r="GT2333" s="33"/>
      <c r="GU2333" s="33"/>
      <c r="GV2333" s="33"/>
      <c r="GW2333" s="33"/>
      <c r="GX2333" s="33"/>
    </row>
    <row r="2334" spans="178:206" x14ac:dyDescent="0.2">
      <c r="FV2334" s="29"/>
      <c r="FW2334" s="33"/>
      <c r="FX2334" s="33"/>
      <c r="FY2334" s="33"/>
      <c r="FZ2334" s="33"/>
      <c r="GA2334" s="33"/>
      <c r="GB2334" s="33"/>
      <c r="GC2334" s="33"/>
      <c r="GD2334" s="33"/>
      <c r="GE2334" s="33"/>
      <c r="GF2334" s="33"/>
      <c r="GG2334" s="33"/>
      <c r="GH2334" s="33"/>
      <c r="GI2334" s="33"/>
      <c r="GJ2334" s="33"/>
      <c r="GK2334" s="33"/>
      <c r="GL2334" s="33"/>
      <c r="GM2334" s="33"/>
      <c r="GN2334" s="33"/>
      <c r="GO2334" s="33"/>
      <c r="GP2334" s="33"/>
      <c r="GQ2334" s="33"/>
      <c r="GR2334" s="33"/>
      <c r="GS2334" s="33"/>
      <c r="GT2334" s="33"/>
      <c r="GU2334" s="33"/>
      <c r="GV2334" s="33"/>
      <c r="GW2334" s="33"/>
      <c r="GX2334" s="33"/>
    </row>
    <row r="2335" spans="178:206" x14ac:dyDescent="0.2">
      <c r="FV2335" s="29"/>
      <c r="FW2335" s="33"/>
      <c r="FX2335" s="33"/>
      <c r="FY2335" s="33"/>
      <c r="FZ2335" s="33"/>
      <c r="GA2335" s="33"/>
      <c r="GB2335" s="33"/>
      <c r="GC2335" s="33"/>
      <c r="GD2335" s="33"/>
      <c r="GE2335" s="33"/>
      <c r="GF2335" s="33"/>
      <c r="GG2335" s="33"/>
      <c r="GH2335" s="33"/>
      <c r="GI2335" s="33"/>
      <c r="GJ2335" s="33"/>
      <c r="GK2335" s="33"/>
      <c r="GL2335" s="33"/>
      <c r="GM2335" s="33"/>
      <c r="GN2335" s="33"/>
      <c r="GO2335" s="33"/>
      <c r="GP2335" s="33"/>
      <c r="GQ2335" s="33"/>
      <c r="GR2335" s="33"/>
      <c r="GS2335" s="33"/>
      <c r="GT2335" s="33"/>
      <c r="GU2335" s="33"/>
      <c r="GV2335" s="33"/>
      <c r="GW2335" s="33"/>
      <c r="GX2335" s="33"/>
    </row>
    <row r="2336" spans="178:206" x14ac:dyDescent="0.2">
      <c r="FV2336" s="29"/>
      <c r="FW2336" s="33"/>
      <c r="FX2336" s="33"/>
      <c r="FY2336" s="33"/>
      <c r="FZ2336" s="33"/>
      <c r="GA2336" s="33"/>
      <c r="GB2336" s="33"/>
      <c r="GC2336" s="33"/>
      <c r="GD2336" s="33"/>
      <c r="GE2336" s="33"/>
      <c r="GF2336" s="33"/>
      <c r="GG2336" s="33"/>
      <c r="GH2336" s="33"/>
      <c r="GI2336" s="33"/>
      <c r="GJ2336" s="33"/>
      <c r="GK2336" s="33"/>
      <c r="GL2336" s="33"/>
      <c r="GM2336" s="33"/>
      <c r="GN2336" s="33"/>
      <c r="GO2336" s="33"/>
      <c r="GP2336" s="33"/>
      <c r="GQ2336" s="33"/>
      <c r="GR2336" s="33"/>
      <c r="GS2336" s="33"/>
      <c r="GT2336" s="33"/>
      <c r="GU2336" s="33"/>
      <c r="GV2336" s="33"/>
      <c r="GW2336" s="33"/>
      <c r="GX2336" s="33"/>
    </row>
    <row r="2337" spans="178:206" x14ac:dyDescent="0.2">
      <c r="FV2337" s="29"/>
      <c r="FW2337" s="33"/>
      <c r="FX2337" s="33"/>
      <c r="FY2337" s="33"/>
      <c r="FZ2337" s="33"/>
      <c r="GA2337" s="33"/>
      <c r="GB2337" s="33"/>
      <c r="GC2337" s="33"/>
      <c r="GD2337" s="33"/>
      <c r="GE2337" s="33"/>
      <c r="GF2337" s="33"/>
      <c r="GG2337" s="33"/>
      <c r="GH2337" s="33"/>
      <c r="GI2337" s="33"/>
      <c r="GJ2337" s="33"/>
      <c r="GK2337" s="33"/>
      <c r="GL2337" s="33"/>
      <c r="GM2337" s="33"/>
      <c r="GN2337" s="33"/>
      <c r="GO2337" s="33"/>
      <c r="GP2337" s="33"/>
      <c r="GQ2337" s="33"/>
      <c r="GR2337" s="33"/>
      <c r="GS2337" s="33"/>
      <c r="GT2337" s="33"/>
      <c r="GU2337" s="33"/>
      <c r="GV2337" s="33"/>
      <c r="GW2337" s="33"/>
      <c r="GX2337" s="33"/>
    </row>
    <row r="2338" spans="178:206" x14ac:dyDescent="0.2">
      <c r="FV2338" s="29"/>
      <c r="FW2338" s="33"/>
      <c r="FX2338" s="33"/>
      <c r="FY2338" s="33"/>
      <c r="FZ2338" s="33"/>
      <c r="GA2338" s="33"/>
      <c r="GB2338" s="33"/>
      <c r="GC2338" s="33"/>
      <c r="GD2338" s="33"/>
      <c r="GE2338" s="33"/>
      <c r="GF2338" s="33"/>
      <c r="GG2338" s="33"/>
      <c r="GH2338" s="33"/>
      <c r="GI2338" s="33"/>
      <c r="GJ2338" s="33"/>
      <c r="GK2338" s="33"/>
      <c r="GL2338" s="33"/>
      <c r="GM2338" s="33"/>
      <c r="GN2338" s="33"/>
      <c r="GO2338" s="33"/>
      <c r="GP2338" s="33"/>
      <c r="GQ2338" s="33"/>
      <c r="GR2338" s="33"/>
      <c r="GS2338" s="33"/>
      <c r="GT2338" s="33"/>
      <c r="GU2338" s="33"/>
      <c r="GV2338" s="33"/>
      <c r="GW2338" s="33"/>
      <c r="GX2338" s="33"/>
    </row>
    <row r="2339" spans="178:206" x14ac:dyDescent="0.2">
      <c r="FV2339" s="29"/>
      <c r="FW2339" s="33"/>
      <c r="FX2339" s="33"/>
      <c r="FY2339" s="33"/>
      <c r="FZ2339" s="33"/>
      <c r="GA2339" s="33"/>
      <c r="GB2339" s="33"/>
      <c r="GC2339" s="33"/>
      <c r="GD2339" s="33"/>
      <c r="GE2339" s="33"/>
      <c r="GF2339" s="33"/>
      <c r="GG2339" s="33"/>
      <c r="GH2339" s="33"/>
      <c r="GI2339" s="33"/>
      <c r="GJ2339" s="33"/>
      <c r="GK2339" s="33"/>
      <c r="GL2339" s="33"/>
      <c r="GM2339" s="33"/>
      <c r="GN2339" s="33"/>
      <c r="GO2339" s="33"/>
      <c r="GP2339" s="33"/>
      <c r="GQ2339" s="33"/>
      <c r="GR2339" s="33"/>
      <c r="GS2339" s="33"/>
      <c r="GT2339" s="33"/>
      <c r="GU2339" s="33"/>
      <c r="GV2339" s="33"/>
      <c r="GW2339" s="33"/>
      <c r="GX2339" s="33"/>
    </row>
    <row r="2340" spans="178:206" x14ac:dyDescent="0.2">
      <c r="FV2340" s="29"/>
      <c r="FW2340" s="33"/>
      <c r="FX2340" s="33"/>
      <c r="FY2340" s="33"/>
      <c r="FZ2340" s="33"/>
      <c r="GA2340" s="33"/>
      <c r="GB2340" s="33"/>
      <c r="GC2340" s="33"/>
      <c r="GD2340" s="33"/>
      <c r="GE2340" s="33"/>
      <c r="GF2340" s="33"/>
      <c r="GG2340" s="33"/>
      <c r="GH2340" s="33"/>
      <c r="GI2340" s="33"/>
      <c r="GJ2340" s="33"/>
      <c r="GK2340" s="33"/>
      <c r="GL2340" s="33"/>
      <c r="GM2340" s="33"/>
      <c r="GN2340" s="33"/>
      <c r="GO2340" s="33"/>
      <c r="GP2340" s="33"/>
      <c r="GQ2340" s="33"/>
      <c r="GR2340" s="33"/>
      <c r="GS2340" s="33"/>
      <c r="GT2340" s="33"/>
      <c r="GU2340" s="33"/>
      <c r="GV2340" s="33"/>
      <c r="GW2340" s="33"/>
      <c r="GX2340" s="33"/>
    </row>
    <row r="2341" spans="178:206" x14ac:dyDescent="0.2">
      <c r="FV2341" s="29"/>
      <c r="FW2341" s="33"/>
      <c r="FX2341" s="33"/>
      <c r="FY2341" s="33"/>
      <c r="FZ2341" s="33"/>
      <c r="GA2341" s="33"/>
      <c r="GB2341" s="33"/>
      <c r="GC2341" s="33"/>
      <c r="GD2341" s="33"/>
      <c r="GE2341" s="33"/>
      <c r="GF2341" s="33"/>
      <c r="GG2341" s="33"/>
      <c r="GH2341" s="33"/>
      <c r="GI2341" s="33"/>
      <c r="GJ2341" s="33"/>
      <c r="GK2341" s="33"/>
      <c r="GL2341" s="33"/>
      <c r="GM2341" s="33"/>
      <c r="GN2341" s="33"/>
      <c r="GO2341" s="33"/>
      <c r="GP2341" s="33"/>
      <c r="GQ2341" s="33"/>
      <c r="GR2341" s="33"/>
      <c r="GS2341" s="33"/>
      <c r="GT2341" s="33"/>
      <c r="GU2341" s="33"/>
      <c r="GV2341" s="33"/>
      <c r="GW2341" s="33"/>
      <c r="GX2341" s="33"/>
    </row>
    <row r="2342" spans="178:206" x14ac:dyDescent="0.2">
      <c r="FV2342" s="29"/>
      <c r="FW2342" s="33"/>
      <c r="FX2342" s="33"/>
      <c r="FY2342" s="33"/>
      <c r="FZ2342" s="33"/>
      <c r="GA2342" s="33"/>
      <c r="GB2342" s="33"/>
      <c r="GC2342" s="33"/>
      <c r="GD2342" s="33"/>
      <c r="GE2342" s="33"/>
      <c r="GF2342" s="33"/>
      <c r="GG2342" s="33"/>
      <c r="GH2342" s="33"/>
      <c r="GI2342" s="33"/>
      <c r="GJ2342" s="33"/>
      <c r="GK2342" s="33"/>
      <c r="GL2342" s="33"/>
      <c r="GM2342" s="33"/>
      <c r="GN2342" s="33"/>
      <c r="GO2342" s="33"/>
      <c r="GP2342" s="33"/>
      <c r="GQ2342" s="33"/>
      <c r="GR2342" s="33"/>
      <c r="GS2342" s="33"/>
      <c r="GT2342" s="33"/>
      <c r="GU2342" s="33"/>
      <c r="GV2342" s="33"/>
      <c r="GW2342" s="33"/>
      <c r="GX2342" s="33"/>
    </row>
    <row r="2343" spans="178:206" x14ac:dyDescent="0.2">
      <c r="FV2343" s="29"/>
      <c r="FW2343" s="33"/>
      <c r="FX2343" s="33"/>
      <c r="FY2343" s="33"/>
      <c r="FZ2343" s="33"/>
      <c r="GA2343" s="33"/>
      <c r="GB2343" s="33"/>
      <c r="GC2343" s="33"/>
      <c r="GD2343" s="33"/>
      <c r="GE2343" s="33"/>
      <c r="GF2343" s="33"/>
      <c r="GG2343" s="33"/>
      <c r="GH2343" s="33"/>
      <c r="GI2343" s="33"/>
      <c r="GJ2343" s="33"/>
      <c r="GK2343" s="33"/>
      <c r="GL2343" s="33"/>
      <c r="GM2343" s="33"/>
      <c r="GN2343" s="33"/>
      <c r="GO2343" s="33"/>
      <c r="GP2343" s="33"/>
      <c r="GQ2343" s="33"/>
      <c r="GR2343" s="33"/>
      <c r="GS2343" s="33"/>
      <c r="GT2343" s="33"/>
      <c r="GU2343" s="33"/>
      <c r="GV2343" s="33"/>
      <c r="GW2343" s="33"/>
      <c r="GX2343" s="33"/>
    </row>
    <row r="2344" spans="178:206" x14ac:dyDescent="0.2">
      <c r="FV2344" s="29"/>
      <c r="FW2344" s="33"/>
      <c r="FX2344" s="33"/>
      <c r="FY2344" s="33"/>
      <c r="FZ2344" s="33"/>
      <c r="GA2344" s="33"/>
      <c r="GB2344" s="33"/>
      <c r="GC2344" s="33"/>
      <c r="GD2344" s="33"/>
      <c r="GE2344" s="33"/>
      <c r="GF2344" s="33"/>
      <c r="GG2344" s="33"/>
      <c r="GH2344" s="33"/>
      <c r="GI2344" s="33"/>
      <c r="GJ2344" s="33"/>
      <c r="GK2344" s="33"/>
      <c r="GL2344" s="33"/>
      <c r="GM2344" s="33"/>
      <c r="GN2344" s="33"/>
      <c r="GO2344" s="33"/>
      <c r="GP2344" s="33"/>
      <c r="GQ2344" s="33"/>
      <c r="GR2344" s="33"/>
      <c r="GS2344" s="33"/>
      <c r="GT2344" s="33"/>
      <c r="GU2344" s="33"/>
      <c r="GV2344" s="33"/>
      <c r="GW2344" s="33"/>
      <c r="GX2344" s="33"/>
    </row>
    <row r="2345" spans="178:206" x14ac:dyDescent="0.2">
      <c r="FV2345" s="29"/>
      <c r="FW2345" s="33"/>
      <c r="FX2345" s="33"/>
      <c r="FY2345" s="33"/>
      <c r="FZ2345" s="33"/>
      <c r="GA2345" s="33"/>
      <c r="GB2345" s="33"/>
      <c r="GC2345" s="33"/>
      <c r="GD2345" s="33"/>
      <c r="GE2345" s="33"/>
      <c r="GF2345" s="33"/>
      <c r="GG2345" s="33"/>
      <c r="GH2345" s="33"/>
      <c r="GI2345" s="33"/>
      <c r="GJ2345" s="33"/>
      <c r="GK2345" s="33"/>
      <c r="GL2345" s="33"/>
      <c r="GM2345" s="33"/>
      <c r="GN2345" s="33"/>
      <c r="GO2345" s="33"/>
      <c r="GP2345" s="33"/>
      <c r="GQ2345" s="33"/>
      <c r="GR2345" s="33"/>
      <c r="GS2345" s="33"/>
      <c r="GT2345" s="33"/>
      <c r="GU2345" s="33"/>
      <c r="GV2345" s="33"/>
      <c r="GW2345" s="33"/>
      <c r="GX2345" s="33"/>
    </row>
    <row r="2346" spans="178:206" x14ac:dyDescent="0.2">
      <c r="FV2346" s="29"/>
      <c r="FW2346" s="33"/>
      <c r="FX2346" s="33"/>
      <c r="FY2346" s="33"/>
      <c r="FZ2346" s="33"/>
      <c r="GA2346" s="33"/>
      <c r="GB2346" s="33"/>
      <c r="GC2346" s="33"/>
      <c r="GD2346" s="33"/>
      <c r="GE2346" s="33"/>
      <c r="GF2346" s="33"/>
      <c r="GG2346" s="33"/>
      <c r="GH2346" s="33"/>
      <c r="GI2346" s="33"/>
      <c r="GJ2346" s="33"/>
      <c r="GK2346" s="33"/>
      <c r="GL2346" s="33"/>
      <c r="GM2346" s="33"/>
      <c r="GN2346" s="33"/>
      <c r="GO2346" s="33"/>
      <c r="GP2346" s="33"/>
      <c r="GQ2346" s="33"/>
      <c r="GR2346" s="33"/>
      <c r="GS2346" s="33"/>
      <c r="GT2346" s="33"/>
      <c r="GU2346" s="33"/>
      <c r="GV2346" s="33"/>
      <c r="GW2346" s="33"/>
      <c r="GX2346" s="33"/>
    </row>
    <row r="2347" spans="178:206" x14ac:dyDescent="0.2">
      <c r="FV2347" s="29"/>
      <c r="FW2347" s="33"/>
      <c r="FX2347" s="33"/>
      <c r="FY2347" s="33"/>
      <c r="FZ2347" s="33"/>
      <c r="GA2347" s="33"/>
      <c r="GB2347" s="33"/>
      <c r="GC2347" s="33"/>
      <c r="GD2347" s="33"/>
      <c r="GE2347" s="33"/>
      <c r="GF2347" s="33"/>
      <c r="GG2347" s="33"/>
      <c r="GH2347" s="33"/>
      <c r="GI2347" s="33"/>
      <c r="GJ2347" s="33"/>
      <c r="GK2347" s="33"/>
      <c r="GL2347" s="33"/>
      <c r="GM2347" s="33"/>
      <c r="GN2347" s="33"/>
      <c r="GO2347" s="33"/>
      <c r="GP2347" s="33"/>
      <c r="GQ2347" s="33"/>
      <c r="GR2347" s="33"/>
      <c r="GS2347" s="33"/>
      <c r="GT2347" s="33"/>
      <c r="GU2347" s="33"/>
      <c r="GV2347" s="33"/>
      <c r="GW2347" s="33"/>
      <c r="GX2347" s="33"/>
    </row>
    <row r="2348" spans="178:206" x14ac:dyDescent="0.2">
      <c r="FV2348" s="29"/>
      <c r="FW2348" s="33"/>
      <c r="FX2348" s="33"/>
      <c r="FY2348" s="33"/>
      <c r="FZ2348" s="33"/>
      <c r="GA2348" s="33"/>
      <c r="GB2348" s="33"/>
      <c r="GC2348" s="33"/>
      <c r="GD2348" s="33"/>
      <c r="GE2348" s="33"/>
      <c r="GF2348" s="33"/>
      <c r="GG2348" s="33"/>
      <c r="GH2348" s="33"/>
      <c r="GI2348" s="33"/>
      <c r="GJ2348" s="33"/>
      <c r="GK2348" s="33"/>
      <c r="GL2348" s="33"/>
      <c r="GM2348" s="33"/>
      <c r="GN2348" s="33"/>
      <c r="GO2348" s="33"/>
      <c r="GP2348" s="33"/>
      <c r="GQ2348" s="33"/>
      <c r="GR2348" s="33"/>
      <c r="GS2348" s="33"/>
      <c r="GT2348" s="33"/>
      <c r="GU2348" s="33"/>
      <c r="GV2348" s="33"/>
      <c r="GW2348" s="33"/>
      <c r="GX2348" s="33"/>
    </row>
    <row r="2349" spans="178:206" x14ac:dyDescent="0.2">
      <c r="FV2349" s="29"/>
      <c r="FW2349" s="33"/>
      <c r="FX2349" s="33"/>
      <c r="FY2349" s="33"/>
      <c r="FZ2349" s="33"/>
      <c r="GA2349" s="33"/>
      <c r="GB2349" s="33"/>
      <c r="GC2349" s="33"/>
      <c r="GD2349" s="33"/>
      <c r="GE2349" s="33"/>
      <c r="GF2349" s="33"/>
      <c r="GG2349" s="33"/>
      <c r="GH2349" s="33"/>
      <c r="GI2349" s="33"/>
      <c r="GJ2349" s="33"/>
      <c r="GK2349" s="33"/>
      <c r="GL2349" s="33"/>
      <c r="GM2349" s="33"/>
      <c r="GN2349" s="33"/>
      <c r="GO2349" s="33"/>
      <c r="GP2349" s="33"/>
      <c r="GQ2349" s="33"/>
      <c r="GR2349" s="33"/>
      <c r="GS2349" s="33"/>
      <c r="GT2349" s="33"/>
      <c r="GU2349" s="33"/>
      <c r="GV2349" s="33"/>
      <c r="GW2349" s="33"/>
      <c r="GX2349" s="33"/>
    </row>
    <row r="2350" spans="178:206" x14ac:dyDescent="0.2">
      <c r="FV2350" s="29"/>
      <c r="FW2350" s="33"/>
      <c r="FX2350" s="33"/>
      <c r="FY2350" s="33"/>
      <c r="FZ2350" s="33"/>
      <c r="GA2350" s="33"/>
      <c r="GB2350" s="33"/>
      <c r="GC2350" s="33"/>
      <c r="GD2350" s="33"/>
      <c r="GE2350" s="33"/>
      <c r="GF2350" s="33"/>
      <c r="GG2350" s="33"/>
      <c r="GH2350" s="33"/>
      <c r="GI2350" s="33"/>
      <c r="GJ2350" s="33"/>
      <c r="GK2350" s="33"/>
      <c r="GL2350" s="33"/>
      <c r="GM2350" s="33"/>
      <c r="GN2350" s="33"/>
      <c r="GO2350" s="33"/>
      <c r="GP2350" s="33"/>
      <c r="GQ2350" s="33"/>
      <c r="GR2350" s="33"/>
      <c r="GS2350" s="33"/>
      <c r="GT2350" s="33"/>
      <c r="GU2350" s="33"/>
      <c r="GV2350" s="33"/>
      <c r="GW2350" s="33"/>
      <c r="GX2350" s="33"/>
    </row>
    <row r="2351" spans="178:206" x14ac:dyDescent="0.2">
      <c r="FV2351" s="29"/>
      <c r="FW2351" s="33"/>
      <c r="FX2351" s="33"/>
      <c r="FY2351" s="33"/>
      <c r="FZ2351" s="33"/>
      <c r="GA2351" s="33"/>
      <c r="GB2351" s="33"/>
      <c r="GC2351" s="33"/>
      <c r="GD2351" s="33"/>
      <c r="GE2351" s="33"/>
      <c r="GF2351" s="33"/>
      <c r="GG2351" s="33"/>
      <c r="GH2351" s="33"/>
      <c r="GI2351" s="33"/>
      <c r="GJ2351" s="33"/>
      <c r="GK2351" s="33"/>
      <c r="GL2351" s="33"/>
      <c r="GM2351" s="33"/>
      <c r="GN2351" s="33"/>
      <c r="GO2351" s="33"/>
      <c r="GP2351" s="33"/>
      <c r="GQ2351" s="33"/>
      <c r="GR2351" s="33"/>
      <c r="GS2351" s="33"/>
      <c r="GT2351" s="33"/>
      <c r="GU2351" s="33"/>
      <c r="GV2351" s="33"/>
      <c r="GW2351" s="33"/>
      <c r="GX2351" s="33"/>
    </row>
    <row r="2352" spans="178:206" x14ac:dyDescent="0.2">
      <c r="FV2352" s="29"/>
      <c r="FW2352" s="33"/>
      <c r="FX2352" s="33"/>
      <c r="FY2352" s="33"/>
      <c r="FZ2352" s="33"/>
      <c r="GA2352" s="33"/>
      <c r="GB2352" s="33"/>
      <c r="GC2352" s="33"/>
      <c r="GD2352" s="33"/>
      <c r="GE2352" s="33"/>
      <c r="GF2352" s="33"/>
      <c r="GG2352" s="33"/>
      <c r="GH2352" s="33"/>
      <c r="GI2352" s="33"/>
      <c r="GJ2352" s="33"/>
      <c r="GK2352" s="33"/>
      <c r="GL2352" s="33"/>
      <c r="GM2352" s="33"/>
      <c r="GN2352" s="33"/>
      <c r="GO2352" s="33"/>
      <c r="GP2352" s="33"/>
      <c r="GQ2352" s="33"/>
      <c r="GR2352" s="33"/>
      <c r="GS2352" s="33"/>
      <c r="GT2352" s="33"/>
      <c r="GU2352" s="33"/>
      <c r="GV2352" s="33"/>
      <c r="GW2352" s="33"/>
      <c r="GX2352" s="33"/>
    </row>
    <row r="2353" spans="178:206" x14ac:dyDescent="0.2">
      <c r="FV2353" s="29"/>
      <c r="FW2353" s="33"/>
      <c r="FX2353" s="33"/>
      <c r="FY2353" s="33"/>
      <c r="FZ2353" s="33"/>
      <c r="GA2353" s="33"/>
      <c r="GB2353" s="33"/>
      <c r="GC2353" s="33"/>
      <c r="GD2353" s="33"/>
      <c r="GE2353" s="33"/>
      <c r="GF2353" s="33"/>
      <c r="GG2353" s="33"/>
      <c r="GH2353" s="33"/>
      <c r="GI2353" s="33"/>
      <c r="GJ2353" s="33"/>
      <c r="GK2353" s="33"/>
      <c r="GL2353" s="33"/>
      <c r="GM2353" s="33"/>
      <c r="GN2353" s="33"/>
      <c r="GO2353" s="33"/>
      <c r="GP2353" s="33"/>
      <c r="GQ2353" s="33"/>
      <c r="GR2353" s="33"/>
      <c r="GS2353" s="33"/>
      <c r="GT2353" s="33"/>
      <c r="GU2353" s="33"/>
      <c r="GV2353" s="33"/>
      <c r="GW2353" s="33"/>
      <c r="GX2353" s="33"/>
    </row>
    <row r="2354" spans="178:206" x14ac:dyDescent="0.2">
      <c r="FV2354" s="29"/>
      <c r="FW2354" s="33"/>
      <c r="FX2354" s="33"/>
      <c r="FY2354" s="33"/>
      <c r="FZ2354" s="33"/>
      <c r="GA2354" s="33"/>
      <c r="GB2354" s="33"/>
      <c r="GC2354" s="33"/>
      <c r="GD2354" s="33"/>
      <c r="GE2354" s="33"/>
      <c r="GF2354" s="33"/>
      <c r="GG2354" s="33"/>
      <c r="GH2354" s="33"/>
      <c r="GI2354" s="33"/>
      <c r="GJ2354" s="33"/>
      <c r="GK2354" s="33"/>
      <c r="GL2354" s="33"/>
      <c r="GM2354" s="33"/>
      <c r="GN2354" s="33"/>
      <c r="GO2354" s="33"/>
      <c r="GP2354" s="33"/>
      <c r="GQ2354" s="33"/>
      <c r="GR2354" s="33"/>
      <c r="GS2354" s="33"/>
      <c r="GT2354" s="33"/>
      <c r="GU2354" s="33"/>
      <c r="GV2354" s="33"/>
      <c r="GW2354" s="33"/>
      <c r="GX2354" s="33"/>
    </row>
    <row r="2355" spans="178:206" x14ac:dyDescent="0.2">
      <c r="FV2355" s="29"/>
      <c r="FW2355" s="33"/>
      <c r="FX2355" s="33"/>
      <c r="FY2355" s="33"/>
      <c r="FZ2355" s="33"/>
      <c r="GA2355" s="33"/>
      <c r="GB2355" s="33"/>
      <c r="GC2355" s="33"/>
      <c r="GD2355" s="33"/>
      <c r="GE2355" s="33"/>
      <c r="GF2355" s="33"/>
      <c r="GG2355" s="33"/>
      <c r="GH2355" s="33"/>
      <c r="GI2355" s="33"/>
      <c r="GJ2355" s="33"/>
      <c r="GK2355" s="33"/>
      <c r="GL2355" s="33"/>
      <c r="GM2355" s="33"/>
      <c r="GN2355" s="33"/>
      <c r="GO2355" s="33"/>
      <c r="GP2355" s="33"/>
      <c r="GQ2355" s="33"/>
      <c r="GR2355" s="33"/>
      <c r="GS2355" s="33"/>
      <c r="GT2355" s="33"/>
      <c r="GU2355" s="33"/>
      <c r="GV2355" s="33"/>
      <c r="GW2355" s="33"/>
      <c r="GX2355" s="33"/>
    </row>
    <row r="2356" spans="178:206" x14ac:dyDescent="0.2">
      <c r="FV2356" s="29"/>
      <c r="FW2356" s="33"/>
      <c r="FX2356" s="33"/>
      <c r="FY2356" s="33"/>
      <c r="FZ2356" s="33"/>
      <c r="GA2356" s="33"/>
      <c r="GB2356" s="33"/>
      <c r="GC2356" s="33"/>
      <c r="GD2356" s="33"/>
      <c r="GE2356" s="33"/>
      <c r="GF2356" s="33"/>
      <c r="GG2356" s="33"/>
      <c r="GH2356" s="33"/>
      <c r="GI2356" s="33"/>
      <c r="GJ2356" s="33"/>
      <c r="GK2356" s="33"/>
      <c r="GL2356" s="33"/>
      <c r="GM2356" s="33"/>
      <c r="GN2356" s="33"/>
      <c r="GO2356" s="33"/>
      <c r="GP2356" s="33"/>
      <c r="GQ2356" s="33"/>
      <c r="GR2356" s="33"/>
      <c r="GS2356" s="33"/>
      <c r="GT2356" s="33"/>
      <c r="GU2356" s="33"/>
      <c r="GV2356" s="33"/>
      <c r="GW2356" s="33"/>
      <c r="GX2356" s="33"/>
    </row>
    <row r="2357" spans="178:206" x14ac:dyDescent="0.2">
      <c r="FV2357" s="29"/>
      <c r="FW2357" s="33"/>
      <c r="FX2357" s="33"/>
      <c r="FY2357" s="33"/>
      <c r="FZ2357" s="33"/>
      <c r="GA2357" s="33"/>
      <c r="GB2357" s="33"/>
      <c r="GC2357" s="33"/>
      <c r="GD2357" s="33"/>
      <c r="GE2357" s="33"/>
      <c r="GF2357" s="33"/>
      <c r="GG2357" s="33"/>
      <c r="GH2357" s="33"/>
      <c r="GI2357" s="33"/>
      <c r="GJ2357" s="33"/>
      <c r="GK2357" s="33"/>
      <c r="GL2357" s="33"/>
      <c r="GM2357" s="33"/>
      <c r="GN2357" s="33"/>
      <c r="GO2357" s="33"/>
      <c r="GP2357" s="33"/>
      <c r="GQ2357" s="33"/>
      <c r="GR2357" s="33"/>
      <c r="GS2357" s="33"/>
      <c r="GT2357" s="33"/>
      <c r="GU2357" s="33"/>
      <c r="GV2357" s="33"/>
      <c r="GW2357" s="33"/>
      <c r="GX2357" s="33"/>
    </row>
    <row r="2358" spans="178:206" x14ac:dyDescent="0.2">
      <c r="FV2358" s="29"/>
      <c r="FW2358" s="33"/>
      <c r="FX2358" s="33"/>
      <c r="FY2358" s="33"/>
      <c r="FZ2358" s="33"/>
      <c r="GA2358" s="33"/>
      <c r="GB2358" s="33"/>
      <c r="GC2358" s="33"/>
      <c r="GD2358" s="33"/>
      <c r="GE2358" s="33"/>
      <c r="GF2358" s="33"/>
      <c r="GG2358" s="33"/>
      <c r="GH2358" s="33"/>
      <c r="GI2358" s="33"/>
      <c r="GJ2358" s="33"/>
      <c r="GK2358" s="33"/>
      <c r="GL2358" s="33"/>
      <c r="GM2358" s="33"/>
      <c r="GN2358" s="33"/>
      <c r="GO2358" s="33"/>
      <c r="GP2358" s="33"/>
      <c r="GQ2358" s="33"/>
      <c r="GR2358" s="33"/>
      <c r="GS2358" s="33"/>
      <c r="GT2358" s="33"/>
      <c r="GU2358" s="33"/>
      <c r="GV2358" s="33"/>
      <c r="GW2358" s="33"/>
      <c r="GX2358" s="33"/>
    </row>
    <row r="2359" spans="178:206" x14ac:dyDescent="0.2">
      <c r="FV2359" s="29"/>
      <c r="FW2359" s="33"/>
      <c r="FX2359" s="33"/>
      <c r="FY2359" s="33"/>
      <c r="FZ2359" s="33"/>
      <c r="GA2359" s="33"/>
      <c r="GB2359" s="33"/>
      <c r="GC2359" s="33"/>
      <c r="GD2359" s="33"/>
      <c r="GE2359" s="33"/>
      <c r="GF2359" s="33"/>
      <c r="GG2359" s="33"/>
      <c r="GH2359" s="33"/>
      <c r="GI2359" s="33"/>
      <c r="GJ2359" s="33"/>
      <c r="GK2359" s="33"/>
      <c r="GL2359" s="33"/>
      <c r="GM2359" s="33"/>
      <c r="GN2359" s="33"/>
      <c r="GO2359" s="33"/>
      <c r="GP2359" s="33"/>
      <c r="GQ2359" s="33"/>
      <c r="GR2359" s="33"/>
      <c r="GS2359" s="33"/>
      <c r="GT2359" s="33"/>
      <c r="GU2359" s="33"/>
      <c r="GV2359" s="33"/>
      <c r="GW2359" s="33"/>
      <c r="GX2359" s="33"/>
    </row>
    <row r="2360" spans="178:206" x14ac:dyDescent="0.2">
      <c r="FV2360" s="29"/>
      <c r="FW2360" s="33"/>
      <c r="FX2360" s="33"/>
      <c r="FY2360" s="33"/>
      <c r="FZ2360" s="33"/>
      <c r="GA2360" s="33"/>
      <c r="GB2360" s="33"/>
      <c r="GC2360" s="33"/>
      <c r="GD2360" s="33"/>
      <c r="GE2360" s="33"/>
      <c r="GF2360" s="33"/>
      <c r="GG2360" s="33"/>
      <c r="GH2360" s="33"/>
      <c r="GI2360" s="33"/>
      <c r="GJ2360" s="33"/>
      <c r="GK2360" s="33"/>
      <c r="GL2360" s="33"/>
      <c r="GM2360" s="33"/>
      <c r="GN2360" s="33"/>
      <c r="GO2360" s="33"/>
      <c r="GP2360" s="33"/>
      <c r="GQ2360" s="33"/>
      <c r="GR2360" s="33"/>
      <c r="GS2360" s="33"/>
      <c r="GT2360" s="33"/>
      <c r="GU2360" s="33"/>
      <c r="GV2360" s="33"/>
      <c r="GW2360" s="33"/>
      <c r="GX2360" s="33"/>
    </row>
    <row r="2361" spans="178:206" x14ac:dyDescent="0.2">
      <c r="FV2361" s="29"/>
      <c r="FW2361" s="33"/>
      <c r="FX2361" s="33"/>
      <c r="FY2361" s="33"/>
      <c r="FZ2361" s="33"/>
      <c r="GA2361" s="33"/>
      <c r="GB2361" s="33"/>
      <c r="GC2361" s="33"/>
      <c r="GD2361" s="33"/>
      <c r="GE2361" s="33"/>
      <c r="GF2361" s="33"/>
      <c r="GG2361" s="33"/>
      <c r="GH2361" s="33"/>
      <c r="GI2361" s="33"/>
      <c r="GJ2361" s="33"/>
      <c r="GK2361" s="33"/>
      <c r="GL2361" s="33"/>
      <c r="GM2361" s="33"/>
      <c r="GN2361" s="33"/>
      <c r="GO2361" s="33"/>
      <c r="GP2361" s="33"/>
      <c r="GQ2361" s="33"/>
      <c r="GR2361" s="33"/>
      <c r="GS2361" s="33"/>
      <c r="GT2361" s="33"/>
      <c r="GU2361" s="33"/>
      <c r="GV2361" s="33"/>
      <c r="GW2361" s="33"/>
      <c r="GX2361" s="33"/>
    </row>
    <row r="2362" spans="178:206" x14ac:dyDescent="0.2">
      <c r="FV2362" s="29"/>
      <c r="FW2362" s="33"/>
      <c r="FX2362" s="33"/>
      <c r="FY2362" s="33"/>
      <c r="FZ2362" s="33"/>
      <c r="GA2362" s="33"/>
      <c r="GB2362" s="33"/>
      <c r="GC2362" s="33"/>
      <c r="GD2362" s="33"/>
      <c r="GE2362" s="33"/>
      <c r="GF2362" s="33"/>
      <c r="GG2362" s="33"/>
      <c r="GH2362" s="33"/>
      <c r="GI2362" s="33"/>
      <c r="GJ2362" s="33"/>
      <c r="GK2362" s="33"/>
      <c r="GL2362" s="33"/>
      <c r="GM2362" s="33"/>
      <c r="GN2362" s="33"/>
      <c r="GO2362" s="33"/>
      <c r="GP2362" s="33"/>
      <c r="GQ2362" s="33"/>
      <c r="GR2362" s="33"/>
      <c r="GS2362" s="33"/>
      <c r="GT2362" s="33"/>
      <c r="GU2362" s="33"/>
      <c r="GV2362" s="33"/>
      <c r="GW2362" s="33"/>
      <c r="GX2362" s="33"/>
    </row>
    <row r="2363" spans="178:206" x14ac:dyDescent="0.2">
      <c r="FV2363" s="29"/>
      <c r="FW2363" s="33"/>
      <c r="FX2363" s="33"/>
      <c r="FY2363" s="33"/>
      <c r="FZ2363" s="33"/>
      <c r="GA2363" s="33"/>
      <c r="GB2363" s="33"/>
      <c r="GC2363" s="33"/>
      <c r="GD2363" s="33"/>
      <c r="GE2363" s="33"/>
      <c r="GF2363" s="33"/>
      <c r="GG2363" s="33"/>
      <c r="GH2363" s="33"/>
      <c r="GI2363" s="33"/>
      <c r="GJ2363" s="33"/>
      <c r="GK2363" s="33"/>
      <c r="GL2363" s="33"/>
      <c r="GM2363" s="33"/>
      <c r="GN2363" s="33"/>
      <c r="GO2363" s="33"/>
      <c r="GP2363" s="33"/>
      <c r="GQ2363" s="33"/>
      <c r="GR2363" s="33"/>
      <c r="GS2363" s="33"/>
      <c r="GT2363" s="33"/>
      <c r="GU2363" s="33"/>
      <c r="GV2363" s="33"/>
      <c r="GW2363" s="33"/>
      <c r="GX2363" s="33"/>
    </row>
    <row r="2364" spans="178:206" x14ac:dyDescent="0.2">
      <c r="FV2364" s="29"/>
      <c r="FW2364" s="33"/>
      <c r="FX2364" s="33"/>
      <c r="FY2364" s="33"/>
      <c r="FZ2364" s="33"/>
      <c r="GA2364" s="33"/>
      <c r="GB2364" s="33"/>
      <c r="GC2364" s="33"/>
      <c r="GD2364" s="33"/>
      <c r="GE2364" s="33"/>
      <c r="GF2364" s="33"/>
      <c r="GG2364" s="33"/>
      <c r="GH2364" s="33"/>
      <c r="GI2364" s="33"/>
      <c r="GJ2364" s="33"/>
      <c r="GK2364" s="33"/>
      <c r="GL2364" s="33"/>
      <c r="GM2364" s="33"/>
      <c r="GN2364" s="33"/>
      <c r="GO2364" s="33"/>
      <c r="GP2364" s="33"/>
      <c r="GQ2364" s="33"/>
      <c r="GR2364" s="33"/>
      <c r="GS2364" s="33"/>
      <c r="GT2364" s="33"/>
      <c r="GU2364" s="33"/>
      <c r="GV2364" s="33"/>
      <c r="GW2364" s="33"/>
      <c r="GX2364" s="33"/>
    </row>
    <row r="2365" spans="178:206" x14ac:dyDescent="0.2">
      <c r="FV2365" s="29"/>
      <c r="FW2365" s="33"/>
      <c r="FX2365" s="33"/>
      <c r="FY2365" s="33"/>
      <c r="FZ2365" s="33"/>
      <c r="GA2365" s="33"/>
      <c r="GB2365" s="33"/>
      <c r="GC2365" s="33"/>
      <c r="GD2365" s="33"/>
      <c r="GE2365" s="33"/>
      <c r="GF2365" s="33"/>
      <c r="GG2365" s="33"/>
      <c r="GH2365" s="33"/>
      <c r="GI2365" s="33"/>
      <c r="GJ2365" s="33"/>
      <c r="GK2365" s="33"/>
      <c r="GL2365" s="33"/>
      <c r="GM2365" s="33"/>
      <c r="GN2365" s="33"/>
      <c r="GO2365" s="33"/>
      <c r="GP2365" s="33"/>
      <c r="GQ2365" s="33"/>
      <c r="GR2365" s="33"/>
      <c r="GS2365" s="33"/>
      <c r="GT2365" s="33"/>
      <c r="GU2365" s="33"/>
      <c r="GV2365" s="33"/>
      <c r="GW2365" s="33"/>
      <c r="GX2365" s="33"/>
    </row>
    <row r="2366" spans="178:206" x14ac:dyDescent="0.2">
      <c r="FV2366" s="29"/>
      <c r="FW2366" s="33"/>
      <c r="FX2366" s="33"/>
      <c r="FY2366" s="33"/>
      <c r="FZ2366" s="33"/>
      <c r="GA2366" s="33"/>
      <c r="GB2366" s="33"/>
      <c r="GC2366" s="33"/>
      <c r="GD2366" s="33"/>
      <c r="GE2366" s="33"/>
      <c r="GF2366" s="33"/>
      <c r="GG2366" s="33"/>
      <c r="GH2366" s="33"/>
      <c r="GI2366" s="33"/>
      <c r="GJ2366" s="33"/>
      <c r="GK2366" s="33"/>
      <c r="GL2366" s="33"/>
      <c r="GM2366" s="33"/>
      <c r="GN2366" s="33"/>
      <c r="GO2366" s="33"/>
      <c r="GP2366" s="33"/>
      <c r="GQ2366" s="33"/>
      <c r="GR2366" s="33"/>
      <c r="GS2366" s="33"/>
      <c r="GT2366" s="33"/>
      <c r="GU2366" s="33"/>
      <c r="GV2366" s="33"/>
      <c r="GW2366" s="33"/>
      <c r="GX2366" s="33"/>
    </row>
    <row r="2367" spans="178:206" x14ac:dyDescent="0.2">
      <c r="FV2367" s="29"/>
      <c r="FW2367" s="33"/>
      <c r="FX2367" s="33"/>
      <c r="FY2367" s="33"/>
      <c r="FZ2367" s="33"/>
      <c r="GA2367" s="33"/>
      <c r="GB2367" s="33"/>
      <c r="GC2367" s="33"/>
      <c r="GD2367" s="33"/>
      <c r="GE2367" s="33"/>
      <c r="GF2367" s="33"/>
      <c r="GG2367" s="33"/>
      <c r="GH2367" s="33"/>
      <c r="GI2367" s="33"/>
      <c r="GJ2367" s="33"/>
      <c r="GK2367" s="33"/>
      <c r="GL2367" s="33"/>
      <c r="GM2367" s="33"/>
      <c r="GN2367" s="33"/>
      <c r="GO2367" s="33"/>
      <c r="GP2367" s="33"/>
      <c r="GQ2367" s="33"/>
      <c r="GR2367" s="33"/>
      <c r="GS2367" s="33"/>
      <c r="GT2367" s="33"/>
      <c r="GU2367" s="33"/>
      <c r="GV2367" s="33"/>
      <c r="GW2367" s="33"/>
      <c r="GX2367" s="33"/>
    </row>
    <row r="2368" spans="178:206" x14ac:dyDescent="0.2">
      <c r="FV2368" s="29"/>
      <c r="FW2368" s="33"/>
      <c r="FX2368" s="33"/>
      <c r="FY2368" s="33"/>
      <c r="FZ2368" s="33"/>
      <c r="GA2368" s="33"/>
      <c r="GB2368" s="33"/>
      <c r="GC2368" s="33"/>
      <c r="GD2368" s="33"/>
      <c r="GE2368" s="33"/>
      <c r="GF2368" s="33"/>
      <c r="GG2368" s="33"/>
      <c r="GH2368" s="33"/>
      <c r="GI2368" s="33"/>
      <c r="GJ2368" s="33"/>
      <c r="GK2368" s="33"/>
      <c r="GL2368" s="33"/>
      <c r="GM2368" s="33"/>
      <c r="GN2368" s="33"/>
      <c r="GO2368" s="33"/>
      <c r="GP2368" s="33"/>
      <c r="GQ2368" s="33"/>
      <c r="GR2368" s="33"/>
      <c r="GS2368" s="33"/>
      <c r="GT2368" s="33"/>
      <c r="GU2368" s="33"/>
      <c r="GV2368" s="33"/>
      <c r="GW2368" s="33"/>
      <c r="GX2368" s="33"/>
    </row>
    <row r="2369" spans="178:206" x14ac:dyDescent="0.2">
      <c r="FV2369" s="29"/>
      <c r="FW2369" s="33"/>
      <c r="FX2369" s="33"/>
      <c r="FY2369" s="33"/>
      <c r="FZ2369" s="33"/>
      <c r="GA2369" s="33"/>
      <c r="GB2369" s="33"/>
      <c r="GC2369" s="33"/>
      <c r="GD2369" s="33"/>
      <c r="GE2369" s="33"/>
      <c r="GF2369" s="33"/>
      <c r="GG2369" s="33"/>
      <c r="GH2369" s="33"/>
      <c r="GI2369" s="33"/>
      <c r="GJ2369" s="33"/>
      <c r="GK2369" s="33"/>
      <c r="GL2369" s="33"/>
      <c r="GM2369" s="33"/>
      <c r="GN2369" s="33"/>
      <c r="GO2369" s="33"/>
      <c r="GP2369" s="33"/>
      <c r="GQ2369" s="33"/>
      <c r="GR2369" s="33"/>
      <c r="GS2369" s="33"/>
      <c r="GT2369" s="33"/>
      <c r="GU2369" s="33"/>
      <c r="GV2369" s="33"/>
      <c r="GW2369" s="33"/>
      <c r="GX2369" s="33"/>
    </row>
    <row r="2370" spans="178:206" x14ac:dyDescent="0.2">
      <c r="FV2370" s="29"/>
      <c r="FW2370" s="33"/>
      <c r="FX2370" s="33"/>
      <c r="FY2370" s="33"/>
      <c r="FZ2370" s="33"/>
      <c r="GA2370" s="33"/>
      <c r="GB2370" s="33"/>
      <c r="GC2370" s="33"/>
      <c r="GD2370" s="33"/>
      <c r="GE2370" s="33"/>
      <c r="GF2370" s="33"/>
      <c r="GG2370" s="33"/>
      <c r="GH2370" s="33"/>
      <c r="GI2370" s="33"/>
      <c r="GJ2370" s="33"/>
      <c r="GK2370" s="33"/>
      <c r="GL2370" s="33"/>
      <c r="GM2370" s="33"/>
      <c r="GN2370" s="33"/>
      <c r="GO2370" s="33"/>
      <c r="GP2370" s="33"/>
      <c r="GQ2370" s="33"/>
      <c r="GR2370" s="33"/>
      <c r="GS2370" s="33"/>
      <c r="GT2370" s="33"/>
      <c r="GU2370" s="33"/>
      <c r="GV2370" s="33"/>
      <c r="GW2370" s="33"/>
      <c r="GX2370" s="33"/>
    </row>
    <row r="2371" spans="178:206" x14ac:dyDescent="0.2">
      <c r="FV2371" s="29"/>
      <c r="FW2371" s="33"/>
      <c r="FX2371" s="33"/>
      <c r="FY2371" s="33"/>
      <c r="FZ2371" s="33"/>
      <c r="GA2371" s="33"/>
      <c r="GB2371" s="33"/>
      <c r="GC2371" s="33"/>
      <c r="GD2371" s="33"/>
      <c r="GE2371" s="33"/>
      <c r="GF2371" s="33"/>
      <c r="GG2371" s="33"/>
      <c r="GH2371" s="33"/>
      <c r="GI2371" s="33"/>
      <c r="GJ2371" s="33"/>
      <c r="GK2371" s="33"/>
      <c r="GL2371" s="33"/>
      <c r="GM2371" s="33"/>
      <c r="GN2371" s="33"/>
      <c r="GO2371" s="33"/>
      <c r="GP2371" s="33"/>
      <c r="GQ2371" s="33"/>
      <c r="GR2371" s="33"/>
      <c r="GS2371" s="33"/>
      <c r="GT2371" s="33"/>
      <c r="GU2371" s="33"/>
      <c r="GV2371" s="33"/>
      <c r="GW2371" s="33"/>
      <c r="GX2371" s="33"/>
    </row>
    <row r="2372" spans="178:206" x14ac:dyDescent="0.2">
      <c r="FV2372" s="29"/>
      <c r="FW2372" s="33"/>
      <c r="FX2372" s="33"/>
      <c r="FY2372" s="33"/>
      <c r="FZ2372" s="33"/>
      <c r="GA2372" s="33"/>
      <c r="GB2372" s="33"/>
      <c r="GC2372" s="33"/>
      <c r="GD2372" s="33"/>
      <c r="GE2372" s="33"/>
      <c r="GF2372" s="33"/>
      <c r="GG2372" s="33"/>
      <c r="GH2372" s="33"/>
      <c r="GI2372" s="33"/>
      <c r="GJ2372" s="33"/>
      <c r="GK2372" s="33"/>
      <c r="GL2372" s="33"/>
      <c r="GM2372" s="33"/>
      <c r="GN2372" s="33"/>
      <c r="GO2372" s="33"/>
      <c r="GP2372" s="33"/>
      <c r="GQ2372" s="33"/>
      <c r="GR2372" s="33"/>
      <c r="GS2372" s="33"/>
      <c r="GT2372" s="33"/>
      <c r="GU2372" s="33"/>
      <c r="GV2372" s="33"/>
      <c r="GW2372" s="33"/>
      <c r="GX2372" s="33"/>
    </row>
    <row r="2373" spans="178:206" x14ac:dyDescent="0.2">
      <c r="FV2373" s="29"/>
      <c r="FW2373" s="33"/>
      <c r="FX2373" s="33"/>
      <c r="FY2373" s="33"/>
      <c r="FZ2373" s="33"/>
      <c r="GA2373" s="33"/>
      <c r="GB2373" s="33"/>
      <c r="GC2373" s="33"/>
      <c r="GD2373" s="33"/>
      <c r="GE2373" s="33"/>
      <c r="GF2373" s="33"/>
      <c r="GG2373" s="33"/>
      <c r="GH2373" s="33"/>
      <c r="GI2373" s="33"/>
      <c r="GJ2373" s="33"/>
      <c r="GK2373" s="33"/>
      <c r="GL2373" s="33"/>
      <c r="GM2373" s="33"/>
      <c r="GN2373" s="33"/>
      <c r="GO2373" s="33"/>
      <c r="GP2373" s="33"/>
      <c r="GQ2373" s="33"/>
      <c r="GR2373" s="33"/>
      <c r="GS2373" s="33"/>
      <c r="GT2373" s="33"/>
      <c r="GU2373" s="33"/>
      <c r="GV2373" s="33"/>
      <c r="GW2373" s="33"/>
      <c r="GX2373" s="33"/>
    </row>
    <row r="2374" spans="178:206" x14ac:dyDescent="0.2">
      <c r="FV2374" s="29"/>
      <c r="FW2374" s="33"/>
      <c r="FX2374" s="33"/>
      <c r="FY2374" s="33"/>
      <c r="FZ2374" s="33"/>
      <c r="GA2374" s="33"/>
      <c r="GB2374" s="33"/>
      <c r="GC2374" s="33"/>
      <c r="GD2374" s="33"/>
      <c r="GE2374" s="33"/>
      <c r="GF2374" s="33"/>
      <c r="GG2374" s="33"/>
      <c r="GH2374" s="33"/>
      <c r="GI2374" s="33"/>
      <c r="GJ2374" s="33"/>
      <c r="GK2374" s="33"/>
      <c r="GL2374" s="33"/>
      <c r="GM2374" s="33"/>
      <c r="GN2374" s="33"/>
      <c r="GO2374" s="33"/>
      <c r="GP2374" s="33"/>
      <c r="GQ2374" s="33"/>
      <c r="GR2374" s="33"/>
      <c r="GS2374" s="33"/>
      <c r="GT2374" s="33"/>
      <c r="GU2374" s="33"/>
      <c r="GV2374" s="33"/>
      <c r="GW2374" s="33"/>
      <c r="GX2374" s="33"/>
    </row>
    <row r="2375" spans="178:206" x14ac:dyDescent="0.2">
      <c r="FV2375" s="29"/>
      <c r="FW2375" s="33"/>
      <c r="FX2375" s="33"/>
      <c r="FY2375" s="33"/>
      <c r="FZ2375" s="33"/>
      <c r="GA2375" s="33"/>
      <c r="GB2375" s="33"/>
      <c r="GC2375" s="33"/>
      <c r="GD2375" s="33"/>
      <c r="GE2375" s="33"/>
      <c r="GF2375" s="33"/>
      <c r="GG2375" s="33"/>
      <c r="GH2375" s="33"/>
      <c r="GI2375" s="33"/>
      <c r="GJ2375" s="33"/>
      <c r="GK2375" s="33"/>
      <c r="GL2375" s="33"/>
      <c r="GM2375" s="33"/>
      <c r="GN2375" s="33"/>
      <c r="GO2375" s="33"/>
      <c r="GP2375" s="33"/>
      <c r="GQ2375" s="33"/>
      <c r="GR2375" s="33"/>
      <c r="GS2375" s="33"/>
      <c r="GT2375" s="33"/>
      <c r="GU2375" s="33"/>
      <c r="GV2375" s="33"/>
      <c r="GW2375" s="33"/>
      <c r="GX2375" s="33"/>
    </row>
    <row r="2376" spans="178:206" x14ac:dyDescent="0.2">
      <c r="FV2376" s="29"/>
      <c r="FW2376" s="33"/>
      <c r="FX2376" s="33"/>
      <c r="FY2376" s="33"/>
      <c r="FZ2376" s="33"/>
      <c r="GA2376" s="33"/>
      <c r="GB2376" s="33"/>
      <c r="GC2376" s="33"/>
      <c r="GD2376" s="33"/>
      <c r="GE2376" s="33"/>
      <c r="GF2376" s="33"/>
      <c r="GG2376" s="33"/>
      <c r="GH2376" s="33"/>
      <c r="GI2376" s="33"/>
      <c r="GJ2376" s="33"/>
      <c r="GK2376" s="33"/>
      <c r="GL2376" s="33"/>
      <c r="GM2376" s="33"/>
      <c r="GN2376" s="33"/>
      <c r="GO2376" s="33"/>
      <c r="GP2376" s="33"/>
      <c r="GQ2376" s="33"/>
      <c r="GR2376" s="33"/>
      <c r="GS2376" s="33"/>
      <c r="GT2376" s="33"/>
      <c r="GU2376" s="33"/>
      <c r="GV2376" s="33"/>
      <c r="GW2376" s="33"/>
      <c r="GX2376" s="33"/>
    </row>
    <row r="2377" spans="178:206" x14ac:dyDescent="0.2">
      <c r="FV2377" s="29"/>
      <c r="FW2377" s="33"/>
      <c r="FX2377" s="33"/>
      <c r="FY2377" s="33"/>
      <c r="FZ2377" s="33"/>
      <c r="GA2377" s="33"/>
      <c r="GB2377" s="33"/>
      <c r="GC2377" s="33"/>
      <c r="GD2377" s="33"/>
      <c r="GE2377" s="33"/>
      <c r="GF2377" s="33"/>
      <c r="GG2377" s="33"/>
      <c r="GH2377" s="33"/>
      <c r="GI2377" s="33"/>
      <c r="GJ2377" s="33"/>
      <c r="GK2377" s="33"/>
      <c r="GL2377" s="33"/>
      <c r="GM2377" s="33"/>
      <c r="GN2377" s="33"/>
      <c r="GO2377" s="33"/>
      <c r="GP2377" s="33"/>
      <c r="GQ2377" s="33"/>
      <c r="GR2377" s="33"/>
      <c r="GS2377" s="33"/>
      <c r="GT2377" s="33"/>
      <c r="GU2377" s="33"/>
      <c r="GV2377" s="33"/>
      <c r="GW2377" s="33"/>
      <c r="GX2377" s="33"/>
    </row>
    <row r="2378" spans="178:206" x14ac:dyDescent="0.2">
      <c r="FV2378" s="29"/>
      <c r="FW2378" s="33"/>
      <c r="FX2378" s="33"/>
      <c r="FY2378" s="33"/>
      <c r="FZ2378" s="33"/>
      <c r="GA2378" s="33"/>
      <c r="GB2378" s="33"/>
      <c r="GC2378" s="33"/>
      <c r="GD2378" s="33"/>
      <c r="GE2378" s="33"/>
      <c r="GF2378" s="33"/>
      <c r="GG2378" s="33"/>
      <c r="GH2378" s="33"/>
      <c r="GI2378" s="33"/>
      <c r="GJ2378" s="33"/>
      <c r="GK2378" s="33"/>
      <c r="GL2378" s="33"/>
      <c r="GM2378" s="33"/>
      <c r="GN2378" s="33"/>
      <c r="GO2378" s="33"/>
      <c r="GP2378" s="33"/>
      <c r="GQ2378" s="33"/>
      <c r="GR2378" s="33"/>
      <c r="GS2378" s="33"/>
      <c r="GT2378" s="33"/>
      <c r="GU2378" s="33"/>
      <c r="GV2378" s="33"/>
      <c r="GW2378" s="33"/>
      <c r="GX2378" s="33"/>
    </row>
    <row r="2379" spans="178:206" x14ac:dyDescent="0.2">
      <c r="FV2379" s="29"/>
      <c r="FW2379" s="33"/>
      <c r="FX2379" s="33"/>
      <c r="FY2379" s="33"/>
      <c r="FZ2379" s="33"/>
      <c r="GA2379" s="33"/>
      <c r="GB2379" s="33"/>
      <c r="GC2379" s="33"/>
      <c r="GD2379" s="33"/>
      <c r="GE2379" s="33"/>
      <c r="GF2379" s="33"/>
      <c r="GG2379" s="33"/>
      <c r="GH2379" s="33"/>
      <c r="GI2379" s="33"/>
      <c r="GJ2379" s="33"/>
      <c r="GK2379" s="33"/>
      <c r="GL2379" s="33"/>
      <c r="GM2379" s="33"/>
      <c r="GN2379" s="33"/>
      <c r="GO2379" s="33"/>
      <c r="GP2379" s="33"/>
      <c r="GQ2379" s="33"/>
      <c r="GR2379" s="33"/>
      <c r="GS2379" s="33"/>
      <c r="GT2379" s="33"/>
      <c r="GU2379" s="33"/>
      <c r="GV2379" s="33"/>
      <c r="GW2379" s="33"/>
      <c r="GX2379" s="33"/>
    </row>
    <row r="2380" spans="178:206" x14ac:dyDescent="0.2">
      <c r="FV2380" s="29"/>
      <c r="FW2380" s="33"/>
      <c r="FX2380" s="33"/>
      <c r="FY2380" s="33"/>
      <c r="FZ2380" s="33"/>
      <c r="GA2380" s="33"/>
      <c r="GB2380" s="33"/>
      <c r="GC2380" s="33"/>
      <c r="GD2380" s="33"/>
      <c r="GE2380" s="33"/>
      <c r="GF2380" s="33"/>
      <c r="GG2380" s="33"/>
      <c r="GH2380" s="33"/>
      <c r="GI2380" s="33"/>
      <c r="GJ2380" s="33"/>
      <c r="GK2380" s="33"/>
      <c r="GL2380" s="33"/>
      <c r="GM2380" s="33"/>
      <c r="GN2380" s="33"/>
      <c r="GO2380" s="33"/>
      <c r="GP2380" s="33"/>
      <c r="GQ2380" s="33"/>
      <c r="GR2380" s="33"/>
      <c r="GS2380" s="33"/>
      <c r="GT2380" s="33"/>
      <c r="GU2380" s="33"/>
      <c r="GV2380" s="33"/>
      <c r="GW2380" s="33"/>
      <c r="GX2380" s="33"/>
    </row>
    <row r="2381" spans="178:206" x14ac:dyDescent="0.2">
      <c r="FV2381" s="29"/>
      <c r="FW2381" s="33"/>
      <c r="FX2381" s="33"/>
      <c r="FY2381" s="33"/>
      <c r="FZ2381" s="33"/>
      <c r="GA2381" s="33"/>
      <c r="GB2381" s="33"/>
      <c r="GC2381" s="33"/>
      <c r="GD2381" s="33"/>
      <c r="GE2381" s="33"/>
      <c r="GF2381" s="33"/>
      <c r="GG2381" s="33"/>
      <c r="GH2381" s="33"/>
      <c r="GI2381" s="33"/>
      <c r="GJ2381" s="33"/>
      <c r="GK2381" s="33"/>
      <c r="GL2381" s="33"/>
      <c r="GM2381" s="33"/>
      <c r="GN2381" s="33"/>
      <c r="GO2381" s="33"/>
      <c r="GP2381" s="33"/>
      <c r="GQ2381" s="33"/>
      <c r="GR2381" s="33"/>
      <c r="GS2381" s="33"/>
      <c r="GT2381" s="33"/>
      <c r="GU2381" s="33"/>
      <c r="GV2381" s="33"/>
      <c r="GW2381" s="33"/>
      <c r="GX2381" s="33"/>
    </row>
    <row r="2382" spans="178:206" x14ac:dyDescent="0.2">
      <c r="FV2382" s="29"/>
      <c r="FW2382" s="33"/>
      <c r="FX2382" s="33"/>
      <c r="FY2382" s="33"/>
      <c r="FZ2382" s="33"/>
      <c r="GA2382" s="33"/>
      <c r="GB2382" s="33"/>
      <c r="GC2382" s="33"/>
      <c r="GD2382" s="33"/>
      <c r="GE2382" s="33"/>
      <c r="GF2382" s="33"/>
      <c r="GG2382" s="33"/>
      <c r="GH2382" s="33"/>
      <c r="GI2382" s="33"/>
      <c r="GJ2382" s="33"/>
      <c r="GK2382" s="33"/>
      <c r="GL2382" s="33"/>
      <c r="GM2382" s="33"/>
      <c r="GN2382" s="33"/>
      <c r="GO2382" s="33"/>
      <c r="GP2382" s="33"/>
      <c r="GQ2382" s="33"/>
      <c r="GR2382" s="33"/>
      <c r="GS2382" s="33"/>
      <c r="GT2382" s="33"/>
      <c r="GU2382" s="33"/>
      <c r="GV2382" s="33"/>
      <c r="GW2382" s="33"/>
      <c r="GX2382" s="33"/>
    </row>
    <row r="2383" spans="178:206" x14ac:dyDescent="0.2">
      <c r="FV2383" s="29"/>
      <c r="FW2383" s="33"/>
      <c r="FX2383" s="33"/>
      <c r="FY2383" s="33"/>
      <c r="FZ2383" s="33"/>
      <c r="GA2383" s="33"/>
      <c r="GB2383" s="33"/>
      <c r="GC2383" s="33"/>
      <c r="GD2383" s="33"/>
      <c r="GE2383" s="33"/>
      <c r="GF2383" s="33"/>
      <c r="GG2383" s="33"/>
      <c r="GH2383" s="33"/>
      <c r="GI2383" s="33"/>
      <c r="GJ2383" s="33"/>
      <c r="GK2383" s="33"/>
      <c r="GL2383" s="33"/>
      <c r="GM2383" s="33"/>
      <c r="GN2383" s="33"/>
      <c r="GO2383" s="33"/>
      <c r="GP2383" s="33"/>
      <c r="GQ2383" s="33"/>
      <c r="GR2383" s="33"/>
      <c r="GS2383" s="33"/>
      <c r="GT2383" s="33"/>
      <c r="GU2383" s="33"/>
      <c r="GV2383" s="33"/>
      <c r="GW2383" s="33"/>
      <c r="GX2383" s="33"/>
    </row>
    <row r="2384" spans="178:206" x14ac:dyDescent="0.2">
      <c r="FV2384" s="29"/>
      <c r="FW2384" s="33"/>
      <c r="FX2384" s="33"/>
      <c r="FY2384" s="33"/>
      <c r="FZ2384" s="33"/>
      <c r="GA2384" s="33"/>
      <c r="GB2384" s="33"/>
      <c r="GC2384" s="33"/>
      <c r="GD2384" s="33"/>
      <c r="GE2384" s="33"/>
      <c r="GF2384" s="33"/>
      <c r="GG2384" s="33"/>
      <c r="GH2384" s="33"/>
      <c r="GI2384" s="33"/>
      <c r="GJ2384" s="33"/>
      <c r="GK2384" s="33"/>
      <c r="GL2384" s="33"/>
      <c r="GM2384" s="33"/>
      <c r="GN2384" s="33"/>
      <c r="GO2384" s="33"/>
      <c r="GP2384" s="33"/>
      <c r="GQ2384" s="33"/>
      <c r="GR2384" s="33"/>
      <c r="GS2384" s="33"/>
      <c r="GT2384" s="33"/>
      <c r="GU2384" s="33"/>
      <c r="GV2384" s="33"/>
      <c r="GW2384" s="33"/>
      <c r="GX2384" s="33"/>
    </row>
    <row r="2385" spans="178:206" x14ac:dyDescent="0.2">
      <c r="FV2385" s="29"/>
      <c r="FW2385" s="33"/>
      <c r="FX2385" s="33"/>
      <c r="FY2385" s="33"/>
      <c r="FZ2385" s="33"/>
      <c r="GA2385" s="33"/>
      <c r="GB2385" s="33"/>
      <c r="GC2385" s="33"/>
      <c r="GD2385" s="33"/>
      <c r="GE2385" s="33"/>
      <c r="GF2385" s="33"/>
      <c r="GG2385" s="33"/>
      <c r="GH2385" s="33"/>
      <c r="GI2385" s="33"/>
      <c r="GJ2385" s="33"/>
      <c r="GK2385" s="33"/>
      <c r="GL2385" s="33"/>
      <c r="GM2385" s="33"/>
      <c r="GN2385" s="33"/>
      <c r="GO2385" s="33"/>
      <c r="GP2385" s="33"/>
      <c r="GQ2385" s="33"/>
      <c r="GR2385" s="33"/>
      <c r="GS2385" s="33"/>
      <c r="GT2385" s="33"/>
      <c r="GU2385" s="33"/>
      <c r="GV2385" s="33"/>
      <c r="GW2385" s="33"/>
      <c r="GX2385" s="33"/>
    </row>
    <row r="2386" spans="178:206" x14ac:dyDescent="0.2">
      <c r="FV2386" s="29"/>
      <c r="FW2386" s="33"/>
      <c r="FX2386" s="33"/>
      <c r="FY2386" s="33"/>
      <c r="FZ2386" s="33"/>
      <c r="GA2386" s="33"/>
      <c r="GB2386" s="33"/>
      <c r="GC2386" s="33"/>
      <c r="GD2386" s="33"/>
      <c r="GE2386" s="33"/>
      <c r="GF2386" s="33"/>
      <c r="GG2386" s="33"/>
      <c r="GH2386" s="33"/>
      <c r="GI2386" s="33"/>
      <c r="GJ2386" s="33"/>
      <c r="GK2386" s="33"/>
      <c r="GL2386" s="33"/>
      <c r="GM2386" s="33"/>
      <c r="GN2386" s="33"/>
      <c r="GO2386" s="33"/>
      <c r="GP2386" s="33"/>
      <c r="GQ2386" s="33"/>
      <c r="GR2386" s="33"/>
      <c r="GS2386" s="33"/>
      <c r="GT2386" s="33"/>
      <c r="GU2386" s="33"/>
      <c r="GV2386" s="33"/>
      <c r="GW2386" s="33"/>
      <c r="GX2386" s="33"/>
    </row>
    <row r="2387" spans="178:206" x14ac:dyDescent="0.2">
      <c r="FV2387" s="29"/>
      <c r="FW2387" s="33"/>
      <c r="FX2387" s="33"/>
      <c r="FY2387" s="33"/>
      <c r="FZ2387" s="33"/>
      <c r="GA2387" s="33"/>
      <c r="GB2387" s="33"/>
      <c r="GC2387" s="33"/>
      <c r="GD2387" s="33"/>
      <c r="GE2387" s="33"/>
      <c r="GF2387" s="33"/>
      <c r="GG2387" s="33"/>
      <c r="GH2387" s="33"/>
      <c r="GI2387" s="33"/>
      <c r="GJ2387" s="33"/>
      <c r="GK2387" s="33"/>
      <c r="GL2387" s="33"/>
      <c r="GM2387" s="33"/>
      <c r="GN2387" s="33"/>
      <c r="GO2387" s="33"/>
      <c r="GP2387" s="33"/>
      <c r="GQ2387" s="33"/>
      <c r="GR2387" s="33"/>
      <c r="GS2387" s="33"/>
      <c r="GT2387" s="33"/>
      <c r="GU2387" s="33"/>
      <c r="GV2387" s="33"/>
      <c r="GW2387" s="33"/>
      <c r="GX2387" s="33"/>
    </row>
    <row r="2388" spans="178:206" x14ac:dyDescent="0.2">
      <c r="FV2388" s="29"/>
      <c r="FW2388" s="33"/>
      <c r="FX2388" s="33"/>
      <c r="FY2388" s="33"/>
      <c r="FZ2388" s="33"/>
      <c r="GA2388" s="33"/>
      <c r="GB2388" s="33"/>
      <c r="GC2388" s="33"/>
      <c r="GD2388" s="33"/>
      <c r="GE2388" s="33"/>
      <c r="GF2388" s="33"/>
      <c r="GG2388" s="33"/>
      <c r="GH2388" s="33"/>
      <c r="GI2388" s="33"/>
      <c r="GJ2388" s="33"/>
      <c r="GK2388" s="33"/>
      <c r="GL2388" s="33"/>
      <c r="GM2388" s="33"/>
      <c r="GN2388" s="33"/>
      <c r="GO2388" s="33"/>
      <c r="GP2388" s="33"/>
      <c r="GQ2388" s="33"/>
      <c r="GR2388" s="33"/>
      <c r="GS2388" s="33"/>
      <c r="GT2388" s="33"/>
      <c r="GU2388" s="33"/>
      <c r="GV2388" s="33"/>
      <c r="GW2388" s="33"/>
      <c r="GX2388" s="33"/>
    </row>
    <row r="2389" spans="178:206" x14ac:dyDescent="0.2">
      <c r="FV2389" s="29"/>
      <c r="FW2389" s="33"/>
      <c r="FX2389" s="33"/>
      <c r="FY2389" s="33"/>
      <c r="FZ2389" s="33"/>
      <c r="GA2389" s="33"/>
      <c r="GB2389" s="33"/>
      <c r="GC2389" s="33"/>
      <c r="GD2389" s="33"/>
      <c r="GE2389" s="33"/>
      <c r="GF2389" s="33"/>
      <c r="GG2389" s="33"/>
      <c r="GH2389" s="33"/>
      <c r="GI2389" s="33"/>
      <c r="GJ2389" s="33"/>
      <c r="GK2389" s="33"/>
      <c r="GL2389" s="33"/>
      <c r="GM2389" s="33"/>
      <c r="GN2389" s="33"/>
      <c r="GO2389" s="33"/>
      <c r="GP2389" s="33"/>
      <c r="GQ2389" s="33"/>
      <c r="GR2389" s="33"/>
      <c r="GS2389" s="33"/>
      <c r="GT2389" s="33"/>
      <c r="GU2389" s="33"/>
      <c r="GV2389" s="33"/>
      <c r="GW2389" s="33"/>
      <c r="GX2389" s="33"/>
    </row>
    <row r="2390" spans="178:206" x14ac:dyDescent="0.2">
      <c r="FV2390" s="29"/>
      <c r="FW2390" s="33"/>
      <c r="FX2390" s="33"/>
      <c r="FY2390" s="33"/>
      <c r="FZ2390" s="33"/>
      <c r="GA2390" s="33"/>
      <c r="GB2390" s="33"/>
      <c r="GC2390" s="33"/>
      <c r="GD2390" s="33"/>
      <c r="GE2390" s="33"/>
      <c r="GF2390" s="33"/>
      <c r="GG2390" s="33"/>
      <c r="GH2390" s="33"/>
      <c r="GI2390" s="33"/>
      <c r="GJ2390" s="33"/>
      <c r="GK2390" s="33"/>
      <c r="GL2390" s="33"/>
      <c r="GM2390" s="33"/>
      <c r="GN2390" s="33"/>
      <c r="GO2390" s="33"/>
      <c r="GP2390" s="33"/>
      <c r="GQ2390" s="33"/>
      <c r="GR2390" s="33"/>
      <c r="GS2390" s="33"/>
      <c r="GT2390" s="33"/>
      <c r="GU2390" s="33"/>
      <c r="GV2390" s="33"/>
      <c r="GW2390" s="33"/>
      <c r="GX2390" s="33"/>
    </row>
    <row r="2391" spans="178:206" x14ac:dyDescent="0.2">
      <c r="FV2391" s="29"/>
      <c r="FW2391" s="33"/>
      <c r="FX2391" s="33"/>
      <c r="FY2391" s="33"/>
      <c r="FZ2391" s="33"/>
      <c r="GA2391" s="33"/>
      <c r="GB2391" s="33"/>
      <c r="GC2391" s="33"/>
      <c r="GD2391" s="33"/>
      <c r="GE2391" s="33"/>
      <c r="GF2391" s="33"/>
      <c r="GG2391" s="33"/>
      <c r="GH2391" s="33"/>
      <c r="GI2391" s="33"/>
      <c r="GJ2391" s="33"/>
      <c r="GK2391" s="33"/>
      <c r="GL2391" s="33"/>
      <c r="GM2391" s="33"/>
      <c r="GN2391" s="33"/>
      <c r="GO2391" s="33"/>
      <c r="GP2391" s="33"/>
      <c r="GQ2391" s="33"/>
      <c r="GR2391" s="33"/>
      <c r="GS2391" s="33"/>
      <c r="GT2391" s="33"/>
      <c r="GU2391" s="33"/>
      <c r="GV2391" s="33"/>
      <c r="GW2391" s="33"/>
      <c r="GX2391" s="33"/>
    </row>
    <row r="2392" spans="178:206" x14ac:dyDescent="0.2">
      <c r="FV2392" s="29"/>
      <c r="FW2392" s="33"/>
      <c r="FX2392" s="33"/>
      <c r="FY2392" s="33"/>
      <c r="FZ2392" s="33"/>
      <c r="GA2392" s="33"/>
      <c r="GB2392" s="33"/>
      <c r="GC2392" s="33"/>
      <c r="GD2392" s="33"/>
      <c r="GE2392" s="33"/>
      <c r="GF2392" s="33"/>
      <c r="GG2392" s="33"/>
      <c r="GH2392" s="33"/>
      <c r="GI2392" s="33"/>
      <c r="GJ2392" s="33"/>
      <c r="GK2392" s="33"/>
      <c r="GL2392" s="33"/>
      <c r="GM2392" s="33"/>
      <c r="GN2392" s="33"/>
      <c r="GO2392" s="33"/>
      <c r="GP2392" s="33"/>
      <c r="GQ2392" s="33"/>
      <c r="GR2392" s="33"/>
      <c r="GS2392" s="33"/>
      <c r="GT2392" s="33"/>
      <c r="GU2392" s="33"/>
      <c r="GV2392" s="33"/>
      <c r="GW2392" s="33"/>
      <c r="GX2392" s="33"/>
    </row>
    <row r="2393" spans="178:206" x14ac:dyDescent="0.2">
      <c r="FV2393" s="29"/>
      <c r="FW2393" s="33"/>
      <c r="FX2393" s="33"/>
      <c r="FY2393" s="33"/>
      <c r="FZ2393" s="33"/>
      <c r="GA2393" s="33"/>
      <c r="GB2393" s="33"/>
      <c r="GC2393" s="33"/>
      <c r="GD2393" s="33"/>
      <c r="GE2393" s="33"/>
      <c r="GF2393" s="33"/>
      <c r="GG2393" s="33"/>
      <c r="GH2393" s="33"/>
      <c r="GI2393" s="33"/>
      <c r="GJ2393" s="33"/>
      <c r="GK2393" s="33"/>
      <c r="GL2393" s="33"/>
      <c r="GM2393" s="33"/>
      <c r="GN2393" s="33"/>
      <c r="GO2393" s="33"/>
      <c r="GP2393" s="33"/>
      <c r="GQ2393" s="33"/>
      <c r="GR2393" s="33"/>
      <c r="GS2393" s="33"/>
      <c r="GT2393" s="33"/>
      <c r="GU2393" s="33"/>
      <c r="GV2393" s="33"/>
      <c r="GW2393" s="33"/>
      <c r="GX2393" s="33"/>
    </row>
    <row r="2394" spans="178:206" x14ac:dyDescent="0.2">
      <c r="FV2394" s="29"/>
      <c r="FW2394" s="33"/>
      <c r="FX2394" s="33"/>
      <c r="FY2394" s="33"/>
      <c r="FZ2394" s="33"/>
      <c r="GA2394" s="33"/>
      <c r="GB2394" s="33"/>
      <c r="GC2394" s="33"/>
      <c r="GD2394" s="33"/>
      <c r="GE2394" s="33"/>
      <c r="GF2394" s="33"/>
      <c r="GG2394" s="33"/>
      <c r="GH2394" s="33"/>
      <c r="GI2394" s="33"/>
      <c r="GJ2394" s="33"/>
      <c r="GK2394" s="33"/>
      <c r="GL2394" s="33"/>
      <c r="GM2394" s="33"/>
      <c r="GN2394" s="33"/>
      <c r="GO2394" s="33"/>
      <c r="GP2394" s="33"/>
      <c r="GQ2394" s="33"/>
      <c r="GR2394" s="33"/>
      <c r="GS2394" s="33"/>
      <c r="GT2394" s="33"/>
      <c r="GU2394" s="33"/>
      <c r="GV2394" s="33"/>
      <c r="GW2394" s="33"/>
      <c r="GX2394" s="33"/>
    </row>
    <row r="2395" spans="178:206" x14ac:dyDescent="0.2">
      <c r="FV2395" s="29"/>
      <c r="FW2395" s="33"/>
      <c r="FX2395" s="33"/>
      <c r="FY2395" s="33"/>
      <c r="FZ2395" s="33"/>
      <c r="GA2395" s="33"/>
      <c r="GB2395" s="33"/>
      <c r="GC2395" s="33"/>
      <c r="GD2395" s="33"/>
      <c r="GE2395" s="33"/>
      <c r="GF2395" s="33"/>
      <c r="GG2395" s="33"/>
      <c r="GH2395" s="33"/>
      <c r="GI2395" s="33"/>
      <c r="GJ2395" s="33"/>
      <c r="GK2395" s="33"/>
      <c r="GL2395" s="33"/>
      <c r="GM2395" s="33"/>
      <c r="GN2395" s="33"/>
      <c r="GO2395" s="33"/>
      <c r="GP2395" s="33"/>
      <c r="GQ2395" s="33"/>
      <c r="GR2395" s="33"/>
      <c r="GS2395" s="33"/>
      <c r="GT2395" s="33"/>
      <c r="GU2395" s="33"/>
      <c r="GV2395" s="33"/>
      <c r="GW2395" s="33"/>
      <c r="GX2395" s="33"/>
    </row>
    <row r="2396" spans="178:206" x14ac:dyDescent="0.2">
      <c r="FV2396" s="29"/>
      <c r="FW2396" s="33"/>
      <c r="FX2396" s="33"/>
      <c r="FY2396" s="33"/>
      <c r="FZ2396" s="33"/>
      <c r="GA2396" s="33"/>
      <c r="GB2396" s="33"/>
      <c r="GC2396" s="33"/>
      <c r="GD2396" s="33"/>
      <c r="GE2396" s="33"/>
      <c r="GF2396" s="33"/>
      <c r="GG2396" s="33"/>
      <c r="GH2396" s="33"/>
      <c r="GI2396" s="33"/>
      <c r="GJ2396" s="33"/>
      <c r="GK2396" s="33"/>
      <c r="GL2396" s="33"/>
      <c r="GM2396" s="33"/>
      <c r="GN2396" s="33"/>
      <c r="GO2396" s="33"/>
      <c r="GP2396" s="33"/>
      <c r="GQ2396" s="33"/>
      <c r="GR2396" s="33"/>
      <c r="GS2396" s="33"/>
      <c r="GT2396" s="33"/>
      <c r="GU2396" s="33"/>
      <c r="GV2396" s="33"/>
      <c r="GW2396" s="33"/>
      <c r="GX2396" s="33"/>
    </row>
    <row r="2397" spans="178:206" x14ac:dyDescent="0.2">
      <c r="FV2397" s="29"/>
      <c r="FW2397" s="33"/>
      <c r="FX2397" s="33"/>
      <c r="FY2397" s="33"/>
      <c r="FZ2397" s="33"/>
      <c r="GA2397" s="33"/>
      <c r="GB2397" s="33"/>
      <c r="GC2397" s="33"/>
      <c r="GD2397" s="33"/>
      <c r="GE2397" s="33"/>
      <c r="GF2397" s="33"/>
      <c r="GG2397" s="33"/>
      <c r="GH2397" s="33"/>
      <c r="GI2397" s="33"/>
      <c r="GJ2397" s="33"/>
      <c r="GK2397" s="33"/>
      <c r="GL2397" s="33"/>
      <c r="GM2397" s="33"/>
      <c r="GN2397" s="33"/>
      <c r="GO2397" s="33"/>
      <c r="GP2397" s="33"/>
      <c r="GQ2397" s="33"/>
      <c r="GR2397" s="33"/>
      <c r="GS2397" s="33"/>
      <c r="GT2397" s="33"/>
      <c r="GU2397" s="33"/>
      <c r="GV2397" s="33"/>
      <c r="GW2397" s="33"/>
      <c r="GX2397" s="33"/>
    </row>
    <row r="2398" spans="178:206" x14ac:dyDescent="0.2">
      <c r="FV2398" s="29"/>
      <c r="FW2398" s="33"/>
      <c r="FX2398" s="33"/>
      <c r="FY2398" s="33"/>
      <c r="FZ2398" s="33"/>
      <c r="GA2398" s="33"/>
      <c r="GB2398" s="33"/>
      <c r="GC2398" s="33"/>
      <c r="GD2398" s="33"/>
      <c r="GE2398" s="33"/>
      <c r="GF2398" s="33"/>
      <c r="GG2398" s="33"/>
      <c r="GH2398" s="33"/>
      <c r="GI2398" s="33"/>
      <c r="GJ2398" s="33"/>
      <c r="GK2398" s="33"/>
      <c r="GL2398" s="33"/>
      <c r="GM2398" s="33"/>
      <c r="GN2398" s="33"/>
      <c r="GO2398" s="33"/>
      <c r="GP2398" s="33"/>
      <c r="GQ2398" s="33"/>
      <c r="GR2398" s="33"/>
      <c r="GS2398" s="33"/>
      <c r="GT2398" s="33"/>
      <c r="GU2398" s="33"/>
      <c r="GV2398" s="33"/>
      <c r="GW2398" s="33"/>
      <c r="GX2398" s="33"/>
    </row>
    <row r="2399" spans="178:206" x14ac:dyDescent="0.2">
      <c r="FV2399" s="29"/>
      <c r="FW2399" s="33"/>
      <c r="FX2399" s="33"/>
      <c r="FY2399" s="33"/>
      <c r="FZ2399" s="33"/>
      <c r="GA2399" s="33"/>
      <c r="GB2399" s="33"/>
      <c r="GC2399" s="33"/>
      <c r="GD2399" s="33"/>
      <c r="GE2399" s="33"/>
      <c r="GF2399" s="33"/>
      <c r="GG2399" s="33"/>
      <c r="GH2399" s="33"/>
      <c r="GI2399" s="33"/>
      <c r="GJ2399" s="33"/>
      <c r="GK2399" s="33"/>
      <c r="GL2399" s="33"/>
      <c r="GM2399" s="33"/>
      <c r="GN2399" s="33"/>
      <c r="GO2399" s="33"/>
      <c r="GP2399" s="33"/>
      <c r="GQ2399" s="33"/>
      <c r="GR2399" s="33"/>
      <c r="GS2399" s="33"/>
      <c r="GT2399" s="33"/>
      <c r="GU2399" s="33"/>
      <c r="GV2399" s="33"/>
      <c r="GW2399" s="33"/>
      <c r="GX2399" s="33"/>
    </row>
    <row r="2400" spans="178:206" x14ac:dyDescent="0.2">
      <c r="FV2400" s="29"/>
      <c r="FW2400" s="33"/>
      <c r="FX2400" s="33"/>
      <c r="FY2400" s="33"/>
      <c r="FZ2400" s="33"/>
      <c r="GA2400" s="33"/>
      <c r="GB2400" s="33"/>
      <c r="GC2400" s="33"/>
      <c r="GD2400" s="33"/>
      <c r="GE2400" s="33"/>
      <c r="GF2400" s="33"/>
      <c r="GG2400" s="33"/>
      <c r="GH2400" s="33"/>
      <c r="GI2400" s="33"/>
      <c r="GJ2400" s="33"/>
      <c r="GK2400" s="33"/>
      <c r="GL2400" s="33"/>
      <c r="GM2400" s="33"/>
      <c r="GN2400" s="33"/>
      <c r="GO2400" s="33"/>
      <c r="GP2400" s="33"/>
      <c r="GQ2400" s="33"/>
      <c r="GR2400" s="33"/>
      <c r="GS2400" s="33"/>
      <c r="GT2400" s="33"/>
      <c r="GU2400" s="33"/>
      <c r="GV2400" s="33"/>
      <c r="GW2400" s="33"/>
      <c r="GX2400" s="33"/>
    </row>
    <row r="2401" spans="178:206" x14ac:dyDescent="0.2">
      <c r="FV2401" s="29"/>
      <c r="FW2401" s="33"/>
      <c r="FX2401" s="33"/>
      <c r="FY2401" s="33"/>
      <c r="FZ2401" s="33"/>
      <c r="GA2401" s="33"/>
      <c r="GB2401" s="33"/>
      <c r="GC2401" s="33"/>
      <c r="GD2401" s="33"/>
      <c r="GE2401" s="33"/>
      <c r="GF2401" s="33"/>
      <c r="GG2401" s="33"/>
      <c r="GH2401" s="33"/>
      <c r="GI2401" s="33"/>
      <c r="GJ2401" s="33"/>
      <c r="GK2401" s="33"/>
      <c r="GL2401" s="33"/>
      <c r="GM2401" s="33"/>
      <c r="GN2401" s="33"/>
      <c r="GO2401" s="33"/>
      <c r="GP2401" s="33"/>
      <c r="GQ2401" s="33"/>
      <c r="GR2401" s="33"/>
      <c r="GS2401" s="33"/>
      <c r="GT2401" s="33"/>
      <c r="GU2401" s="33"/>
      <c r="GV2401" s="33"/>
      <c r="GW2401" s="33"/>
      <c r="GX2401" s="33"/>
    </row>
    <row r="2402" spans="178:206" x14ac:dyDescent="0.2">
      <c r="FV2402" s="29"/>
      <c r="FW2402" s="33"/>
      <c r="FX2402" s="33"/>
      <c r="FY2402" s="33"/>
      <c r="FZ2402" s="33"/>
      <c r="GA2402" s="33"/>
      <c r="GB2402" s="33"/>
      <c r="GC2402" s="33"/>
      <c r="GD2402" s="33"/>
      <c r="GE2402" s="33"/>
      <c r="GF2402" s="33"/>
      <c r="GG2402" s="33"/>
      <c r="GH2402" s="33"/>
      <c r="GI2402" s="33"/>
      <c r="GJ2402" s="33"/>
      <c r="GK2402" s="33"/>
      <c r="GL2402" s="33"/>
      <c r="GM2402" s="33"/>
      <c r="GN2402" s="33"/>
      <c r="GO2402" s="33"/>
      <c r="GP2402" s="33"/>
      <c r="GQ2402" s="33"/>
      <c r="GR2402" s="33"/>
      <c r="GS2402" s="33"/>
      <c r="GT2402" s="33"/>
      <c r="GU2402" s="33"/>
      <c r="GV2402" s="33"/>
      <c r="GW2402" s="33"/>
      <c r="GX2402" s="33"/>
    </row>
    <row r="2403" spans="178:206" x14ac:dyDescent="0.2">
      <c r="FV2403" s="29"/>
      <c r="FW2403" s="33"/>
      <c r="FX2403" s="33"/>
      <c r="FY2403" s="33"/>
      <c r="FZ2403" s="33"/>
      <c r="GA2403" s="33"/>
      <c r="GB2403" s="33"/>
      <c r="GC2403" s="33"/>
      <c r="GD2403" s="33"/>
      <c r="GE2403" s="33"/>
      <c r="GF2403" s="33"/>
      <c r="GG2403" s="33"/>
      <c r="GH2403" s="33"/>
      <c r="GI2403" s="33"/>
      <c r="GJ2403" s="33"/>
      <c r="GK2403" s="33"/>
      <c r="GL2403" s="33"/>
      <c r="GM2403" s="33"/>
      <c r="GN2403" s="33"/>
      <c r="GO2403" s="33"/>
      <c r="GP2403" s="33"/>
      <c r="GQ2403" s="33"/>
      <c r="GR2403" s="33"/>
      <c r="GS2403" s="33"/>
      <c r="GT2403" s="33"/>
      <c r="GU2403" s="33"/>
      <c r="GV2403" s="33"/>
      <c r="GW2403" s="33"/>
      <c r="GX2403" s="33"/>
    </row>
    <row r="2404" spans="178:206" x14ac:dyDescent="0.2">
      <c r="FV2404" s="29"/>
      <c r="FW2404" s="33"/>
      <c r="FX2404" s="33"/>
      <c r="FY2404" s="33"/>
      <c r="FZ2404" s="33"/>
      <c r="GA2404" s="33"/>
      <c r="GB2404" s="33"/>
      <c r="GC2404" s="33"/>
      <c r="GD2404" s="33"/>
      <c r="GE2404" s="33"/>
      <c r="GF2404" s="33"/>
      <c r="GG2404" s="33"/>
      <c r="GH2404" s="33"/>
      <c r="GI2404" s="33"/>
      <c r="GJ2404" s="33"/>
      <c r="GK2404" s="33"/>
      <c r="GL2404" s="33"/>
      <c r="GM2404" s="33"/>
      <c r="GN2404" s="33"/>
      <c r="GO2404" s="33"/>
      <c r="GP2404" s="33"/>
      <c r="GQ2404" s="33"/>
      <c r="GR2404" s="33"/>
      <c r="GS2404" s="33"/>
      <c r="GT2404" s="33"/>
      <c r="GU2404" s="33"/>
      <c r="GV2404" s="33"/>
      <c r="GW2404" s="33"/>
      <c r="GX2404" s="33"/>
    </row>
    <row r="2405" spans="178:206" x14ac:dyDescent="0.2">
      <c r="FV2405" s="29"/>
      <c r="FW2405" s="33"/>
      <c r="FX2405" s="33"/>
      <c r="FY2405" s="33"/>
      <c r="FZ2405" s="33"/>
      <c r="GA2405" s="33"/>
      <c r="GB2405" s="33"/>
      <c r="GC2405" s="33"/>
      <c r="GD2405" s="33"/>
      <c r="GE2405" s="33"/>
      <c r="GF2405" s="33"/>
      <c r="GG2405" s="33"/>
      <c r="GH2405" s="33"/>
      <c r="GI2405" s="33"/>
      <c r="GJ2405" s="33"/>
      <c r="GK2405" s="33"/>
      <c r="GL2405" s="33"/>
      <c r="GM2405" s="33"/>
      <c r="GN2405" s="33"/>
      <c r="GO2405" s="33"/>
      <c r="GP2405" s="33"/>
      <c r="GQ2405" s="33"/>
      <c r="GR2405" s="33"/>
      <c r="GS2405" s="33"/>
      <c r="GT2405" s="33"/>
      <c r="GU2405" s="33"/>
      <c r="GV2405" s="33"/>
      <c r="GW2405" s="33"/>
      <c r="GX2405" s="33"/>
    </row>
    <row r="2406" spans="178:206" x14ac:dyDescent="0.2">
      <c r="FV2406" s="29"/>
      <c r="FW2406" s="33"/>
      <c r="FX2406" s="33"/>
      <c r="FY2406" s="33"/>
      <c r="FZ2406" s="33"/>
      <c r="GA2406" s="33"/>
      <c r="GB2406" s="33"/>
      <c r="GC2406" s="33"/>
      <c r="GD2406" s="33"/>
      <c r="GE2406" s="33"/>
      <c r="GF2406" s="33"/>
      <c r="GG2406" s="33"/>
      <c r="GH2406" s="33"/>
      <c r="GI2406" s="33"/>
      <c r="GJ2406" s="33"/>
      <c r="GK2406" s="33"/>
      <c r="GL2406" s="33"/>
      <c r="GM2406" s="33"/>
      <c r="GN2406" s="33"/>
      <c r="GO2406" s="33"/>
      <c r="GP2406" s="33"/>
      <c r="GQ2406" s="33"/>
      <c r="GR2406" s="33"/>
      <c r="GS2406" s="33"/>
      <c r="GT2406" s="33"/>
      <c r="GU2406" s="33"/>
      <c r="GV2406" s="33"/>
      <c r="GW2406" s="33"/>
      <c r="GX2406" s="33"/>
    </row>
    <row r="2407" spans="178:206" x14ac:dyDescent="0.2">
      <c r="FV2407" s="29"/>
      <c r="FW2407" s="33"/>
      <c r="FX2407" s="33"/>
      <c r="FY2407" s="33"/>
      <c r="FZ2407" s="33"/>
      <c r="GA2407" s="33"/>
      <c r="GB2407" s="33"/>
      <c r="GC2407" s="33"/>
      <c r="GD2407" s="33"/>
      <c r="GE2407" s="33"/>
      <c r="GF2407" s="33"/>
      <c r="GG2407" s="33"/>
      <c r="GH2407" s="33"/>
      <c r="GI2407" s="33"/>
      <c r="GJ2407" s="33"/>
      <c r="GK2407" s="33"/>
      <c r="GL2407" s="33"/>
      <c r="GM2407" s="33"/>
      <c r="GN2407" s="33"/>
      <c r="GO2407" s="33"/>
      <c r="GP2407" s="33"/>
      <c r="GQ2407" s="33"/>
      <c r="GR2407" s="33"/>
      <c r="GS2407" s="33"/>
      <c r="GT2407" s="33"/>
      <c r="GU2407" s="33"/>
      <c r="GV2407" s="33"/>
      <c r="GW2407" s="33"/>
      <c r="GX2407" s="33"/>
    </row>
    <row r="2408" spans="178:206" x14ac:dyDescent="0.2">
      <c r="FV2408" s="29"/>
      <c r="FW2408" s="33"/>
      <c r="FX2408" s="33"/>
      <c r="FY2408" s="33"/>
      <c r="FZ2408" s="33"/>
      <c r="GA2408" s="33"/>
      <c r="GB2408" s="33"/>
      <c r="GC2408" s="33"/>
      <c r="GD2408" s="33"/>
      <c r="GE2408" s="33"/>
      <c r="GF2408" s="33"/>
      <c r="GG2408" s="33"/>
      <c r="GH2408" s="33"/>
      <c r="GI2408" s="33"/>
      <c r="GJ2408" s="33"/>
      <c r="GK2408" s="33"/>
      <c r="GL2408" s="33"/>
      <c r="GM2408" s="33"/>
      <c r="GN2408" s="33"/>
      <c r="GO2408" s="33"/>
      <c r="GP2408" s="33"/>
      <c r="GQ2408" s="33"/>
      <c r="GR2408" s="33"/>
      <c r="GS2408" s="33"/>
      <c r="GT2408" s="33"/>
      <c r="GU2408" s="33"/>
      <c r="GV2408" s="33"/>
      <c r="GW2408" s="33"/>
      <c r="GX2408" s="33"/>
    </row>
    <row r="2409" spans="178:206" x14ac:dyDescent="0.2">
      <c r="FV2409" s="29"/>
      <c r="FW2409" s="33"/>
      <c r="FX2409" s="33"/>
      <c r="FY2409" s="33"/>
      <c r="FZ2409" s="33"/>
      <c r="GA2409" s="33"/>
      <c r="GB2409" s="33"/>
      <c r="GC2409" s="33"/>
      <c r="GD2409" s="33"/>
      <c r="GE2409" s="33"/>
      <c r="GF2409" s="33"/>
      <c r="GG2409" s="33"/>
      <c r="GH2409" s="33"/>
      <c r="GI2409" s="33"/>
      <c r="GJ2409" s="33"/>
      <c r="GK2409" s="33"/>
      <c r="GL2409" s="33"/>
      <c r="GM2409" s="33"/>
      <c r="GN2409" s="33"/>
      <c r="GO2409" s="33"/>
      <c r="GP2409" s="33"/>
      <c r="GQ2409" s="33"/>
      <c r="GR2409" s="33"/>
      <c r="GS2409" s="33"/>
      <c r="GT2409" s="33"/>
      <c r="GU2409" s="33"/>
      <c r="GV2409" s="33"/>
      <c r="GW2409" s="33"/>
      <c r="GX2409" s="33"/>
    </row>
    <row r="2410" spans="178:206" x14ac:dyDescent="0.2">
      <c r="FV2410" s="29"/>
      <c r="FW2410" s="33"/>
      <c r="FX2410" s="33"/>
      <c r="FY2410" s="33"/>
      <c r="FZ2410" s="33"/>
      <c r="GA2410" s="33"/>
      <c r="GB2410" s="33"/>
      <c r="GC2410" s="33"/>
      <c r="GD2410" s="33"/>
      <c r="GE2410" s="33"/>
      <c r="GF2410" s="33"/>
      <c r="GG2410" s="33"/>
      <c r="GH2410" s="33"/>
      <c r="GI2410" s="33"/>
      <c r="GJ2410" s="33"/>
      <c r="GK2410" s="33"/>
      <c r="GL2410" s="33"/>
      <c r="GM2410" s="33"/>
      <c r="GN2410" s="33"/>
      <c r="GO2410" s="33"/>
      <c r="GP2410" s="33"/>
      <c r="GQ2410" s="33"/>
      <c r="GR2410" s="33"/>
      <c r="GS2410" s="33"/>
      <c r="GT2410" s="33"/>
      <c r="GU2410" s="33"/>
      <c r="GV2410" s="33"/>
      <c r="GW2410" s="33"/>
      <c r="GX2410" s="33"/>
    </row>
    <row r="2411" spans="178:206" x14ac:dyDescent="0.2">
      <c r="FV2411" s="29"/>
      <c r="FW2411" s="33"/>
      <c r="FX2411" s="33"/>
      <c r="FY2411" s="33"/>
      <c r="FZ2411" s="33"/>
      <c r="GA2411" s="33"/>
      <c r="GB2411" s="33"/>
      <c r="GC2411" s="33"/>
      <c r="GD2411" s="33"/>
      <c r="GE2411" s="33"/>
      <c r="GF2411" s="33"/>
      <c r="GG2411" s="33"/>
      <c r="GH2411" s="33"/>
      <c r="GI2411" s="33"/>
      <c r="GJ2411" s="33"/>
      <c r="GK2411" s="33"/>
      <c r="GL2411" s="33"/>
      <c r="GM2411" s="33"/>
      <c r="GN2411" s="33"/>
      <c r="GO2411" s="33"/>
      <c r="GP2411" s="33"/>
      <c r="GQ2411" s="33"/>
      <c r="GR2411" s="33"/>
      <c r="GS2411" s="33"/>
      <c r="GT2411" s="33"/>
      <c r="GU2411" s="33"/>
      <c r="GV2411" s="33"/>
      <c r="GW2411" s="33"/>
      <c r="GX2411" s="33"/>
    </row>
    <row r="2412" spans="178:206" x14ac:dyDescent="0.2">
      <c r="FV2412" s="29"/>
      <c r="FW2412" s="33"/>
      <c r="FX2412" s="33"/>
      <c r="FY2412" s="33"/>
      <c r="FZ2412" s="33"/>
      <c r="GA2412" s="33"/>
      <c r="GB2412" s="33"/>
      <c r="GC2412" s="33"/>
      <c r="GD2412" s="33"/>
      <c r="GE2412" s="33"/>
      <c r="GF2412" s="33"/>
      <c r="GG2412" s="33"/>
      <c r="GH2412" s="33"/>
      <c r="GI2412" s="33"/>
      <c r="GJ2412" s="33"/>
      <c r="GK2412" s="33"/>
      <c r="GL2412" s="33"/>
      <c r="GM2412" s="33"/>
      <c r="GN2412" s="33"/>
      <c r="GO2412" s="33"/>
      <c r="GP2412" s="33"/>
      <c r="GQ2412" s="33"/>
      <c r="GR2412" s="33"/>
      <c r="GS2412" s="33"/>
      <c r="GT2412" s="33"/>
      <c r="GU2412" s="33"/>
      <c r="GV2412" s="33"/>
      <c r="GW2412" s="33"/>
      <c r="GX2412" s="33"/>
    </row>
    <row r="2413" spans="178:206" x14ac:dyDescent="0.2">
      <c r="FV2413" s="29"/>
      <c r="FW2413" s="33"/>
      <c r="FX2413" s="33"/>
      <c r="FY2413" s="33"/>
      <c r="FZ2413" s="33"/>
      <c r="GA2413" s="33"/>
      <c r="GB2413" s="33"/>
      <c r="GC2413" s="33"/>
      <c r="GD2413" s="33"/>
      <c r="GE2413" s="33"/>
      <c r="GF2413" s="33"/>
      <c r="GG2413" s="33"/>
      <c r="GH2413" s="33"/>
      <c r="GI2413" s="33"/>
      <c r="GJ2413" s="33"/>
      <c r="GK2413" s="33"/>
      <c r="GL2413" s="33"/>
      <c r="GM2413" s="33"/>
      <c r="GN2413" s="33"/>
      <c r="GO2413" s="33"/>
      <c r="GP2413" s="33"/>
      <c r="GQ2413" s="33"/>
      <c r="GR2413" s="33"/>
      <c r="GS2413" s="33"/>
      <c r="GT2413" s="33"/>
      <c r="GU2413" s="33"/>
      <c r="GV2413" s="33"/>
      <c r="GW2413" s="33"/>
      <c r="GX2413" s="33"/>
    </row>
    <row r="2414" spans="178:206" x14ac:dyDescent="0.2">
      <c r="FV2414" s="29"/>
      <c r="FW2414" s="33"/>
      <c r="FX2414" s="33"/>
      <c r="FY2414" s="33"/>
      <c r="FZ2414" s="33"/>
      <c r="GA2414" s="33"/>
      <c r="GB2414" s="33"/>
      <c r="GC2414" s="33"/>
      <c r="GD2414" s="33"/>
      <c r="GE2414" s="33"/>
      <c r="GF2414" s="33"/>
      <c r="GG2414" s="33"/>
      <c r="GH2414" s="33"/>
      <c r="GI2414" s="33"/>
      <c r="GJ2414" s="33"/>
      <c r="GK2414" s="33"/>
      <c r="GL2414" s="33"/>
      <c r="GM2414" s="33"/>
      <c r="GN2414" s="33"/>
      <c r="GO2414" s="33"/>
      <c r="GP2414" s="33"/>
      <c r="GQ2414" s="33"/>
      <c r="GR2414" s="33"/>
      <c r="GS2414" s="33"/>
      <c r="GT2414" s="33"/>
      <c r="GU2414" s="33"/>
      <c r="GV2414" s="33"/>
      <c r="GW2414" s="33"/>
      <c r="GX2414" s="33"/>
    </row>
    <row r="2415" spans="178:206" x14ac:dyDescent="0.2">
      <c r="FV2415" s="29"/>
      <c r="FW2415" s="33"/>
      <c r="FX2415" s="33"/>
      <c r="FY2415" s="33"/>
      <c r="FZ2415" s="33"/>
      <c r="GA2415" s="33"/>
      <c r="GB2415" s="33"/>
      <c r="GC2415" s="33"/>
      <c r="GD2415" s="33"/>
      <c r="GE2415" s="33"/>
      <c r="GF2415" s="33"/>
      <c r="GG2415" s="33"/>
      <c r="GH2415" s="33"/>
      <c r="GI2415" s="33"/>
      <c r="GJ2415" s="33"/>
      <c r="GK2415" s="33"/>
      <c r="GL2415" s="33"/>
      <c r="GM2415" s="33"/>
      <c r="GN2415" s="33"/>
      <c r="GO2415" s="33"/>
      <c r="GP2415" s="33"/>
      <c r="GQ2415" s="33"/>
      <c r="GR2415" s="33"/>
      <c r="GS2415" s="33"/>
      <c r="GT2415" s="33"/>
      <c r="GU2415" s="33"/>
      <c r="GV2415" s="33"/>
      <c r="GW2415" s="33"/>
      <c r="GX2415" s="33"/>
    </row>
    <row r="2416" spans="178:206" x14ac:dyDescent="0.2">
      <c r="FV2416" s="29"/>
      <c r="FW2416" s="33"/>
      <c r="FX2416" s="33"/>
      <c r="FY2416" s="33"/>
      <c r="FZ2416" s="33"/>
      <c r="GA2416" s="33"/>
      <c r="GB2416" s="33"/>
      <c r="GC2416" s="33"/>
      <c r="GD2416" s="33"/>
      <c r="GE2416" s="33"/>
      <c r="GF2416" s="33"/>
      <c r="GG2416" s="33"/>
      <c r="GH2416" s="33"/>
      <c r="GI2416" s="33"/>
      <c r="GJ2416" s="33"/>
      <c r="GK2416" s="33"/>
      <c r="GL2416" s="33"/>
      <c r="GM2416" s="33"/>
      <c r="GN2416" s="33"/>
      <c r="GO2416" s="33"/>
      <c r="GP2416" s="33"/>
      <c r="GQ2416" s="33"/>
      <c r="GR2416" s="33"/>
      <c r="GS2416" s="33"/>
      <c r="GT2416" s="33"/>
      <c r="GU2416" s="33"/>
      <c r="GV2416" s="33"/>
      <c r="GW2416" s="33"/>
      <c r="GX2416" s="33"/>
    </row>
    <row r="2417" spans="178:206" x14ac:dyDescent="0.2">
      <c r="FV2417" s="29"/>
      <c r="FW2417" s="33"/>
      <c r="FX2417" s="33"/>
      <c r="FY2417" s="33"/>
      <c r="FZ2417" s="33"/>
      <c r="GA2417" s="33"/>
      <c r="GB2417" s="33"/>
      <c r="GC2417" s="33"/>
      <c r="GD2417" s="33"/>
      <c r="GE2417" s="33"/>
      <c r="GF2417" s="33"/>
      <c r="GG2417" s="33"/>
      <c r="GH2417" s="33"/>
      <c r="GI2417" s="33"/>
      <c r="GJ2417" s="33"/>
      <c r="GK2417" s="33"/>
      <c r="GL2417" s="33"/>
      <c r="GM2417" s="33"/>
      <c r="GN2417" s="33"/>
      <c r="GO2417" s="33"/>
      <c r="GP2417" s="33"/>
      <c r="GQ2417" s="33"/>
      <c r="GR2417" s="33"/>
      <c r="GS2417" s="33"/>
      <c r="GT2417" s="33"/>
      <c r="GU2417" s="33"/>
      <c r="GV2417" s="33"/>
      <c r="GW2417" s="33"/>
      <c r="GX2417" s="33"/>
    </row>
    <row r="2418" spans="178:206" x14ac:dyDescent="0.2">
      <c r="FV2418" s="29"/>
      <c r="FW2418" s="33"/>
      <c r="FX2418" s="33"/>
      <c r="FY2418" s="33"/>
      <c r="FZ2418" s="33"/>
      <c r="GA2418" s="33"/>
      <c r="GB2418" s="33"/>
      <c r="GC2418" s="33"/>
      <c r="GD2418" s="33"/>
      <c r="GE2418" s="33"/>
      <c r="GF2418" s="33"/>
      <c r="GG2418" s="33"/>
      <c r="GH2418" s="33"/>
      <c r="GI2418" s="33"/>
      <c r="GJ2418" s="33"/>
      <c r="GK2418" s="33"/>
      <c r="GL2418" s="33"/>
      <c r="GM2418" s="33"/>
      <c r="GN2418" s="33"/>
      <c r="GO2418" s="33"/>
      <c r="GP2418" s="33"/>
      <c r="GQ2418" s="33"/>
      <c r="GR2418" s="33"/>
      <c r="GS2418" s="33"/>
      <c r="GT2418" s="33"/>
      <c r="GU2418" s="33"/>
      <c r="GV2418" s="33"/>
      <c r="GW2418" s="33"/>
      <c r="GX2418" s="33"/>
    </row>
    <row r="2419" spans="178:206" x14ac:dyDescent="0.2">
      <c r="FV2419" s="29"/>
      <c r="FW2419" s="33"/>
      <c r="FX2419" s="33"/>
      <c r="FY2419" s="33"/>
      <c r="FZ2419" s="33"/>
      <c r="GA2419" s="33"/>
      <c r="GB2419" s="33"/>
      <c r="GC2419" s="33"/>
      <c r="GD2419" s="33"/>
      <c r="GE2419" s="33"/>
      <c r="GF2419" s="33"/>
      <c r="GG2419" s="33"/>
      <c r="GH2419" s="33"/>
      <c r="GI2419" s="33"/>
      <c r="GJ2419" s="33"/>
      <c r="GK2419" s="33"/>
      <c r="GL2419" s="33"/>
      <c r="GM2419" s="33"/>
      <c r="GN2419" s="33"/>
      <c r="GO2419" s="33"/>
      <c r="GP2419" s="33"/>
      <c r="GQ2419" s="33"/>
      <c r="GR2419" s="33"/>
      <c r="GS2419" s="33"/>
      <c r="GT2419" s="33"/>
      <c r="GU2419" s="33"/>
      <c r="GV2419" s="33"/>
      <c r="GW2419" s="33"/>
      <c r="GX2419" s="33"/>
    </row>
    <row r="2420" spans="178:206" x14ac:dyDescent="0.2">
      <c r="FV2420" s="29"/>
      <c r="FW2420" s="33"/>
      <c r="FX2420" s="33"/>
      <c r="FY2420" s="33"/>
      <c r="FZ2420" s="33"/>
      <c r="GA2420" s="33"/>
      <c r="GB2420" s="33"/>
      <c r="GC2420" s="33"/>
      <c r="GD2420" s="33"/>
      <c r="GE2420" s="33"/>
      <c r="GF2420" s="33"/>
      <c r="GG2420" s="33"/>
      <c r="GH2420" s="33"/>
      <c r="GI2420" s="33"/>
      <c r="GJ2420" s="33"/>
      <c r="GK2420" s="33"/>
      <c r="GL2420" s="33"/>
      <c r="GM2420" s="33"/>
      <c r="GN2420" s="33"/>
      <c r="GO2420" s="33"/>
      <c r="GP2420" s="33"/>
      <c r="GQ2420" s="33"/>
      <c r="GR2420" s="33"/>
      <c r="GS2420" s="33"/>
      <c r="GT2420" s="33"/>
      <c r="GU2420" s="33"/>
      <c r="GV2420" s="33"/>
      <c r="GW2420" s="33"/>
      <c r="GX2420" s="33"/>
    </row>
    <row r="2421" spans="178:206" x14ac:dyDescent="0.2">
      <c r="FV2421" s="29"/>
      <c r="FW2421" s="33"/>
      <c r="FX2421" s="33"/>
      <c r="FY2421" s="33"/>
      <c r="FZ2421" s="33"/>
      <c r="GA2421" s="33"/>
      <c r="GB2421" s="33"/>
      <c r="GC2421" s="33"/>
      <c r="GD2421" s="33"/>
      <c r="GE2421" s="33"/>
      <c r="GF2421" s="33"/>
      <c r="GG2421" s="33"/>
      <c r="GH2421" s="33"/>
      <c r="GI2421" s="33"/>
      <c r="GJ2421" s="33"/>
      <c r="GK2421" s="33"/>
      <c r="GL2421" s="33"/>
      <c r="GM2421" s="33"/>
      <c r="GN2421" s="33"/>
      <c r="GO2421" s="33"/>
      <c r="GP2421" s="33"/>
      <c r="GQ2421" s="33"/>
      <c r="GR2421" s="33"/>
      <c r="GS2421" s="33"/>
      <c r="GT2421" s="33"/>
      <c r="GU2421" s="33"/>
      <c r="GV2421" s="33"/>
      <c r="GW2421" s="33"/>
      <c r="GX2421" s="33"/>
    </row>
    <row r="2422" spans="178:206" x14ac:dyDescent="0.2">
      <c r="FV2422" s="29"/>
      <c r="FW2422" s="33"/>
      <c r="FX2422" s="33"/>
      <c r="FY2422" s="33"/>
      <c r="FZ2422" s="33"/>
      <c r="GA2422" s="33"/>
      <c r="GB2422" s="33"/>
      <c r="GC2422" s="33"/>
      <c r="GD2422" s="33"/>
      <c r="GE2422" s="33"/>
      <c r="GF2422" s="33"/>
      <c r="GG2422" s="33"/>
      <c r="GH2422" s="33"/>
      <c r="GI2422" s="33"/>
      <c r="GJ2422" s="33"/>
      <c r="GK2422" s="33"/>
      <c r="GL2422" s="33"/>
      <c r="GM2422" s="33"/>
      <c r="GN2422" s="33"/>
      <c r="GO2422" s="33"/>
      <c r="GP2422" s="33"/>
      <c r="GQ2422" s="33"/>
      <c r="GR2422" s="33"/>
      <c r="GS2422" s="33"/>
      <c r="GT2422" s="33"/>
      <c r="GU2422" s="33"/>
      <c r="GV2422" s="33"/>
      <c r="GW2422" s="33"/>
      <c r="GX2422" s="33"/>
    </row>
    <row r="2423" spans="178:206" x14ac:dyDescent="0.2">
      <c r="FV2423" s="29"/>
      <c r="FW2423" s="33"/>
      <c r="FX2423" s="33"/>
      <c r="FY2423" s="33"/>
      <c r="FZ2423" s="33"/>
      <c r="GA2423" s="33"/>
      <c r="GB2423" s="33"/>
      <c r="GC2423" s="33"/>
      <c r="GD2423" s="33"/>
      <c r="GE2423" s="33"/>
      <c r="GF2423" s="33"/>
      <c r="GG2423" s="33"/>
      <c r="GH2423" s="33"/>
      <c r="GI2423" s="33"/>
      <c r="GJ2423" s="33"/>
      <c r="GK2423" s="33"/>
      <c r="GL2423" s="33"/>
      <c r="GM2423" s="33"/>
      <c r="GN2423" s="33"/>
      <c r="GO2423" s="33"/>
      <c r="GP2423" s="33"/>
      <c r="GQ2423" s="33"/>
      <c r="GR2423" s="33"/>
      <c r="GS2423" s="33"/>
      <c r="GT2423" s="33"/>
      <c r="GU2423" s="33"/>
      <c r="GV2423" s="33"/>
      <c r="GW2423" s="33"/>
      <c r="GX2423" s="33"/>
    </row>
    <row r="2424" spans="178:206" x14ac:dyDescent="0.2">
      <c r="FV2424" s="29"/>
      <c r="FW2424" s="33"/>
      <c r="FX2424" s="33"/>
      <c r="FY2424" s="33"/>
      <c r="FZ2424" s="33"/>
      <c r="GA2424" s="33"/>
      <c r="GB2424" s="33"/>
      <c r="GC2424" s="33"/>
      <c r="GD2424" s="33"/>
      <c r="GE2424" s="33"/>
      <c r="GF2424" s="33"/>
      <c r="GG2424" s="33"/>
      <c r="GH2424" s="33"/>
      <c r="GI2424" s="33"/>
      <c r="GJ2424" s="33"/>
      <c r="GK2424" s="33"/>
      <c r="GL2424" s="33"/>
      <c r="GM2424" s="33"/>
      <c r="GN2424" s="33"/>
      <c r="GO2424" s="33"/>
      <c r="GP2424" s="33"/>
      <c r="GQ2424" s="33"/>
      <c r="GR2424" s="33"/>
      <c r="GS2424" s="33"/>
      <c r="GT2424" s="33"/>
      <c r="GU2424" s="33"/>
      <c r="GV2424" s="33"/>
      <c r="GW2424" s="33"/>
      <c r="GX2424" s="33"/>
    </row>
    <row r="2425" spans="178:206" x14ac:dyDescent="0.2">
      <c r="FV2425" s="29"/>
      <c r="FW2425" s="33"/>
      <c r="FX2425" s="33"/>
      <c r="FY2425" s="33"/>
      <c r="FZ2425" s="33"/>
      <c r="GA2425" s="33"/>
      <c r="GB2425" s="33"/>
      <c r="GC2425" s="33"/>
      <c r="GD2425" s="33"/>
      <c r="GE2425" s="33"/>
      <c r="GF2425" s="33"/>
      <c r="GG2425" s="33"/>
      <c r="GH2425" s="33"/>
      <c r="GI2425" s="33"/>
      <c r="GJ2425" s="33"/>
      <c r="GK2425" s="33"/>
      <c r="GL2425" s="33"/>
      <c r="GM2425" s="33"/>
      <c r="GN2425" s="33"/>
      <c r="GO2425" s="33"/>
      <c r="GP2425" s="33"/>
      <c r="GQ2425" s="33"/>
      <c r="GR2425" s="33"/>
      <c r="GS2425" s="33"/>
      <c r="GT2425" s="33"/>
      <c r="GU2425" s="33"/>
      <c r="GV2425" s="33"/>
      <c r="GW2425" s="33"/>
      <c r="GX2425" s="33"/>
    </row>
    <row r="2426" spans="178:206" x14ac:dyDescent="0.2">
      <c r="FV2426" s="29"/>
      <c r="FW2426" s="33"/>
      <c r="FX2426" s="33"/>
      <c r="FY2426" s="33"/>
      <c r="FZ2426" s="33"/>
      <c r="GA2426" s="33"/>
      <c r="GB2426" s="33"/>
      <c r="GC2426" s="33"/>
      <c r="GD2426" s="33"/>
      <c r="GE2426" s="33"/>
      <c r="GF2426" s="33"/>
      <c r="GG2426" s="33"/>
      <c r="GH2426" s="33"/>
      <c r="GI2426" s="33"/>
      <c r="GJ2426" s="33"/>
      <c r="GK2426" s="33"/>
      <c r="GL2426" s="33"/>
      <c r="GM2426" s="33"/>
      <c r="GN2426" s="33"/>
      <c r="GO2426" s="33"/>
      <c r="GP2426" s="33"/>
      <c r="GQ2426" s="33"/>
      <c r="GR2426" s="33"/>
      <c r="GS2426" s="33"/>
      <c r="GT2426" s="33"/>
      <c r="GU2426" s="33"/>
      <c r="GV2426" s="33"/>
      <c r="GW2426" s="33"/>
      <c r="GX2426" s="33"/>
    </row>
    <row r="2427" spans="178:206" x14ac:dyDescent="0.2">
      <c r="FV2427" s="29"/>
      <c r="FW2427" s="33"/>
      <c r="FX2427" s="33"/>
      <c r="FY2427" s="33"/>
      <c r="FZ2427" s="33"/>
      <c r="GA2427" s="33"/>
      <c r="GB2427" s="33"/>
      <c r="GC2427" s="33"/>
      <c r="GD2427" s="33"/>
      <c r="GE2427" s="33"/>
      <c r="GF2427" s="33"/>
      <c r="GG2427" s="33"/>
      <c r="GH2427" s="33"/>
      <c r="GI2427" s="33"/>
      <c r="GJ2427" s="33"/>
      <c r="GK2427" s="33"/>
      <c r="GL2427" s="33"/>
      <c r="GM2427" s="33"/>
      <c r="GN2427" s="33"/>
      <c r="GO2427" s="33"/>
      <c r="GP2427" s="33"/>
      <c r="GQ2427" s="33"/>
      <c r="GR2427" s="33"/>
      <c r="GS2427" s="33"/>
      <c r="GT2427" s="33"/>
      <c r="GU2427" s="33"/>
      <c r="GV2427" s="33"/>
      <c r="GW2427" s="33"/>
      <c r="GX2427" s="33"/>
    </row>
    <row r="2428" spans="178:206" x14ac:dyDescent="0.2">
      <c r="FV2428" s="29"/>
      <c r="FW2428" s="33"/>
      <c r="FX2428" s="33"/>
      <c r="FY2428" s="33"/>
      <c r="FZ2428" s="33"/>
      <c r="GA2428" s="33"/>
      <c r="GB2428" s="33"/>
      <c r="GC2428" s="33"/>
      <c r="GD2428" s="33"/>
      <c r="GE2428" s="33"/>
      <c r="GF2428" s="33"/>
      <c r="GG2428" s="33"/>
      <c r="GH2428" s="33"/>
      <c r="GI2428" s="33"/>
      <c r="GJ2428" s="33"/>
      <c r="GK2428" s="33"/>
      <c r="GL2428" s="33"/>
      <c r="GM2428" s="33"/>
      <c r="GN2428" s="33"/>
      <c r="GO2428" s="33"/>
      <c r="GP2428" s="33"/>
      <c r="GQ2428" s="33"/>
      <c r="GR2428" s="33"/>
      <c r="GS2428" s="33"/>
      <c r="GT2428" s="33"/>
      <c r="GU2428" s="33"/>
      <c r="GV2428" s="33"/>
      <c r="GW2428" s="33"/>
      <c r="GX2428" s="33"/>
    </row>
    <row r="2429" spans="178:206" x14ac:dyDescent="0.2">
      <c r="FV2429" s="29"/>
      <c r="FW2429" s="33"/>
      <c r="FX2429" s="33"/>
      <c r="FY2429" s="33"/>
      <c r="FZ2429" s="33"/>
      <c r="GA2429" s="33"/>
      <c r="GB2429" s="33"/>
      <c r="GC2429" s="33"/>
      <c r="GD2429" s="33"/>
      <c r="GE2429" s="33"/>
      <c r="GF2429" s="33"/>
      <c r="GG2429" s="33"/>
      <c r="GH2429" s="33"/>
      <c r="GI2429" s="33"/>
      <c r="GJ2429" s="33"/>
      <c r="GK2429" s="33"/>
      <c r="GL2429" s="33"/>
      <c r="GM2429" s="33"/>
      <c r="GN2429" s="33"/>
      <c r="GO2429" s="33"/>
      <c r="GP2429" s="33"/>
      <c r="GQ2429" s="33"/>
      <c r="GR2429" s="33"/>
      <c r="GS2429" s="33"/>
      <c r="GT2429" s="33"/>
      <c r="GU2429" s="33"/>
      <c r="GV2429" s="33"/>
      <c r="GW2429" s="33"/>
      <c r="GX2429" s="33"/>
    </row>
    <row r="2430" spans="178:206" x14ac:dyDescent="0.2">
      <c r="FV2430" s="29"/>
      <c r="FW2430" s="33"/>
      <c r="FX2430" s="33"/>
      <c r="FY2430" s="33"/>
      <c r="FZ2430" s="33"/>
      <c r="GA2430" s="33"/>
      <c r="GB2430" s="33"/>
      <c r="GC2430" s="33"/>
      <c r="GD2430" s="33"/>
      <c r="GE2430" s="33"/>
      <c r="GF2430" s="33"/>
      <c r="GG2430" s="33"/>
      <c r="GH2430" s="33"/>
      <c r="GI2430" s="33"/>
      <c r="GJ2430" s="33"/>
      <c r="GK2430" s="33"/>
      <c r="GL2430" s="33"/>
      <c r="GM2430" s="33"/>
      <c r="GN2430" s="33"/>
      <c r="GO2430" s="33"/>
      <c r="GP2430" s="33"/>
      <c r="GQ2430" s="33"/>
      <c r="GR2430" s="33"/>
      <c r="GS2430" s="33"/>
      <c r="GT2430" s="33"/>
      <c r="GU2430" s="33"/>
      <c r="GV2430" s="33"/>
      <c r="GW2430" s="33"/>
      <c r="GX2430" s="33"/>
    </row>
    <row r="2431" spans="178:206" x14ac:dyDescent="0.2">
      <c r="FV2431" s="29"/>
      <c r="FW2431" s="33"/>
      <c r="FX2431" s="33"/>
      <c r="FY2431" s="33"/>
      <c r="FZ2431" s="33"/>
      <c r="GA2431" s="33"/>
      <c r="GB2431" s="33"/>
      <c r="GC2431" s="33"/>
      <c r="GD2431" s="33"/>
      <c r="GE2431" s="33"/>
      <c r="GF2431" s="33"/>
      <c r="GG2431" s="33"/>
      <c r="GH2431" s="33"/>
      <c r="GI2431" s="33"/>
      <c r="GJ2431" s="33"/>
      <c r="GK2431" s="33"/>
      <c r="GL2431" s="33"/>
      <c r="GM2431" s="33"/>
      <c r="GN2431" s="33"/>
      <c r="GO2431" s="33"/>
      <c r="GP2431" s="33"/>
      <c r="GQ2431" s="33"/>
      <c r="GR2431" s="33"/>
      <c r="GS2431" s="33"/>
      <c r="GT2431" s="33"/>
      <c r="GU2431" s="33"/>
      <c r="GV2431" s="33"/>
      <c r="GW2431" s="33"/>
      <c r="GX2431" s="33"/>
    </row>
    <row r="2432" spans="178:206" x14ac:dyDescent="0.2">
      <c r="FV2432" s="29"/>
      <c r="FW2432" s="33"/>
      <c r="FX2432" s="33"/>
      <c r="FY2432" s="33"/>
      <c r="FZ2432" s="33"/>
      <c r="GA2432" s="33"/>
      <c r="GB2432" s="33"/>
      <c r="GC2432" s="33"/>
      <c r="GD2432" s="33"/>
      <c r="GE2432" s="33"/>
      <c r="GF2432" s="33"/>
      <c r="GG2432" s="33"/>
      <c r="GH2432" s="33"/>
      <c r="GI2432" s="33"/>
      <c r="GJ2432" s="33"/>
      <c r="GK2432" s="33"/>
      <c r="GL2432" s="33"/>
      <c r="GM2432" s="33"/>
      <c r="GN2432" s="33"/>
      <c r="GO2432" s="33"/>
      <c r="GP2432" s="33"/>
      <c r="GQ2432" s="33"/>
      <c r="GR2432" s="33"/>
      <c r="GS2432" s="33"/>
      <c r="GT2432" s="33"/>
      <c r="GU2432" s="33"/>
      <c r="GV2432" s="33"/>
      <c r="GW2432" s="33"/>
      <c r="GX2432" s="33"/>
    </row>
    <row r="2433" spans="178:206" x14ac:dyDescent="0.2">
      <c r="FV2433" s="29"/>
      <c r="FW2433" s="33"/>
      <c r="FX2433" s="33"/>
      <c r="FY2433" s="33"/>
      <c r="FZ2433" s="33"/>
      <c r="GA2433" s="33"/>
      <c r="GB2433" s="33"/>
      <c r="GC2433" s="33"/>
      <c r="GD2433" s="33"/>
      <c r="GE2433" s="33"/>
      <c r="GF2433" s="33"/>
      <c r="GG2433" s="33"/>
      <c r="GH2433" s="33"/>
      <c r="GI2433" s="33"/>
      <c r="GJ2433" s="33"/>
      <c r="GK2433" s="33"/>
      <c r="GL2433" s="33"/>
      <c r="GM2433" s="33"/>
      <c r="GN2433" s="33"/>
      <c r="GO2433" s="33"/>
      <c r="GP2433" s="33"/>
      <c r="GQ2433" s="33"/>
      <c r="GR2433" s="33"/>
      <c r="GS2433" s="33"/>
      <c r="GT2433" s="33"/>
      <c r="GU2433" s="33"/>
      <c r="GV2433" s="33"/>
      <c r="GW2433" s="33"/>
      <c r="GX2433" s="33"/>
    </row>
    <row r="2434" spans="178:206" x14ac:dyDescent="0.2">
      <c r="FV2434" s="29"/>
      <c r="FW2434" s="33"/>
      <c r="FX2434" s="33"/>
      <c r="FY2434" s="33"/>
      <c r="FZ2434" s="33"/>
      <c r="GA2434" s="33"/>
      <c r="GB2434" s="33"/>
      <c r="GC2434" s="33"/>
      <c r="GD2434" s="33"/>
      <c r="GE2434" s="33"/>
      <c r="GF2434" s="33"/>
      <c r="GG2434" s="33"/>
      <c r="GH2434" s="33"/>
      <c r="GI2434" s="33"/>
      <c r="GJ2434" s="33"/>
      <c r="GK2434" s="33"/>
      <c r="GL2434" s="33"/>
      <c r="GM2434" s="33"/>
      <c r="GN2434" s="33"/>
      <c r="GO2434" s="33"/>
      <c r="GP2434" s="33"/>
      <c r="GQ2434" s="33"/>
      <c r="GR2434" s="33"/>
      <c r="GS2434" s="33"/>
      <c r="GT2434" s="33"/>
      <c r="GU2434" s="33"/>
      <c r="GV2434" s="33"/>
      <c r="GW2434" s="33"/>
      <c r="GX2434" s="33"/>
    </row>
    <row r="2435" spans="178:206" x14ac:dyDescent="0.2">
      <c r="FV2435" s="29"/>
      <c r="FW2435" s="33"/>
      <c r="FX2435" s="33"/>
      <c r="FY2435" s="33"/>
      <c r="FZ2435" s="33"/>
      <c r="GA2435" s="33"/>
      <c r="GB2435" s="33"/>
      <c r="GC2435" s="33"/>
      <c r="GD2435" s="33"/>
      <c r="GE2435" s="33"/>
      <c r="GF2435" s="33"/>
      <c r="GG2435" s="33"/>
      <c r="GH2435" s="33"/>
      <c r="GI2435" s="33"/>
      <c r="GJ2435" s="33"/>
      <c r="GK2435" s="33"/>
      <c r="GL2435" s="33"/>
      <c r="GM2435" s="33"/>
      <c r="GN2435" s="33"/>
      <c r="GO2435" s="33"/>
      <c r="GP2435" s="33"/>
      <c r="GQ2435" s="33"/>
      <c r="GR2435" s="33"/>
      <c r="GS2435" s="33"/>
      <c r="GT2435" s="33"/>
      <c r="GU2435" s="33"/>
      <c r="GV2435" s="33"/>
      <c r="GW2435" s="33"/>
      <c r="GX2435" s="33"/>
    </row>
    <row r="2436" spans="178:206" x14ac:dyDescent="0.2">
      <c r="FV2436" s="29"/>
      <c r="FW2436" s="33"/>
      <c r="FX2436" s="33"/>
      <c r="FY2436" s="33"/>
      <c r="FZ2436" s="33"/>
      <c r="GA2436" s="33"/>
      <c r="GB2436" s="33"/>
      <c r="GC2436" s="33"/>
      <c r="GD2436" s="33"/>
      <c r="GE2436" s="33"/>
      <c r="GF2436" s="33"/>
      <c r="GG2436" s="33"/>
      <c r="GH2436" s="33"/>
      <c r="GI2436" s="33"/>
      <c r="GJ2436" s="33"/>
      <c r="GK2436" s="33"/>
      <c r="GL2436" s="33"/>
      <c r="GM2436" s="33"/>
      <c r="GN2436" s="33"/>
      <c r="GO2436" s="33"/>
      <c r="GP2436" s="33"/>
      <c r="GQ2436" s="33"/>
      <c r="GR2436" s="33"/>
      <c r="GS2436" s="33"/>
      <c r="GT2436" s="33"/>
      <c r="GU2436" s="33"/>
      <c r="GV2436" s="33"/>
      <c r="GW2436" s="33"/>
      <c r="GX2436" s="33"/>
    </row>
    <row r="2437" spans="178:206" x14ac:dyDescent="0.2">
      <c r="FV2437" s="29"/>
      <c r="FW2437" s="33"/>
      <c r="FX2437" s="33"/>
      <c r="FY2437" s="33"/>
      <c r="FZ2437" s="33"/>
      <c r="GA2437" s="33"/>
      <c r="GB2437" s="33"/>
      <c r="GC2437" s="33"/>
      <c r="GD2437" s="33"/>
      <c r="GE2437" s="33"/>
      <c r="GF2437" s="33"/>
      <c r="GG2437" s="33"/>
      <c r="GH2437" s="33"/>
      <c r="GI2437" s="33"/>
      <c r="GJ2437" s="33"/>
      <c r="GK2437" s="33"/>
      <c r="GL2437" s="33"/>
      <c r="GM2437" s="33"/>
      <c r="GN2437" s="33"/>
      <c r="GO2437" s="33"/>
      <c r="GP2437" s="33"/>
      <c r="GQ2437" s="33"/>
      <c r="GR2437" s="33"/>
      <c r="GS2437" s="33"/>
      <c r="GT2437" s="33"/>
      <c r="GU2437" s="33"/>
      <c r="GV2437" s="33"/>
      <c r="GW2437" s="33"/>
      <c r="GX2437" s="33"/>
    </row>
    <row r="2438" spans="178:206" x14ac:dyDescent="0.2">
      <c r="FV2438" s="29"/>
      <c r="FW2438" s="33"/>
      <c r="FX2438" s="33"/>
      <c r="FY2438" s="33"/>
      <c r="FZ2438" s="33"/>
      <c r="GA2438" s="33"/>
      <c r="GB2438" s="33"/>
      <c r="GC2438" s="33"/>
      <c r="GD2438" s="33"/>
      <c r="GE2438" s="33"/>
      <c r="GF2438" s="33"/>
      <c r="GG2438" s="33"/>
      <c r="GH2438" s="33"/>
      <c r="GI2438" s="33"/>
      <c r="GJ2438" s="33"/>
      <c r="GK2438" s="33"/>
      <c r="GL2438" s="33"/>
      <c r="GM2438" s="33"/>
      <c r="GN2438" s="33"/>
      <c r="GO2438" s="33"/>
      <c r="GP2438" s="33"/>
      <c r="GQ2438" s="33"/>
      <c r="GR2438" s="33"/>
      <c r="GS2438" s="33"/>
      <c r="GT2438" s="33"/>
      <c r="GU2438" s="33"/>
      <c r="GV2438" s="33"/>
      <c r="GW2438" s="33"/>
      <c r="GX2438" s="33"/>
    </row>
    <row r="2439" spans="178:206" x14ac:dyDescent="0.2">
      <c r="FV2439" s="29"/>
      <c r="FW2439" s="33"/>
      <c r="FX2439" s="33"/>
      <c r="FY2439" s="33"/>
      <c r="FZ2439" s="33"/>
      <c r="GA2439" s="33"/>
      <c r="GB2439" s="33"/>
      <c r="GC2439" s="33"/>
      <c r="GD2439" s="33"/>
      <c r="GE2439" s="33"/>
      <c r="GF2439" s="33"/>
      <c r="GG2439" s="33"/>
      <c r="GH2439" s="33"/>
      <c r="GI2439" s="33"/>
      <c r="GJ2439" s="33"/>
      <c r="GK2439" s="33"/>
      <c r="GL2439" s="33"/>
      <c r="GM2439" s="33"/>
      <c r="GN2439" s="33"/>
      <c r="GO2439" s="33"/>
      <c r="GP2439" s="33"/>
      <c r="GQ2439" s="33"/>
      <c r="GR2439" s="33"/>
      <c r="GS2439" s="33"/>
      <c r="GT2439" s="33"/>
      <c r="GU2439" s="33"/>
      <c r="GV2439" s="33"/>
      <c r="GW2439" s="33"/>
      <c r="GX2439" s="33"/>
    </row>
    <row r="2440" spans="178:206" x14ac:dyDescent="0.2">
      <c r="FV2440" s="29"/>
      <c r="FW2440" s="33"/>
      <c r="FX2440" s="33"/>
      <c r="FY2440" s="33"/>
      <c r="FZ2440" s="33"/>
      <c r="GA2440" s="33"/>
      <c r="GB2440" s="33"/>
      <c r="GC2440" s="33"/>
      <c r="GD2440" s="33"/>
      <c r="GE2440" s="33"/>
      <c r="GF2440" s="33"/>
      <c r="GG2440" s="33"/>
      <c r="GH2440" s="33"/>
      <c r="GI2440" s="33"/>
      <c r="GJ2440" s="33"/>
      <c r="GK2440" s="33"/>
      <c r="GL2440" s="33"/>
      <c r="GM2440" s="33"/>
      <c r="GN2440" s="33"/>
      <c r="GO2440" s="33"/>
      <c r="GP2440" s="33"/>
      <c r="GQ2440" s="33"/>
      <c r="GR2440" s="33"/>
      <c r="GS2440" s="33"/>
      <c r="GT2440" s="33"/>
      <c r="GU2440" s="33"/>
      <c r="GV2440" s="33"/>
      <c r="GW2440" s="33"/>
      <c r="GX2440" s="33"/>
    </row>
    <row r="2441" spans="178:206" x14ac:dyDescent="0.2">
      <c r="FV2441" s="29"/>
      <c r="FW2441" s="33"/>
      <c r="FX2441" s="33"/>
      <c r="FY2441" s="33"/>
      <c r="FZ2441" s="33"/>
      <c r="GA2441" s="33"/>
      <c r="GB2441" s="33"/>
      <c r="GC2441" s="33"/>
      <c r="GD2441" s="33"/>
      <c r="GE2441" s="33"/>
      <c r="GF2441" s="33"/>
      <c r="GG2441" s="33"/>
      <c r="GH2441" s="33"/>
      <c r="GI2441" s="33"/>
      <c r="GJ2441" s="33"/>
      <c r="GK2441" s="33"/>
      <c r="GL2441" s="33"/>
      <c r="GM2441" s="33"/>
      <c r="GN2441" s="33"/>
      <c r="GO2441" s="33"/>
      <c r="GP2441" s="33"/>
      <c r="GQ2441" s="33"/>
      <c r="GR2441" s="33"/>
      <c r="GS2441" s="33"/>
      <c r="GT2441" s="33"/>
      <c r="GU2441" s="33"/>
      <c r="GV2441" s="33"/>
      <c r="GW2441" s="33"/>
      <c r="GX2441" s="33"/>
    </row>
    <row r="2442" spans="178:206" x14ac:dyDescent="0.2">
      <c r="FV2442" s="29"/>
      <c r="FW2442" s="33"/>
      <c r="FX2442" s="33"/>
      <c r="FY2442" s="33"/>
      <c r="FZ2442" s="33"/>
      <c r="GA2442" s="33"/>
      <c r="GB2442" s="33"/>
      <c r="GC2442" s="33"/>
      <c r="GD2442" s="33"/>
      <c r="GE2442" s="33"/>
      <c r="GF2442" s="33"/>
      <c r="GG2442" s="33"/>
      <c r="GH2442" s="33"/>
      <c r="GI2442" s="33"/>
      <c r="GJ2442" s="33"/>
      <c r="GK2442" s="33"/>
      <c r="GL2442" s="33"/>
      <c r="GM2442" s="33"/>
      <c r="GN2442" s="33"/>
      <c r="GO2442" s="33"/>
      <c r="GP2442" s="33"/>
      <c r="GQ2442" s="33"/>
      <c r="GR2442" s="33"/>
      <c r="GS2442" s="33"/>
      <c r="GT2442" s="33"/>
      <c r="GU2442" s="33"/>
      <c r="GV2442" s="33"/>
      <c r="GW2442" s="33"/>
      <c r="GX2442" s="33"/>
    </row>
    <row r="2443" spans="178:206" x14ac:dyDescent="0.2">
      <c r="FV2443" s="29"/>
      <c r="FW2443" s="33"/>
      <c r="FX2443" s="33"/>
      <c r="FY2443" s="33"/>
      <c r="FZ2443" s="33"/>
      <c r="GA2443" s="33"/>
      <c r="GB2443" s="33"/>
      <c r="GC2443" s="33"/>
      <c r="GD2443" s="33"/>
      <c r="GE2443" s="33"/>
      <c r="GF2443" s="33"/>
      <c r="GG2443" s="33"/>
      <c r="GH2443" s="33"/>
      <c r="GI2443" s="33"/>
      <c r="GJ2443" s="33"/>
      <c r="GK2443" s="33"/>
      <c r="GL2443" s="33"/>
      <c r="GM2443" s="33"/>
      <c r="GN2443" s="33"/>
      <c r="GO2443" s="33"/>
      <c r="GP2443" s="33"/>
      <c r="GQ2443" s="33"/>
      <c r="GR2443" s="33"/>
      <c r="GS2443" s="33"/>
      <c r="GT2443" s="33"/>
      <c r="GU2443" s="33"/>
      <c r="GV2443" s="33"/>
      <c r="GW2443" s="33"/>
      <c r="GX2443" s="33"/>
    </row>
    <row r="2444" spans="178:206" x14ac:dyDescent="0.2">
      <c r="FV2444" s="29"/>
      <c r="FW2444" s="33"/>
      <c r="FX2444" s="33"/>
      <c r="FY2444" s="33"/>
      <c r="FZ2444" s="33"/>
      <c r="GA2444" s="33"/>
      <c r="GB2444" s="33"/>
      <c r="GC2444" s="33"/>
      <c r="GD2444" s="33"/>
      <c r="GE2444" s="33"/>
      <c r="GF2444" s="33"/>
      <c r="GG2444" s="33"/>
      <c r="GH2444" s="33"/>
      <c r="GI2444" s="33"/>
      <c r="GJ2444" s="33"/>
      <c r="GK2444" s="33"/>
      <c r="GL2444" s="33"/>
      <c r="GM2444" s="33"/>
      <c r="GN2444" s="33"/>
      <c r="GO2444" s="33"/>
      <c r="GP2444" s="33"/>
      <c r="GQ2444" s="33"/>
      <c r="GR2444" s="33"/>
      <c r="GS2444" s="33"/>
      <c r="GT2444" s="33"/>
      <c r="GU2444" s="33"/>
      <c r="GV2444" s="33"/>
      <c r="GW2444" s="33"/>
      <c r="GX2444" s="33"/>
    </row>
    <row r="2445" spans="178:206" x14ac:dyDescent="0.2">
      <c r="FV2445" s="29"/>
      <c r="FW2445" s="33"/>
      <c r="FX2445" s="33"/>
      <c r="FY2445" s="33"/>
      <c r="FZ2445" s="33"/>
      <c r="GA2445" s="33"/>
      <c r="GB2445" s="33"/>
      <c r="GC2445" s="33"/>
      <c r="GD2445" s="33"/>
      <c r="GE2445" s="33"/>
      <c r="GF2445" s="33"/>
      <c r="GG2445" s="33"/>
      <c r="GH2445" s="33"/>
      <c r="GI2445" s="33"/>
      <c r="GJ2445" s="33"/>
      <c r="GK2445" s="33"/>
      <c r="GL2445" s="33"/>
      <c r="GM2445" s="33"/>
      <c r="GN2445" s="33"/>
      <c r="GO2445" s="33"/>
      <c r="GP2445" s="33"/>
      <c r="GQ2445" s="33"/>
      <c r="GR2445" s="33"/>
      <c r="GS2445" s="33"/>
      <c r="GT2445" s="33"/>
      <c r="GU2445" s="33"/>
      <c r="GV2445" s="33"/>
      <c r="GW2445" s="33"/>
      <c r="GX2445" s="33"/>
    </row>
    <row r="2446" spans="178:206" x14ac:dyDescent="0.2">
      <c r="FV2446" s="29"/>
      <c r="FW2446" s="33"/>
      <c r="FX2446" s="33"/>
      <c r="FY2446" s="33"/>
      <c r="FZ2446" s="33"/>
      <c r="GA2446" s="33"/>
      <c r="GB2446" s="33"/>
      <c r="GC2446" s="33"/>
      <c r="GD2446" s="33"/>
      <c r="GE2446" s="33"/>
      <c r="GF2446" s="33"/>
      <c r="GG2446" s="33"/>
      <c r="GH2446" s="33"/>
      <c r="GI2446" s="33"/>
      <c r="GJ2446" s="33"/>
      <c r="GK2446" s="33"/>
      <c r="GL2446" s="33"/>
      <c r="GM2446" s="33"/>
      <c r="GN2446" s="33"/>
      <c r="GO2446" s="33"/>
      <c r="GP2446" s="33"/>
      <c r="GQ2446" s="33"/>
      <c r="GR2446" s="33"/>
      <c r="GS2446" s="33"/>
      <c r="GT2446" s="33"/>
      <c r="GU2446" s="33"/>
      <c r="GV2446" s="33"/>
      <c r="GW2446" s="33"/>
      <c r="GX2446" s="33"/>
    </row>
    <row r="2447" spans="178:206" x14ac:dyDescent="0.2">
      <c r="FV2447" s="29"/>
      <c r="FW2447" s="33"/>
      <c r="FX2447" s="33"/>
      <c r="FY2447" s="33"/>
      <c r="FZ2447" s="33"/>
      <c r="GA2447" s="33"/>
      <c r="GB2447" s="33"/>
      <c r="GC2447" s="33"/>
      <c r="GD2447" s="33"/>
      <c r="GE2447" s="33"/>
      <c r="GF2447" s="33"/>
      <c r="GG2447" s="33"/>
      <c r="GH2447" s="33"/>
      <c r="GI2447" s="33"/>
      <c r="GJ2447" s="33"/>
      <c r="GK2447" s="33"/>
      <c r="GL2447" s="33"/>
      <c r="GM2447" s="33"/>
      <c r="GN2447" s="33"/>
      <c r="GO2447" s="33"/>
      <c r="GP2447" s="33"/>
      <c r="GQ2447" s="33"/>
      <c r="GR2447" s="33"/>
      <c r="GS2447" s="33"/>
      <c r="GT2447" s="33"/>
      <c r="GU2447" s="33"/>
      <c r="GV2447" s="33"/>
      <c r="GW2447" s="33"/>
      <c r="GX2447" s="33"/>
    </row>
    <row r="2448" spans="178:206" x14ac:dyDescent="0.2">
      <c r="FV2448" s="29"/>
      <c r="FW2448" s="33"/>
      <c r="FX2448" s="33"/>
      <c r="FY2448" s="33"/>
      <c r="FZ2448" s="33"/>
      <c r="GA2448" s="33"/>
      <c r="GB2448" s="33"/>
      <c r="GC2448" s="33"/>
      <c r="GD2448" s="33"/>
      <c r="GE2448" s="33"/>
      <c r="GF2448" s="33"/>
      <c r="GG2448" s="33"/>
      <c r="GH2448" s="33"/>
      <c r="GI2448" s="33"/>
      <c r="GJ2448" s="33"/>
      <c r="GK2448" s="33"/>
      <c r="GL2448" s="33"/>
      <c r="GM2448" s="33"/>
      <c r="GN2448" s="33"/>
      <c r="GO2448" s="33"/>
      <c r="GP2448" s="33"/>
      <c r="GQ2448" s="33"/>
      <c r="GR2448" s="33"/>
      <c r="GS2448" s="33"/>
      <c r="GT2448" s="33"/>
      <c r="GU2448" s="33"/>
      <c r="GV2448" s="33"/>
      <c r="GW2448" s="33"/>
      <c r="GX2448" s="33"/>
    </row>
    <row r="2449" spans="178:206" x14ac:dyDescent="0.2">
      <c r="FV2449" s="29"/>
      <c r="FW2449" s="33"/>
      <c r="FX2449" s="33"/>
      <c r="FY2449" s="33"/>
      <c r="FZ2449" s="33"/>
      <c r="GA2449" s="33"/>
      <c r="GB2449" s="33"/>
      <c r="GC2449" s="33"/>
      <c r="GD2449" s="33"/>
      <c r="GE2449" s="33"/>
      <c r="GF2449" s="33"/>
      <c r="GG2449" s="33"/>
      <c r="GH2449" s="33"/>
      <c r="GI2449" s="33"/>
      <c r="GJ2449" s="33"/>
      <c r="GK2449" s="33"/>
      <c r="GL2449" s="33"/>
      <c r="GM2449" s="33"/>
      <c r="GN2449" s="33"/>
      <c r="GO2449" s="33"/>
      <c r="GP2449" s="33"/>
      <c r="GQ2449" s="33"/>
      <c r="GR2449" s="33"/>
      <c r="GS2449" s="33"/>
      <c r="GT2449" s="33"/>
      <c r="GU2449" s="33"/>
      <c r="GV2449" s="33"/>
      <c r="GW2449" s="33"/>
      <c r="GX2449" s="33"/>
    </row>
    <row r="2450" spans="178:206" x14ac:dyDescent="0.2">
      <c r="FV2450" s="29"/>
      <c r="FW2450" s="33"/>
      <c r="FX2450" s="33"/>
      <c r="FY2450" s="33"/>
      <c r="FZ2450" s="33"/>
      <c r="GA2450" s="33"/>
      <c r="GB2450" s="33"/>
      <c r="GC2450" s="33"/>
      <c r="GD2450" s="33"/>
      <c r="GE2450" s="33"/>
      <c r="GF2450" s="33"/>
      <c r="GG2450" s="33"/>
      <c r="GH2450" s="33"/>
      <c r="GI2450" s="33"/>
      <c r="GJ2450" s="33"/>
      <c r="GK2450" s="33"/>
      <c r="GL2450" s="33"/>
      <c r="GM2450" s="33"/>
      <c r="GN2450" s="33"/>
      <c r="GO2450" s="33"/>
      <c r="GP2450" s="33"/>
      <c r="GQ2450" s="33"/>
      <c r="GR2450" s="33"/>
      <c r="GS2450" s="33"/>
      <c r="GT2450" s="33"/>
      <c r="GU2450" s="33"/>
      <c r="GV2450" s="33"/>
      <c r="GW2450" s="33"/>
      <c r="GX2450" s="33"/>
    </row>
    <row r="2451" spans="178:206" x14ac:dyDescent="0.2">
      <c r="FV2451" s="29"/>
      <c r="FW2451" s="33"/>
      <c r="FX2451" s="33"/>
      <c r="FY2451" s="33"/>
      <c r="FZ2451" s="33"/>
      <c r="GA2451" s="33"/>
      <c r="GB2451" s="33"/>
      <c r="GC2451" s="33"/>
      <c r="GD2451" s="33"/>
      <c r="GE2451" s="33"/>
      <c r="GF2451" s="33"/>
      <c r="GG2451" s="33"/>
      <c r="GH2451" s="33"/>
      <c r="GI2451" s="33"/>
      <c r="GJ2451" s="33"/>
      <c r="GK2451" s="33"/>
      <c r="GL2451" s="33"/>
      <c r="GM2451" s="33"/>
      <c r="GN2451" s="33"/>
      <c r="GO2451" s="33"/>
      <c r="GP2451" s="33"/>
      <c r="GQ2451" s="33"/>
      <c r="GR2451" s="33"/>
      <c r="GS2451" s="33"/>
      <c r="GT2451" s="33"/>
      <c r="GU2451" s="33"/>
      <c r="GV2451" s="33"/>
      <c r="GW2451" s="33"/>
      <c r="GX2451" s="33"/>
    </row>
    <row r="2452" spans="178:206" x14ac:dyDescent="0.2">
      <c r="FV2452" s="29"/>
      <c r="FW2452" s="33"/>
      <c r="FX2452" s="33"/>
      <c r="FY2452" s="33"/>
      <c r="FZ2452" s="33"/>
      <c r="GA2452" s="33"/>
      <c r="GB2452" s="33"/>
      <c r="GC2452" s="33"/>
      <c r="GD2452" s="33"/>
      <c r="GE2452" s="33"/>
      <c r="GF2452" s="33"/>
      <c r="GG2452" s="33"/>
      <c r="GH2452" s="33"/>
      <c r="GI2452" s="33"/>
      <c r="GJ2452" s="33"/>
      <c r="GK2452" s="33"/>
      <c r="GL2452" s="33"/>
      <c r="GM2452" s="33"/>
      <c r="GN2452" s="33"/>
      <c r="GO2452" s="33"/>
      <c r="GP2452" s="33"/>
      <c r="GQ2452" s="33"/>
      <c r="GR2452" s="33"/>
      <c r="GS2452" s="33"/>
      <c r="GT2452" s="33"/>
      <c r="GU2452" s="33"/>
      <c r="GV2452" s="33"/>
      <c r="GW2452" s="33"/>
      <c r="GX2452" s="33"/>
    </row>
    <row r="2453" spans="178:206" x14ac:dyDescent="0.2">
      <c r="FV2453" s="29"/>
      <c r="FW2453" s="33"/>
      <c r="FX2453" s="33"/>
      <c r="FY2453" s="33"/>
      <c r="FZ2453" s="33"/>
      <c r="GA2453" s="33"/>
      <c r="GB2453" s="33"/>
      <c r="GC2453" s="33"/>
      <c r="GD2453" s="33"/>
      <c r="GE2453" s="33"/>
      <c r="GF2453" s="33"/>
      <c r="GG2453" s="33"/>
      <c r="GH2453" s="33"/>
      <c r="GI2453" s="33"/>
      <c r="GJ2453" s="33"/>
      <c r="GK2453" s="33"/>
      <c r="GL2453" s="33"/>
      <c r="GM2453" s="33"/>
      <c r="GN2453" s="33"/>
      <c r="GO2453" s="33"/>
      <c r="GP2453" s="33"/>
      <c r="GQ2453" s="33"/>
      <c r="GR2453" s="33"/>
      <c r="GS2453" s="33"/>
      <c r="GT2453" s="33"/>
      <c r="GU2453" s="33"/>
      <c r="GV2453" s="33"/>
      <c r="GW2453" s="33"/>
      <c r="GX2453" s="33"/>
    </row>
    <row r="2454" spans="178:206" x14ac:dyDescent="0.2">
      <c r="FV2454" s="29"/>
      <c r="FW2454" s="33"/>
      <c r="FX2454" s="33"/>
      <c r="FY2454" s="33"/>
      <c r="FZ2454" s="33"/>
      <c r="GA2454" s="33"/>
      <c r="GB2454" s="33"/>
      <c r="GC2454" s="33"/>
      <c r="GD2454" s="33"/>
      <c r="GE2454" s="33"/>
      <c r="GF2454" s="33"/>
      <c r="GG2454" s="33"/>
      <c r="GH2454" s="33"/>
      <c r="GI2454" s="33"/>
      <c r="GJ2454" s="33"/>
      <c r="GK2454" s="33"/>
      <c r="GL2454" s="33"/>
      <c r="GM2454" s="33"/>
      <c r="GN2454" s="33"/>
      <c r="GO2454" s="33"/>
      <c r="GP2454" s="33"/>
      <c r="GQ2454" s="33"/>
      <c r="GR2454" s="33"/>
      <c r="GS2454" s="33"/>
      <c r="GT2454" s="33"/>
      <c r="GU2454" s="33"/>
      <c r="GV2454" s="33"/>
      <c r="GW2454" s="33"/>
      <c r="GX2454" s="33"/>
    </row>
    <row r="2455" spans="178:206" x14ac:dyDescent="0.2">
      <c r="FV2455" s="29"/>
      <c r="FW2455" s="33"/>
      <c r="FX2455" s="33"/>
      <c r="FY2455" s="33"/>
      <c r="FZ2455" s="33"/>
      <c r="GA2455" s="33"/>
      <c r="GB2455" s="33"/>
      <c r="GC2455" s="33"/>
      <c r="GD2455" s="33"/>
      <c r="GE2455" s="33"/>
      <c r="GF2455" s="33"/>
      <c r="GG2455" s="33"/>
      <c r="GH2455" s="33"/>
      <c r="GI2455" s="33"/>
      <c r="GJ2455" s="33"/>
      <c r="GK2455" s="33"/>
      <c r="GL2455" s="33"/>
      <c r="GM2455" s="33"/>
      <c r="GN2455" s="33"/>
      <c r="GO2455" s="33"/>
      <c r="GP2455" s="33"/>
      <c r="GQ2455" s="33"/>
      <c r="GR2455" s="33"/>
      <c r="GS2455" s="33"/>
      <c r="GT2455" s="33"/>
      <c r="GU2455" s="33"/>
      <c r="GV2455" s="33"/>
      <c r="GW2455" s="33"/>
      <c r="GX2455" s="33"/>
    </row>
    <row r="2456" spans="178:206" x14ac:dyDescent="0.2">
      <c r="FV2456" s="29"/>
      <c r="FW2456" s="33"/>
      <c r="FX2456" s="33"/>
      <c r="FY2456" s="33"/>
      <c r="FZ2456" s="33"/>
      <c r="GA2456" s="33"/>
      <c r="GB2456" s="33"/>
      <c r="GC2456" s="33"/>
      <c r="GD2456" s="33"/>
      <c r="GE2456" s="33"/>
      <c r="GF2456" s="33"/>
      <c r="GG2456" s="33"/>
      <c r="GH2456" s="33"/>
      <c r="GI2456" s="33"/>
      <c r="GJ2456" s="33"/>
      <c r="GK2456" s="33"/>
      <c r="GL2456" s="33"/>
      <c r="GM2456" s="33"/>
      <c r="GN2456" s="33"/>
      <c r="GO2456" s="33"/>
      <c r="GP2456" s="33"/>
      <c r="GQ2456" s="33"/>
      <c r="GR2456" s="33"/>
      <c r="GS2456" s="33"/>
      <c r="GT2456" s="33"/>
      <c r="GU2456" s="33"/>
      <c r="GV2456" s="33"/>
      <c r="GW2456" s="33"/>
      <c r="GX2456" s="33"/>
    </row>
    <row r="2457" spans="178:206" x14ac:dyDescent="0.2">
      <c r="FV2457" s="29"/>
      <c r="FW2457" s="33"/>
      <c r="FX2457" s="33"/>
      <c r="FY2457" s="33"/>
      <c r="FZ2457" s="33"/>
      <c r="GA2457" s="33"/>
      <c r="GB2457" s="33"/>
      <c r="GC2457" s="33"/>
      <c r="GD2457" s="33"/>
      <c r="GE2457" s="33"/>
      <c r="GF2457" s="33"/>
      <c r="GG2457" s="33"/>
      <c r="GH2457" s="33"/>
      <c r="GI2457" s="33"/>
      <c r="GJ2457" s="33"/>
      <c r="GK2457" s="33"/>
      <c r="GL2457" s="33"/>
      <c r="GM2457" s="33"/>
      <c r="GN2457" s="33"/>
      <c r="GO2457" s="33"/>
      <c r="GP2457" s="33"/>
      <c r="GQ2457" s="33"/>
      <c r="GR2457" s="33"/>
      <c r="GS2457" s="33"/>
      <c r="GT2457" s="33"/>
      <c r="GU2457" s="33"/>
      <c r="GV2457" s="33"/>
      <c r="GW2457" s="33"/>
      <c r="GX2457" s="33"/>
    </row>
    <row r="2458" spans="178:206" x14ac:dyDescent="0.2">
      <c r="FV2458" s="29"/>
      <c r="FW2458" s="33"/>
      <c r="FX2458" s="33"/>
      <c r="FY2458" s="33"/>
      <c r="FZ2458" s="33"/>
      <c r="GA2458" s="33"/>
      <c r="GB2458" s="33"/>
      <c r="GC2458" s="33"/>
      <c r="GD2458" s="33"/>
      <c r="GE2458" s="33"/>
      <c r="GF2458" s="33"/>
      <c r="GG2458" s="33"/>
      <c r="GH2458" s="33"/>
      <c r="GI2458" s="33"/>
      <c r="GJ2458" s="33"/>
      <c r="GK2458" s="33"/>
      <c r="GL2458" s="33"/>
      <c r="GM2458" s="33"/>
      <c r="GN2458" s="33"/>
      <c r="GO2458" s="33"/>
      <c r="GP2458" s="33"/>
      <c r="GQ2458" s="33"/>
      <c r="GR2458" s="33"/>
      <c r="GS2458" s="33"/>
      <c r="GT2458" s="33"/>
      <c r="GU2458" s="33"/>
      <c r="GV2458" s="33"/>
      <c r="GW2458" s="33"/>
      <c r="GX2458" s="33"/>
    </row>
    <row r="2459" spans="178:206" x14ac:dyDescent="0.2">
      <c r="FV2459" s="29"/>
      <c r="FW2459" s="33"/>
      <c r="FX2459" s="33"/>
      <c r="FY2459" s="33"/>
      <c r="FZ2459" s="33"/>
      <c r="GA2459" s="33"/>
      <c r="GB2459" s="33"/>
      <c r="GC2459" s="33"/>
      <c r="GD2459" s="33"/>
      <c r="GE2459" s="33"/>
      <c r="GF2459" s="33"/>
      <c r="GG2459" s="33"/>
      <c r="GH2459" s="33"/>
      <c r="GI2459" s="33"/>
      <c r="GJ2459" s="33"/>
      <c r="GK2459" s="33"/>
      <c r="GL2459" s="33"/>
      <c r="GM2459" s="33"/>
      <c r="GN2459" s="33"/>
      <c r="GO2459" s="33"/>
      <c r="GP2459" s="33"/>
      <c r="GQ2459" s="33"/>
      <c r="GR2459" s="33"/>
      <c r="GS2459" s="33"/>
      <c r="GT2459" s="33"/>
      <c r="GU2459" s="33"/>
      <c r="GV2459" s="33"/>
      <c r="GW2459" s="33"/>
      <c r="GX2459" s="33"/>
    </row>
    <row r="2460" spans="178:206" x14ac:dyDescent="0.2">
      <c r="FV2460" s="29"/>
      <c r="FW2460" s="33"/>
      <c r="FX2460" s="33"/>
      <c r="FY2460" s="33"/>
      <c r="FZ2460" s="33"/>
      <c r="GA2460" s="33"/>
      <c r="GB2460" s="33"/>
      <c r="GC2460" s="33"/>
      <c r="GD2460" s="33"/>
      <c r="GE2460" s="33"/>
      <c r="GF2460" s="33"/>
      <c r="GG2460" s="33"/>
      <c r="GH2460" s="33"/>
      <c r="GI2460" s="33"/>
      <c r="GJ2460" s="33"/>
      <c r="GK2460" s="33"/>
      <c r="GL2460" s="33"/>
      <c r="GM2460" s="33"/>
      <c r="GN2460" s="33"/>
      <c r="GO2460" s="33"/>
      <c r="GP2460" s="33"/>
      <c r="GQ2460" s="33"/>
      <c r="GR2460" s="33"/>
      <c r="GS2460" s="33"/>
      <c r="GT2460" s="33"/>
      <c r="GU2460" s="33"/>
      <c r="GV2460" s="33"/>
      <c r="GW2460" s="33"/>
      <c r="GX2460" s="33"/>
    </row>
    <row r="2461" spans="178:206" x14ac:dyDescent="0.2">
      <c r="FV2461" s="29"/>
      <c r="FW2461" s="33"/>
      <c r="FX2461" s="33"/>
      <c r="FY2461" s="33"/>
      <c r="FZ2461" s="33"/>
      <c r="GA2461" s="33"/>
      <c r="GB2461" s="33"/>
      <c r="GC2461" s="33"/>
      <c r="GD2461" s="33"/>
      <c r="GE2461" s="33"/>
      <c r="GF2461" s="33"/>
      <c r="GG2461" s="33"/>
      <c r="GH2461" s="33"/>
      <c r="GI2461" s="33"/>
      <c r="GJ2461" s="33"/>
      <c r="GK2461" s="33"/>
      <c r="GL2461" s="33"/>
      <c r="GM2461" s="33"/>
      <c r="GN2461" s="33"/>
      <c r="GO2461" s="33"/>
      <c r="GP2461" s="33"/>
      <c r="GQ2461" s="33"/>
      <c r="GR2461" s="33"/>
      <c r="GS2461" s="33"/>
      <c r="GT2461" s="33"/>
      <c r="GU2461" s="33"/>
      <c r="GV2461" s="33"/>
      <c r="GW2461" s="33"/>
      <c r="GX2461" s="33"/>
    </row>
    <row r="2462" spans="178:206" x14ac:dyDescent="0.2">
      <c r="FV2462" s="29"/>
      <c r="FW2462" s="33"/>
      <c r="FX2462" s="33"/>
      <c r="FY2462" s="33"/>
      <c r="FZ2462" s="33"/>
      <c r="GA2462" s="33"/>
      <c r="GB2462" s="33"/>
      <c r="GC2462" s="33"/>
      <c r="GD2462" s="33"/>
      <c r="GE2462" s="33"/>
      <c r="GF2462" s="33"/>
      <c r="GG2462" s="33"/>
      <c r="GH2462" s="33"/>
      <c r="GI2462" s="33"/>
      <c r="GJ2462" s="33"/>
      <c r="GK2462" s="33"/>
      <c r="GL2462" s="33"/>
      <c r="GM2462" s="33"/>
      <c r="GN2462" s="33"/>
      <c r="GO2462" s="33"/>
      <c r="GP2462" s="33"/>
      <c r="GQ2462" s="33"/>
      <c r="GR2462" s="33"/>
      <c r="GS2462" s="33"/>
      <c r="GT2462" s="33"/>
      <c r="GU2462" s="33"/>
      <c r="GV2462" s="33"/>
      <c r="GW2462" s="33"/>
      <c r="GX2462" s="33"/>
    </row>
    <row r="2463" spans="178:206" x14ac:dyDescent="0.2">
      <c r="FV2463" s="29"/>
      <c r="FW2463" s="33"/>
      <c r="FX2463" s="33"/>
      <c r="FY2463" s="33"/>
      <c r="FZ2463" s="33"/>
      <c r="GA2463" s="33"/>
      <c r="GB2463" s="33"/>
      <c r="GC2463" s="33"/>
      <c r="GD2463" s="33"/>
      <c r="GE2463" s="33"/>
      <c r="GF2463" s="33"/>
      <c r="GG2463" s="33"/>
      <c r="GH2463" s="33"/>
      <c r="GI2463" s="33"/>
      <c r="GJ2463" s="33"/>
      <c r="GK2463" s="33"/>
      <c r="GL2463" s="33"/>
      <c r="GM2463" s="33"/>
      <c r="GN2463" s="33"/>
      <c r="GO2463" s="33"/>
      <c r="GP2463" s="33"/>
      <c r="GQ2463" s="33"/>
      <c r="GR2463" s="33"/>
      <c r="GS2463" s="33"/>
      <c r="GT2463" s="33"/>
      <c r="GU2463" s="33"/>
      <c r="GV2463" s="33"/>
      <c r="GW2463" s="33"/>
      <c r="GX2463" s="33"/>
    </row>
    <row r="2464" spans="178:206" x14ac:dyDescent="0.2">
      <c r="FV2464" s="29"/>
      <c r="FW2464" s="33"/>
      <c r="FX2464" s="33"/>
      <c r="FY2464" s="33"/>
      <c r="FZ2464" s="33"/>
      <c r="GA2464" s="33"/>
      <c r="GB2464" s="33"/>
      <c r="GC2464" s="33"/>
      <c r="GD2464" s="33"/>
      <c r="GE2464" s="33"/>
      <c r="GF2464" s="33"/>
      <c r="GG2464" s="33"/>
      <c r="GH2464" s="33"/>
      <c r="GI2464" s="33"/>
      <c r="GJ2464" s="33"/>
      <c r="GK2464" s="33"/>
      <c r="GL2464" s="33"/>
      <c r="GM2464" s="33"/>
      <c r="GN2464" s="33"/>
      <c r="GO2464" s="33"/>
      <c r="GP2464" s="33"/>
      <c r="GQ2464" s="33"/>
      <c r="GR2464" s="33"/>
      <c r="GS2464" s="33"/>
      <c r="GT2464" s="33"/>
      <c r="GU2464" s="33"/>
      <c r="GV2464" s="33"/>
      <c r="GW2464" s="33"/>
      <c r="GX2464" s="33"/>
    </row>
    <row r="2465" spans="178:206" x14ac:dyDescent="0.2">
      <c r="FV2465" s="29"/>
      <c r="FW2465" s="33"/>
      <c r="FX2465" s="33"/>
      <c r="FY2465" s="33"/>
      <c r="FZ2465" s="33"/>
      <c r="GA2465" s="33"/>
      <c r="GB2465" s="33"/>
      <c r="GC2465" s="33"/>
      <c r="GD2465" s="33"/>
      <c r="GE2465" s="33"/>
      <c r="GF2465" s="33"/>
      <c r="GG2465" s="33"/>
      <c r="GH2465" s="33"/>
      <c r="GI2465" s="33"/>
      <c r="GJ2465" s="33"/>
      <c r="GK2465" s="33"/>
      <c r="GL2465" s="33"/>
      <c r="GM2465" s="33"/>
      <c r="GN2465" s="33"/>
      <c r="GO2465" s="33"/>
      <c r="GP2465" s="33"/>
      <c r="GQ2465" s="33"/>
      <c r="GR2465" s="33"/>
      <c r="GS2465" s="33"/>
      <c r="GT2465" s="33"/>
      <c r="GU2465" s="33"/>
      <c r="GV2465" s="33"/>
      <c r="GW2465" s="33"/>
      <c r="GX2465" s="33"/>
    </row>
    <row r="2466" spans="178:206" x14ac:dyDescent="0.2">
      <c r="FV2466" s="29"/>
      <c r="FW2466" s="33"/>
      <c r="FX2466" s="33"/>
      <c r="FY2466" s="33"/>
      <c r="FZ2466" s="33"/>
      <c r="GA2466" s="33"/>
      <c r="GB2466" s="33"/>
      <c r="GC2466" s="33"/>
      <c r="GD2466" s="33"/>
      <c r="GE2466" s="33"/>
      <c r="GF2466" s="33"/>
      <c r="GG2466" s="33"/>
      <c r="GH2466" s="33"/>
      <c r="GI2466" s="33"/>
      <c r="GJ2466" s="33"/>
      <c r="GK2466" s="33"/>
      <c r="GL2466" s="33"/>
      <c r="GM2466" s="33"/>
      <c r="GN2466" s="33"/>
      <c r="GO2466" s="33"/>
      <c r="GP2466" s="33"/>
      <c r="GQ2466" s="33"/>
      <c r="GR2466" s="33"/>
      <c r="GS2466" s="33"/>
      <c r="GT2466" s="33"/>
      <c r="GU2466" s="33"/>
      <c r="GV2466" s="33"/>
      <c r="GW2466" s="33"/>
      <c r="GX2466" s="33"/>
    </row>
    <row r="2467" spans="178:206" x14ac:dyDescent="0.2">
      <c r="FV2467" s="29"/>
      <c r="FW2467" s="33"/>
      <c r="FX2467" s="33"/>
      <c r="FY2467" s="33"/>
      <c r="FZ2467" s="33"/>
      <c r="GA2467" s="33"/>
      <c r="GB2467" s="33"/>
      <c r="GC2467" s="33"/>
      <c r="GD2467" s="33"/>
      <c r="GE2467" s="33"/>
      <c r="GF2467" s="33"/>
      <c r="GG2467" s="33"/>
      <c r="GH2467" s="33"/>
      <c r="GI2467" s="33"/>
      <c r="GJ2467" s="33"/>
      <c r="GK2467" s="33"/>
      <c r="GL2467" s="33"/>
      <c r="GM2467" s="33"/>
      <c r="GN2467" s="33"/>
      <c r="GO2467" s="33"/>
      <c r="GP2467" s="33"/>
      <c r="GQ2467" s="33"/>
      <c r="GR2467" s="33"/>
      <c r="GS2467" s="33"/>
      <c r="GT2467" s="33"/>
      <c r="GU2467" s="33"/>
      <c r="GV2467" s="33"/>
      <c r="GW2467" s="33"/>
      <c r="GX2467" s="33"/>
    </row>
    <row r="2468" spans="178:206" x14ac:dyDescent="0.2">
      <c r="FV2468" s="29"/>
      <c r="FW2468" s="33"/>
      <c r="FX2468" s="33"/>
      <c r="FY2468" s="33"/>
      <c r="FZ2468" s="33"/>
      <c r="GA2468" s="33"/>
      <c r="GB2468" s="33"/>
      <c r="GC2468" s="33"/>
      <c r="GD2468" s="33"/>
      <c r="GE2468" s="33"/>
      <c r="GF2468" s="33"/>
      <c r="GG2468" s="33"/>
      <c r="GH2468" s="33"/>
      <c r="GI2468" s="33"/>
      <c r="GJ2468" s="33"/>
      <c r="GK2468" s="33"/>
      <c r="GL2468" s="33"/>
      <c r="GM2468" s="33"/>
      <c r="GN2468" s="33"/>
      <c r="GO2468" s="33"/>
      <c r="GP2468" s="33"/>
      <c r="GQ2468" s="33"/>
      <c r="GR2468" s="33"/>
      <c r="GS2468" s="33"/>
      <c r="GT2468" s="33"/>
      <c r="GU2468" s="33"/>
      <c r="GV2468" s="33"/>
      <c r="GW2468" s="33"/>
      <c r="GX2468" s="33"/>
    </row>
    <row r="2469" spans="178:206" x14ac:dyDescent="0.2">
      <c r="FV2469" s="29"/>
      <c r="FW2469" s="33"/>
      <c r="FX2469" s="33"/>
      <c r="FY2469" s="33"/>
      <c r="FZ2469" s="33"/>
      <c r="GA2469" s="33"/>
      <c r="GB2469" s="33"/>
      <c r="GC2469" s="33"/>
      <c r="GD2469" s="33"/>
      <c r="GE2469" s="33"/>
      <c r="GF2469" s="33"/>
      <c r="GG2469" s="33"/>
      <c r="GH2469" s="33"/>
      <c r="GI2469" s="33"/>
      <c r="GJ2469" s="33"/>
      <c r="GK2469" s="33"/>
      <c r="GL2469" s="33"/>
      <c r="GM2469" s="33"/>
      <c r="GN2469" s="33"/>
      <c r="GO2469" s="33"/>
      <c r="GP2469" s="33"/>
      <c r="GQ2469" s="33"/>
      <c r="GR2469" s="33"/>
      <c r="GS2469" s="33"/>
      <c r="GT2469" s="33"/>
      <c r="GU2469" s="33"/>
      <c r="GV2469" s="33"/>
      <c r="GW2469" s="33"/>
      <c r="GX2469" s="33"/>
    </row>
    <row r="2470" spans="178:206" x14ac:dyDescent="0.2">
      <c r="FV2470" s="29"/>
      <c r="FW2470" s="33"/>
      <c r="FX2470" s="33"/>
      <c r="FY2470" s="33"/>
      <c r="FZ2470" s="33"/>
      <c r="GA2470" s="33"/>
      <c r="GB2470" s="33"/>
      <c r="GC2470" s="33"/>
      <c r="GD2470" s="33"/>
      <c r="GE2470" s="33"/>
      <c r="GF2470" s="33"/>
      <c r="GG2470" s="33"/>
      <c r="GH2470" s="33"/>
      <c r="GI2470" s="33"/>
      <c r="GJ2470" s="33"/>
      <c r="GK2470" s="33"/>
      <c r="GL2470" s="33"/>
      <c r="GM2470" s="33"/>
      <c r="GN2470" s="33"/>
      <c r="GO2470" s="33"/>
      <c r="GP2470" s="33"/>
      <c r="GQ2470" s="33"/>
      <c r="GR2470" s="33"/>
      <c r="GS2470" s="33"/>
      <c r="GT2470" s="33"/>
      <c r="GU2470" s="33"/>
      <c r="GV2470" s="33"/>
      <c r="GW2470" s="33"/>
      <c r="GX2470" s="33"/>
    </row>
    <row r="2471" spans="178:206" x14ac:dyDescent="0.2">
      <c r="FV2471" s="29"/>
      <c r="FW2471" s="33"/>
      <c r="FX2471" s="33"/>
      <c r="FY2471" s="33"/>
      <c r="FZ2471" s="33"/>
      <c r="GA2471" s="33"/>
      <c r="GB2471" s="33"/>
      <c r="GC2471" s="33"/>
      <c r="GD2471" s="33"/>
      <c r="GE2471" s="33"/>
      <c r="GF2471" s="33"/>
      <c r="GG2471" s="33"/>
      <c r="GH2471" s="33"/>
      <c r="GI2471" s="33"/>
      <c r="GJ2471" s="33"/>
      <c r="GK2471" s="33"/>
      <c r="GL2471" s="33"/>
      <c r="GM2471" s="33"/>
      <c r="GN2471" s="33"/>
      <c r="GO2471" s="33"/>
      <c r="GP2471" s="33"/>
      <c r="GQ2471" s="33"/>
      <c r="GR2471" s="33"/>
      <c r="GS2471" s="33"/>
      <c r="GT2471" s="33"/>
      <c r="GU2471" s="33"/>
      <c r="GV2471" s="33"/>
      <c r="GW2471" s="33"/>
      <c r="GX2471" s="33"/>
    </row>
    <row r="2472" spans="178:206" x14ac:dyDescent="0.2">
      <c r="FV2472" s="29"/>
      <c r="FW2472" s="33"/>
      <c r="FX2472" s="33"/>
      <c r="FY2472" s="33"/>
      <c r="FZ2472" s="33"/>
      <c r="GA2472" s="33"/>
      <c r="GB2472" s="33"/>
      <c r="GC2472" s="33"/>
      <c r="GD2472" s="33"/>
      <c r="GE2472" s="33"/>
      <c r="GF2472" s="33"/>
      <c r="GG2472" s="33"/>
      <c r="GH2472" s="33"/>
      <c r="GI2472" s="33"/>
      <c r="GJ2472" s="33"/>
      <c r="GK2472" s="33"/>
      <c r="GL2472" s="33"/>
      <c r="GM2472" s="33"/>
      <c r="GN2472" s="33"/>
      <c r="GO2472" s="33"/>
      <c r="GP2472" s="33"/>
      <c r="GQ2472" s="33"/>
      <c r="GR2472" s="33"/>
      <c r="GS2472" s="33"/>
      <c r="GT2472" s="33"/>
      <c r="GU2472" s="33"/>
      <c r="GV2472" s="33"/>
      <c r="GW2472" s="33"/>
      <c r="GX2472" s="33"/>
    </row>
    <row r="2473" spans="178:206" x14ac:dyDescent="0.2">
      <c r="FV2473" s="29"/>
      <c r="FW2473" s="33"/>
      <c r="FX2473" s="33"/>
      <c r="FY2473" s="33"/>
      <c r="FZ2473" s="33"/>
      <c r="GA2473" s="33"/>
      <c r="GB2473" s="33"/>
      <c r="GC2473" s="33"/>
      <c r="GD2473" s="33"/>
      <c r="GE2473" s="33"/>
      <c r="GF2473" s="33"/>
      <c r="GG2473" s="33"/>
      <c r="GH2473" s="33"/>
      <c r="GI2473" s="33"/>
      <c r="GJ2473" s="33"/>
      <c r="GK2473" s="33"/>
      <c r="GL2473" s="33"/>
      <c r="GM2473" s="33"/>
      <c r="GN2473" s="33"/>
      <c r="GO2473" s="33"/>
      <c r="GP2473" s="33"/>
      <c r="GQ2473" s="33"/>
      <c r="GR2473" s="33"/>
      <c r="GS2473" s="33"/>
      <c r="GT2473" s="33"/>
      <c r="GU2473" s="33"/>
      <c r="GV2473" s="33"/>
      <c r="GW2473" s="33"/>
      <c r="GX2473" s="33"/>
    </row>
    <row r="2474" spans="178:206" x14ac:dyDescent="0.2">
      <c r="FV2474" s="29"/>
      <c r="FW2474" s="33"/>
      <c r="FX2474" s="33"/>
      <c r="FY2474" s="33"/>
      <c r="FZ2474" s="33"/>
      <c r="GA2474" s="33"/>
      <c r="GB2474" s="33"/>
      <c r="GC2474" s="33"/>
      <c r="GD2474" s="33"/>
      <c r="GE2474" s="33"/>
      <c r="GF2474" s="33"/>
      <c r="GG2474" s="33"/>
      <c r="GH2474" s="33"/>
      <c r="GI2474" s="33"/>
      <c r="GJ2474" s="33"/>
      <c r="GK2474" s="33"/>
      <c r="GL2474" s="33"/>
      <c r="GM2474" s="33"/>
      <c r="GN2474" s="33"/>
      <c r="GO2474" s="33"/>
      <c r="GP2474" s="33"/>
      <c r="GQ2474" s="33"/>
      <c r="GR2474" s="33"/>
      <c r="GS2474" s="33"/>
      <c r="GT2474" s="33"/>
      <c r="GU2474" s="33"/>
      <c r="GV2474" s="33"/>
      <c r="GW2474" s="33"/>
      <c r="GX2474" s="33"/>
    </row>
    <row r="2475" spans="178:206" x14ac:dyDescent="0.2">
      <c r="FV2475" s="29"/>
      <c r="FW2475" s="33"/>
      <c r="FX2475" s="33"/>
      <c r="FY2475" s="33"/>
      <c r="FZ2475" s="33"/>
      <c r="GA2475" s="33"/>
      <c r="GB2475" s="33"/>
      <c r="GC2475" s="33"/>
      <c r="GD2475" s="33"/>
      <c r="GE2475" s="33"/>
      <c r="GF2475" s="33"/>
      <c r="GG2475" s="33"/>
      <c r="GH2475" s="33"/>
      <c r="GI2475" s="33"/>
      <c r="GJ2475" s="33"/>
      <c r="GK2475" s="33"/>
      <c r="GL2475" s="33"/>
      <c r="GM2475" s="33"/>
      <c r="GN2475" s="33"/>
      <c r="GO2475" s="33"/>
      <c r="GP2475" s="33"/>
      <c r="GQ2475" s="33"/>
      <c r="GR2475" s="33"/>
      <c r="GS2475" s="33"/>
      <c r="GT2475" s="33"/>
      <c r="GU2475" s="33"/>
      <c r="GV2475" s="33"/>
      <c r="GW2475" s="33"/>
      <c r="GX2475" s="33"/>
    </row>
    <row r="2476" spans="178:206" x14ac:dyDescent="0.2">
      <c r="FV2476" s="29"/>
      <c r="FW2476" s="33"/>
      <c r="FX2476" s="33"/>
      <c r="FY2476" s="33"/>
      <c r="FZ2476" s="33"/>
      <c r="GA2476" s="33"/>
      <c r="GB2476" s="33"/>
      <c r="GC2476" s="33"/>
      <c r="GD2476" s="33"/>
      <c r="GE2476" s="33"/>
      <c r="GF2476" s="33"/>
      <c r="GG2476" s="33"/>
      <c r="GH2476" s="33"/>
      <c r="GI2476" s="33"/>
      <c r="GJ2476" s="33"/>
      <c r="GK2476" s="33"/>
      <c r="GL2476" s="33"/>
      <c r="GM2476" s="33"/>
      <c r="GN2476" s="33"/>
      <c r="GO2476" s="33"/>
      <c r="GP2476" s="33"/>
      <c r="GQ2476" s="33"/>
      <c r="GR2476" s="33"/>
      <c r="GS2476" s="33"/>
      <c r="GT2476" s="33"/>
      <c r="GU2476" s="33"/>
      <c r="GV2476" s="33"/>
      <c r="GW2476" s="33"/>
      <c r="GX2476" s="33"/>
    </row>
    <row r="2477" spans="178:206" x14ac:dyDescent="0.2">
      <c r="FV2477" s="29"/>
      <c r="FW2477" s="33"/>
      <c r="FX2477" s="33"/>
      <c r="FY2477" s="33"/>
      <c r="FZ2477" s="33"/>
      <c r="GA2477" s="33"/>
      <c r="GB2477" s="33"/>
      <c r="GC2477" s="33"/>
      <c r="GD2477" s="33"/>
      <c r="GE2477" s="33"/>
      <c r="GF2477" s="33"/>
      <c r="GG2477" s="33"/>
      <c r="GH2477" s="33"/>
      <c r="GI2477" s="33"/>
      <c r="GJ2477" s="33"/>
      <c r="GK2477" s="33"/>
      <c r="GL2477" s="33"/>
      <c r="GM2477" s="33"/>
      <c r="GN2477" s="33"/>
      <c r="GO2477" s="33"/>
      <c r="GP2477" s="33"/>
      <c r="GQ2477" s="33"/>
      <c r="GR2477" s="33"/>
      <c r="GS2477" s="33"/>
      <c r="GT2477" s="33"/>
      <c r="GU2477" s="33"/>
      <c r="GV2477" s="33"/>
      <c r="GW2477" s="33"/>
      <c r="GX2477" s="33"/>
    </row>
    <row r="2478" spans="178:206" x14ac:dyDescent="0.2">
      <c r="FV2478" s="29"/>
      <c r="FW2478" s="33"/>
      <c r="FX2478" s="33"/>
      <c r="FY2478" s="33"/>
      <c r="FZ2478" s="33"/>
      <c r="GA2478" s="33"/>
      <c r="GB2478" s="33"/>
      <c r="GC2478" s="33"/>
      <c r="GD2478" s="33"/>
      <c r="GE2478" s="33"/>
      <c r="GF2478" s="33"/>
      <c r="GG2478" s="33"/>
      <c r="GH2478" s="33"/>
      <c r="GI2478" s="33"/>
      <c r="GJ2478" s="33"/>
      <c r="GK2478" s="33"/>
      <c r="GL2478" s="33"/>
      <c r="GM2478" s="33"/>
      <c r="GN2478" s="33"/>
      <c r="GO2478" s="33"/>
      <c r="GP2478" s="33"/>
      <c r="GQ2478" s="33"/>
      <c r="GR2478" s="33"/>
      <c r="GS2478" s="33"/>
      <c r="GT2478" s="33"/>
      <c r="GU2478" s="33"/>
      <c r="GV2478" s="33"/>
      <c r="GW2478" s="33"/>
      <c r="GX2478" s="33"/>
    </row>
    <row r="2479" spans="178:206" x14ac:dyDescent="0.2">
      <c r="FV2479" s="29"/>
      <c r="FW2479" s="33"/>
      <c r="FX2479" s="33"/>
      <c r="FY2479" s="33"/>
      <c r="FZ2479" s="33"/>
      <c r="GA2479" s="33"/>
      <c r="GB2479" s="33"/>
      <c r="GC2479" s="33"/>
      <c r="GD2479" s="33"/>
      <c r="GE2479" s="33"/>
      <c r="GF2479" s="33"/>
      <c r="GG2479" s="33"/>
      <c r="GH2479" s="33"/>
      <c r="GI2479" s="33"/>
      <c r="GJ2479" s="33"/>
      <c r="GK2479" s="33"/>
      <c r="GL2479" s="33"/>
      <c r="GM2479" s="33"/>
      <c r="GN2479" s="33"/>
      <c r="GO2479" s="33"/>
      <c r="GP2479" s="33"/>
      <c r="GQ2479" s="33"/>
      <c r="GR2479" s="33"/>
      <c r="GS2479" s="33"/>
      <c r="GT2479" s="33"/>
      <c r="GU2479" s="33"/>
      <c r="GV2479" s="33"/>
      <c r="GW2479" s="33"/>
      <c r="GX2479" s="33"/>
    </row>
    <row r="2480" spans="178:206" x14ac:dyDescent="0.2">
      <c r="FV2480" s="29"/>
      <c r="FW2480" s="33"/>
      <c r="FX2480" s="33"/>
      <c r="FY2480" s="33"/>
      <c r="FZ2480" s="33"/>
      <c r="GA2480" s="33"/>
      <c r="GB2480" s="33"/>
      <c r="GC2480" s="33"/>
      <c r="GD2480" s="33"/>
      <c r="GE2480" s="33"/>
      <c r="GF2480" s="33"/>
      <c r="GG2480" s="33"/>
      <c r="GH2480" s="33"/>
      <c r="GI2480" s="33"/>
      <c r="GJ2480" s="33"/>
      <c r="GK2480" s="33"/>
      <c r="GL2480" s="33"/>
      <c r="GM2480" s="33"/>
      <c r="GN2480" s="33"/>
      <c r="GO2480" s="33"/>
      <c r="GP2480" s="33"/>
      <c r="GQ2480" s="33"/>
      <c r="GR2480" s="33"/>
      <c r="GS2480" s="33"/>
      <c r="GT2480" s="33"/>
      <c r="GU2480" s="33"/>
      <c r="GV2480" s="33"/>
      <c r="GW2480" s="33"/>
      <c r="GX2480" s="33"/>
    </row>
    <row r="2481" spans="178:206" x14ac:dyDescent="0.2">
      <c r="FV2481" s="29"/>
      <c r="FW2481" s="33"/>
      <c r="FX2481" s="33"/>
      <c r="FY2481" s="33"/>
      <c r="FZ2481" s="33"/>
      <c r="GA2481" s="33"/>
      <c r="GB2481" s="33"/>
      <c r="GC2481" s="33"/>
      <c r="GD2481" s="33"/>
      <c r="GE2481" s="33"/>
      <c r="GF2481" s="33"/>
      <c r="GG2481" s="33"/>
      <c r="GH2481" s="33"/>
      <c r="GI2481" s="33"/>
      <c r="GJ2481" s="33"/>
      <c r="GK2481" s="33"/>
      <c r="GL2481" s="33"/>
      <c r="GM2481" s="33"/>
      <c r="GN2481" s="33"/>
      <c r="GO2481" s="33"/>
      <c r="GP2481" s="33"/>
      <c r="GQ2481" s="33"/>
      <c r="GR2481" s="33"/>
      <c r="GS2481" s="33"/>
      <c r="GT2481" s="33"/>
      <c r="GU2481" s="33"/>
      <c r="GV2481" s="33"/>
      <c r="GW2481" s="33"/>
      <c r="GX2481" s="33"/>
    </row>
    <row r="2482" spans="178:206" x14ac:dyDescent="0.2">
      <c r="FV2482" s="29"/>
      <c r="FW2482" s="33"/>
      <c r="FX2482" s="33"/>
      <c r="FY2482" s="33"/>
      <c r="FZ2482" s="33"/>
      <c r="GA2482" s="33"/>
      <c r="GB2482" s="33"/>
      <c r="GC2482" s="33"/>
      <c r="GD2482" s="33"/>
      <c r="GE2482" s="33"/>
      <c r="GF2482" s="33"/>
      <c r="GG2482" s="33"/>
      <c r="GH2482" s="33"/>
      <c r="GI2482" s="33"/>
      <c r="GJ2482" s="33"/>
      <c r="GK2482" s="33"/>
      <c r="GL2482" s="33"/>
      <c r="GM2482" s="33"/>
      <c r="GN2482" s="33"/>
      <c r="GO2482" s="33"/>
      <c r="GP2482" s="33"/>
      <c r="GQ2482" s="33"/>
      <c r="GR2482" s="33"/>
      <c r="GS2482" s="33"/>
      <c r="GT2482" s="33"/>
      <c r="GU2482" s="33"/>
      <c r="GV2482" s="33"/>
      <c r="GW2482" s="33"/>
      <c r="GX2482" s="33"/>
    </row>
    <row r="2483" spans="178:206" x14ac:dyDescent="0.2">
      <c r="FV2483" s="29"/>
      <c r="FW2483" s="33"/>
      <c r="FX2483" s="33"/>
      <c r="FY2483" s="33"/>
      <c r="FZ2483" s="33"/>
      <c r="GA2483" s="33"/>
      <c r="GB2483" s="33"/>
      <c r="GC2483" s="33"/>
      <c r="GD2483" s="33"/>
      <c r="GE2483" s="33"/>
      <c r="GF2483" s="33"/>
      <c r="GG2483" s="33"/>
      <c r="GH2483" s="33"/>
      <c r="GI2483" s="33"/>
      <c r="GJ2483" s="33"/>
      <c r="GK2483" s="33"/>
      <c r="GL2483" s="33"/>
      <c r="GM2483" s="33"/>
      <c r="GN2483" s="33"/>
      <c r="GO2483" s="33"/>
      <c r="GP2483" s="33"/>
      <c r="GQ2483" s="33"/>
      <c r="GR2483" s="33"/>
      <c r="GS2483" s="33"/>
      <c r="GT2483" s="33"/>
      <c r="GU2483" s="33"/>
      <c r="GV2483" s="33"/>
      <c r="GW2483" s="33"/>
      <c r="GX2483" s="33"/>
    </row>
    <row r="2484" spans="178:206" x14ac:dyDescent="0.2">
      <c r="FV2484" s="29"/>
      <c r="FW2484" s="33"/>
      <c r="FX2484" s="33"/>
      <c r="FY2484" s="33"/>
      <c r="FZ2484" s="33"/>
      <c r="GA2484" s="33"/>
      <c r="GB2484" s="33"/>
      <c r="GC2484" s="33"/>
      <c r="GD2484" s="33"/>
      <c r="GE2484" s="33"/>
      <c r="GF2484" s="33"/>
      <c r="GG2484" s="33"/>
      <c r="GH2484" s="33"/>
      <c r="GI2484" s="33"/>
      <c r="GJ2484" s="33"/>
      <c r="GK2484" s="33"/>
      <c r="GL2484" s="33"/>
      <c r="GM2484" s="33"/>
      <c r="GN2484" s="33"/>
      <c r="GO2484" s="33"/>
      <c r="GP2484" s="33"/>
      <c r="GQ2484" s="33"/>
      <c r="GR2484" s="33"/>
      <c r="GS2484" s="33"/>
      <c r="GT2484" s="33"/>
      <c r="GU2484" s="33"/>
      <c r="GV2484" s="33"/>
      <c r="GW2484" s="33"/>
      <c r="GX2484" s="33"/>
    </row>
    <row r="2485" spans="178:206" x14ac:dyDescent="0.2">
      <c r="FV2485" s="29"/>
      <c r="FW2485" s="33"/>
      <c r="FX2485" s="33"/>
      <c r="FY2485" s="33"/>
      <c r="FZ2485" s="33"/>
      <c r="GA2485" s="33"/>
      <c r="GB2485" s="33"/>
      <c r="GC2485" s="33"/>
      <c r="GD2485" s="33"/>
      <c r="GE2485" s="33"/>
      <c r="GF2485" s="33"/>
      <c r="GG2485" s="33"/>
      <c r="GH2485" s="33"/>
      <c r="GI2485" s="33"/>
      <c r="GJ2485" s="33"/>
      <c r="GK2485" s="33"/>
      <c r="GL2485" s="33"/>
      <c r="GM2485" s="33"/>
      <c r="GN2485" s="33"/>
      <c r="GO2485" s="33"/>
      <c r="GP2485" s="33"/>
      <c r="GQ2485" s="33"/>
      <c r="GR2485" s="33"/>
      <c r="GS2485" s="33"/>
      <c r="GT2485" s="33"/>
      <c r="GU2485" s="33"/>
      <c r="GV2485" s="33"/>
      <c r="GW2485" s="33"/>
      <c r="GX2485" s="33"/>
    </row>
    <row r="2486" spans="178:206" x14ac:dyDescent="0.2">
      <c r="FV2486" s="29"/>
      <c r="FW2486" s="33"/>
      <c r="FX2486" s="33"/>
      <c r="FY2486" s="33"/>
      <c r="FZ2486" s="33"/>
      <c r="GA2486" s="33"/>
      <c r="GB2486" s="33"/>
      <c r="GC2486" s="33"/>
      <c r="GD2486" s="33"/>
      <c r="GE2486" s="33"/>
      <c r="GF2486" s="33"/>
      <c r="GG2486" s="33"/>
      <c r="GH2486" s="33"/>
      <c r="GI2486" s="33"/>
      <c r="GJ2486" s="33"/>
      <c r="GK2486" s="33"/>
      <c r="GL2486" s="33"/>
      <c r="GM2486" s="33"/>
      <c r="GN2486" s="33"/>
      <c r="GO2486" s="33"/>
      <c r="GP2486" s="33"/>
      <c r="GQ2486" s="33"/>
      <c r="GR2486" s="33"/>
      <c r="GS2486" s="33"/>
      <c r="GT2486" s="33"/>
      <c r="GU2486" s="33"/>
      <c r="GV2486" s="33"/>
      <c r="GW2486" s="33"/>
      <c r="GX2486" s="33"/>
    </row>
    <row r="2487" spans="178:206" x14ac:dyDescent="0.2">
      <c r="FV2487" s="29"/>
      <c r="FW2487" s="33"/>
      <c r="FX2487" s="33"/>
      <c r="FY2487" s="33"/>
      <c r="FZ2487" s="33"/>
      <c r="GA2487" s="33"/>
      <c r="GB2487" s="33"/>
      <c r="GC2487" s="33"/>
      <c r="GD2487" s="33"/>
      <c r="GE2487" s="33"/>
      <c r="GF2487" s="33"/>
      <c r="GG2487" s="33"/>
      <c r="GH2487" s="33"/>
      <c r="GI2487" s="33"/>
      <c r="GJ2487" s="33"/>
      <c r="GK2487" s="33"/>
      <c r="GL2487" s="33"/>
      <c r="GM2487" s="33"/>
      <c r="GN2487" s="33"/>
      <c r="GO2487" s="33"/>
      <c r="GP2487" s="33"/>
      <c r="GQ2487" s="33"/>
      <c r="GR2487" s="33"/>
      <c r="GS2487" s="33"/>
      <c r="GT2487" s="33"/>
      <c r="GU2487" s="33"/>
      <c r="GV2487" s="33"/>
      <c r="GW2487" s="33"/>
      <c r="GX2487" s="33"/>
    </row>
    <row r="2488" spans="178:206" x14ac:dyDescent="0.2">
      <c r="FV2488" s="29"/>
      <c r="FW2488" s="33"/>
      <c r="FX2488" s="33"/>
      <c r="FY2488" s="33"/>
      <c r="FZ2488" s="33"/>
      <c r="GA2488" s="33"/>
      <c r="GB2488" s="33"/>
      <c r="GC2488" s="33"/>
      <c r="GD2488" s="33"/>
      <c r="GE2488" s="33"/>
      <c r="GF2488" s="33"/>
      <c r="GG2488" s="33"/>
      <c r="GH2488" s="33"/>
      <c r="GI2488" s="33"/>
      <c r="GJ2488" s="33"/>
      <c r="GK2488" s="33"/>
      <c r="GL2488" s="33"/>
      <c r="GM2488" s="33"/>
      <c r="GN2488" s="33"/>
      <c r="GO2488" s="33"/>
      <c r="GP2488" s="33"/>
      <c r="GQ2488" s="33"/>
      <c r="GR2488" s="33"/>
      <c r="GS2488" s="33"/>
      <c r="GT2488" s="33"/>
      <c r="GU2488" s="33"/>
      <c r="GV2488" s="33"/>
      <c r="GW2488" s="33"/>
      <c r="GX2488" s="33"/>
    </row>
    <row r="2489" spans="178:206" x14ac:dyDescent="0.2">
      <c r="FV2489" s="29"/>
      <c r="FW2489" s="33"/>
      <c r="FX2489" s="33"/>
      <c r="FY2489" s="33"/>
      <c r="FZ2489" s="33"/>
      <c r="GA2489" s="33"/>
      <c r="GB2489" s="33"/>
      <c r="GC2489" s="33"/>
      <c r="GD2489" s="33"/>
      <c r="GE2489" s="33"/>
      <c r="GF2489" s="33"/>
      <c r="GG2489" s="33"/>
      <c r="GH2489" s="33"/>
      <c r="GI2489" s="33"/>
      <c r="GJ2489" s="33"/>
      <c r="GK2489" s="33"/>
      <c r="GL2489" s="33"/>
      <c r="GM2489" s="33"/>
      <c r="GN2489" s="33"/>
      <c r="GO2489" s="33"/>
      <c r="GP2489" s="33"/>
      <c r="GQ2489" s="33"/>
      <c r="GR2489" s="33"/>
      <c r="GS2489" s="33"/>
      <c r="GT2489" s="33"/>
      <c r="GU2489" s="33"/>
      <c r="GV2489" s="33"/>
      <c r="GW2489" s="33"/>
      <c r="GX2489" s="33"/>
    </row>
    <row r="2490" spans="178:206" x14ac:dyDescent="0.2">
      <c r="FV2490" s="29"/>
      <c r="FW2490" s="33"/>
      <c r="FX2490" s="33"/>
      <c r="FY2490" s="33"/>
      <c r="FZ2490" s="33"/>
      <c r="GA2490" s="33"/>
      <c r="GB2490" s="33"/>
      <c r="GC2490" s="33"/>
      <c r="GD2490" s="33"/>
      <c r="GE2490" s="33"/>
      <c r="GF2490" s="33"/>
      <c r="GG2490" s="33"/>
      <c r="GH2490" s="33"/>
      <c r="GI2490" s="33"/>
      <c r="GJ2490" s="33"/>
      <c r="GK2490" s="33"/>
      <c r="GL2490" s="33"/>
      <c r="GM2490" s="33"/>
      <c r="GN2490" s="33"/>
      <c r="GO2490" s="33"/>
      <c r="GP2490" s="33"/>
      <c r="GQ2490" s="33"/>
      <c r="GR2490" s="33"/>
      <c r="GS2490" s="33"/>
      <c r="GT2490" s="33"/>
      <c r="GU2490" s="33"/>
      <c r="GV2490" s="33"/>
      <c r="GW2490" s="33"/>
      <c r="GX2490" s="33"/>
    </row>
    <row r="2491" spans="178:206" x14ac:dyDescent="0.2">
      <c r="FV2491" s="29"/>
      <c r="FW2491" s="33"/>
      <c r="FX2491" s="33"/>
      <c r="FY2491" s="33"/>
      <c r="FZ2491" s="33"/>
      <c r="GA2491" s="33"/>
      <c r="GB2491" s="33"/>
      <c r="GC2491" s="33"/>
      <c r="GD2491" s="33"/>
      <c r="GE2491" s="33"/>
      <c r="GF2491" s="33"/>
      <c r="GG2491" s="33"/>
      <c r="GH2491" s="33"/>
      <c r="GI2491" s="33"/>
      <c r="GJ2491" s="33"/>
      <c r="GK2491" s="33"/>
      <c r="GL2491" s="33"/>
      <c r="GM2491" s="33"/>
      <c r="GN2491" s="33"/>
      <c r="GO2491" s="33"/>
      <c r="GP2491" s="33"/>
      <c r="GQ2491" s="33"/>
      <c r="GR2491" s="33"/>
      <c r="GS2491" s="33"/>
      <c r="GT2491" s="33"/>
      <c r="GU2491" s="33"/>
      <c r="GV2491" s="33"/>
      <c r="GW2491" s="33"/>
      <c r="GX2491" s="33"/>
    </row>
    <row r="2492" spans="178:206" x14ac:dyDescent="0.2">
      <c r="FV2492" s="29"/>
      <c r="FW2492" s="33"/>
      <c r="FX2492" s="33"/>
      <c r="FY2492" s="33"/>
      <c r="FZ2492" s="33"/>
      <c r="GA2492" s="33"/>
      <c r="GB2492" s="33"/>
      <c r="GC2492" s="33"/>
      <c r="GD2492" s="33"/>
      <c r="GE2492" s="33"/>
      <c r="GF2492" s="33"/>
      <c r="GG2492" s="33"/>
      <c r="GH2492" s="33"/>
      <c r="GI2492" s="33"/>
      <c r="GJ2492" s="33"/>
      <c r="GK2492" s="33"/>
      <c r="GL2492" s="33"/>
      <c r="GM2492" s="33"/>
      <c r="GN2492" s="33"/>
      <c r="GO2492" s="33"/>
      <c r="GP2492" s="33"/>
      <c r="GQ2492" s="33"/>
      <c r="GR2492" s="33"/>
      <c r="GS2492" s="33"/>
      <c r="GT2492" s="33"/>
      <c r="GU2492" s="33"/>
      <c r="GV2492" s="33"/>
      <c r="GW2492" s="33"/>
      <c r="GX2492" s="33"/>
    </row>
    <row r="2493" spans="178:206" x14ac:dyDescent="0.2">
      <c r="FV2493" s="29"/>
      <c r="FW2493" s="33"/>
      <c r="FX2493" s="33"/>
      <c r="FY2493" s="33"/>
      <c r="FZ2493" s="33"/>
      <c r="GA2493" s="33"/>
      <c r="GB2493" s="33"/>
      <c r="GC2493" s="33"/>
      <c r="GD2493" s="33"/>
      <c r="GE2493" s="33"/>
      <c r="GF2493" s="33"/>
      <c r="GG2493" s="33"/>
      <c r="GH2493" s="33"/>
      <c r="GI2493" s="33"/>
      <c r="GJ2493" s="33"/>
      <c r="GK2493" s="33"/>
      <c r="GL2493" s="33"/>
      <c r="GM2493" s="33"/>
      <c r="GN2493" s="33"/>
      <c r="GO2493" s="33"/>
      <c r="GP2493" s="33"/>
      <c r="GQ2493" s="33"/>
      <c r="GR2493" s="33"/>
      <c r="GS2493" s="33"/>
      <c r="GT2493" s="33"/>
      <c r="GU2493" s="33"/>
      <c r="GV2493" s="33"/>
      <c r="GW2493" s="33"/>
      <c r="GX2493" s="33"/>
    </row>
    <row r="2494" spans="178:206" x14ac:dyDescent="0.2">
      <c r="FV2494" s="29"/>
      <c r="FW2494" s="33"/>
      <c r="FX2494" s="33"/>
      <c r="FY2494" s="33"/>
      <c r="FZ2494" s="33"/>
      <c r="GA2494" s="33"/>
      <c r="GB2494" s="33"/>
      <c r="GC2494" s="33"/>
      <c r="GD2494" s="33"/>
      <c r="GE2494" s="33"/>
      <c r="GF2494" s="33"/>
      <c r="GG2494" s="33"/>
      <c r="GH2494" s="33"/>
      <c r="GI2494" s="33"/>
      <c r="GJ2494" s="33"/>
      <c r="GK2494" s="33"/>
      <c r="GL2494" s="33"/>
      <c r="GM2494" s="33"/>
      <c r="GN2494" s="33"/>
      <c r="GO2494" s="33"/>
      <c r="GP2494" s="33"/>
      <c r="GQ2494" s="33"/>
      <c r="GR2494" s="33"/>
      <c r="GS2494" s="33"/>
      <c r="GT2494" s="33"/>
      <c r="GU2494" s="33"/>
      <c r="GV2494" s="33"/>
      <c r="GW2494" s="33"/>
      <c r="GX2494" s="33"/>
    </row>
    <row r="2495" spans="178:206" x14ac:dyDescent="0.2">
      <c r="FV2495" s="29"/>
      <c r="FW2495" s="33"/>
      <c r="FX2495" s="33"/>
      <c r="FY2495" s="33"/>
      <c r="FZ2495" s="33"/>
      <c r="GA2495" s="33"/>
      <c r="GB2495" s="33"/>
      <c r="GC2495" s="33"/>
      <c r="GD2495" s="33"/>
      <c r="GE2495" s="33"/>
      <c r="GF2495" s="33"/>
      <c r="GG2495" s="33"/>
      <c r="GH2495" s="33"/>
      <c r="GI2495" s="33"/>
      <c r="GJ2495" s="33"/>
      <c r="GK2495" s="33"/>
      <c r="GL2495" s="33"/>
      <c r="GM2495" s="33"/>
      <c r="GN2495" s="33"/>
      <c r="GO2495" s="33"/>
      <c r="GP2495" s="33"/>
      <c r="GQ2495" s="33"/>
      <c r="GR2495" s="33"/>
      <c r="GS2495" s="33"/>
      <c r="GT2495" s="33"/>
      <c r="GU2495" s="33"/>
      <c r="GV2495" s="33"/>
      <c r="GW2495" s="33"/>
      <c r="GX2495" s="33"/>
    </row>
    <row r="2496" spans="178:206" x14ac:dyDescent="0.2">
      <c r="FV2496" s="29"/>
      <c r="FW2496" s="33"/>
      <c r="FX2496" s="33"/>
      <c r="FY2496" s="33"/>
      <c r="FZ2496" s="33"/>
      <c r="GA2496" s="33"/>
      <c r="GB2496" s="33"/>
      <c r="GC2496" s="33"/>
      <c r="GD2496" s="33"/>
      <c r="GE2496" s="33"/>
      <c r="GF2496" s="33"/>
      <c r="GG2496" s="33"/>
      <c r="GH2496" s="33"/>
      <c r="GI2496" s="33"/>
      <c r="GJ2496" s="33"/>
      <c r="GK2496" s="33"/>
      <c r="GL2496" s="33"/>
      <c r="GM2496" s="33"/>
      <c r="GN2496" s="33"/>
      <c r="GO2496" s="33"/>
      <c r="GP2496" s="33"/>
      <c r="GQ2496" s="33"/>
      <c r="GR2496" s="33"/>
      <c r="GS2496" s="33"/>
      <c r="GT2496" s="33"/>
      <c r="GU2496" s="33"/>
      <c r="GV2496" s="33"/>
      <c r="GW2496" s="33"/>
      <c r="GX2496" s="33"/>
    </row>
    <row r="2497" spans="178:206" x14ac:dyDescent="0.2">
      <c r="FV2497" s="29"/>
      <c r="FW2497" s="33"/>
      <c r="FX2497" s="33"/>
      <c r="FY2497" s="33"/>
      <c r="FZ2497" s="33"/>
      <c r="GA2497" s="33"/>
      <c r="GB2497" s="33"/>
      <c r="GC2497" s="33"/>
      <c r="GD2497" s="33"/>
      <c r="GE2497" s="33"/>
      <c r="GF2497" s="33"/>
      <c r="GG2497" s="33"/>
      <c r="GH2497" s="33"/>
      <c r="GI2497" s="33"/>
      <c r="GJ2497" s="33"/>
      <c r="GK2497" s="33"/>
      <c r="GL2497" s="33"/>
      <c r="GM2497" s="33"/>
      <c r="GN2497" s="33"/>
      <c r="GO2497" s="33"/>
      <c r="GP2497" s="33"/>
      <c r="GQ2497" s="33"/>
      <c r="GR2497" s="33"/>
      <c r="GS2497" s="33"/>
      <c r="GT2497" s="33"/>
      <c r="GU2497" s="33"/>
      <c r="GV2497" s="33"/>
      <c r="GW2497" s="33"/>
      <c r="GX2497" s="33"/>
    </row>
    <row r="2498" spans="178:206" x14ac:dyDescent="0.2">
      <c r="FV2498" s="29"/>
      <c r="FW2498" s="33"/>
      <c r="FX2498" s="33"/>
      <c r="FY2498" s="33"/>
      <c r="FZ2498" s="33"/>
      <c r="GA2498" s="33"/>
      <c r="GB2498" s="33"/>
      <c r="GC2498" s="33"/>
      <c r="GD2498" s="33"/>
      <c r="GE2498" s="33"/>
      <c r="GF2498" s="33"/>
      <c r="GG2498" s="33"/>
      <c r="GH2498" s="33"/>
      <c r="GI2498" s="33"/>
      <c r="GJ2498" s="33"/>
      <c r="GK2498" s="33"/>
      <c r="GL2498" s="33"/>
      <c r="GM2498" s="33"/>
      <c r="GN2498" s="33"/>
      <c r="GO2498" s="33"/>
      <c r="GP2498" s="33"/>
      <c r="GQ2498" s="33"/>
      <c r="GR2498" s="33"/>
      <c r="GS2498" s="33"/>
      <c r="GT2498" s="33"/>
      <c r="GU2498" s="33"/>
      <c r="GV2498" s="33"/>
      <c r="GW2498" s="33"/>
      <c r="GX2498" s="33"/>
    </row>
    <row r="2499" spans="178:206" x14ac:dyDescent="0.2">
      <c r="FV2499" s="29"/>
      <c r="FW2499" s="33"/>
      <c r="FX2499" s="33"/>
      <c r="FY2499" s="33"/>
      <c r="FZ2499" s="33"/>
      <c r="GA2499" s="33"/>
      <c r="GB2499" s="33"/>
      <c r="GC2499" s="33"/>
      <c r="GD2499" s="33"/>
      <c r="GE2499" s="33"/>
      <c r="GF2499" s="33"/>
      <c r="GG2499" s="33"/>
      <c r="GH2499" s="33"/>
      <c r="GI2499" s="33"/>
      <c r="GJ2499" s="33"/>
      <c r="GK2499" s="33"/>
      <c r="GL2499" s="33"/>
      <c r="GM2499" s="33"/>
      <c r="GN2499" s="33"/>
      <c r="GO2499" s="33"/>
      <c r="GP2499" s="33"/>
      <c r="GQ2499" s="33"/>
      <c r="GR2499" s="33"/>
      <c r="GS2499" s="33"/>
      <c r="GT2499" s="33"/>
      <c r="GU2499" s="33"/>
      <c r="GV2499" s="33"/>
      <c r="GW2499" s="33"/>
      <c r="GX2499" s="33"/>
    </row>
    <row r="2500" spans="178:206" x14ac:dyDescent="0.2">
      <c r="FV2500" s="29"/>
      <c r="FW2500" s="33"/>
      <c r="FX2500" s="33"/>
      <c r="FY2500" s="33"/>
      <c r="FZ2500" s="33"/>
      <c r="GA2500" s="33"/>
      <c r="GB2500" s="33"/>
      <c r="GC2500" s="33"/>
      <c r="GD2500" s="33"/>
      <c r="GE2500" s="33"/>
      <c r="GF2500" s="33"/>
      <c r="GG2500" s="33"/>
      <c r="GH2500" s="33"/>
      <c r="GI2500" s="33"/>
      <c r="GJ2500" s="33"/>
      <c r="GK2500" s="33"/>
      <c r="GL2500" s="33"/>
      <c r="GM2500" s="33"/>
      <c r="GN2500" s="33"/>
      <c r="GO2500" s="33"/>
      <c r="GP2500" s="33"/>
      <c r="GQ2500" s="33"/>
      <c r="GR2500" s="33"/>
      <c r="GS2500" s="33"/>
      <c r="GT2500" s="33"/>
      <c r="GU2500" s="33"/>
      <c r="GV2500" s="33"/>
      <c r="GW2500" s="33"/>
      <c r="GX2500" s="33"/>
    </row>
    <row r="2501" spans="178:206" x14ac:dyDescent="0.2">
      <c r="FV2501" s="29"/>
      <c r="FW2501" s="33"/>
      <c r="FX2501" s="33"/>
      <c r="FY2501" s="33"/>
      <c r="FZ2501" s="33"/>
      <c r="GA2501" s="33"/>
      <c r="GB2501" s="33"/>
      <c r="GC2501" s="33"/>
      <c r="GD2501" s="33"/>
      <c r="GE2501" s="33"/>
      <c r="GF2501" s="33"/>
      <c r="GG2501" s="33"/>
      <c r="GH2501" s="33"/>
      <c r="GI2501" s="33"/>
      <c r="GJ2501" s="33"/>
      <c r="GK2501" s="33"/>
      <c r="GL2501" s="33"/>
      <c r="GM2501" s="33"/>
      <c r="GN2501" s="33"/>
      <c r="GO2501" s="33"/>
      <c r="GP2501" s="33"/>
      <c r="GQ2501" s="33"/>
      <c r="GR2501" s="33"/>
      <c r="GS2501" s="33"/>
      <c r="GT2501" s="33"/>
      <c r="GU2501" s="33"/>
      <c r="GV2501" s="33"/>
      <c r="GW2501" s="33"/>
      <c r="GX2501" s="33"/>
    </row>
    <row r="2502" spans="178:206" x14ac:dyDescent="0.2">
      <c r="FV2502" s="29"/>
      <c r="FW2502" s="33"/>
      <c r="FX2502" s="33"/>
      <c r="FY2502" s="33"/>
      <c r="FZ2502" s="33"/>
      <c r="GA2502" s="33"/>
      <c r="GB2502" s="33"/>
      <c r="GC2502" s="33"/>
      <c r="GD2502" s="33"/>
      <c r="GE2502" s="33"/>
      <c r="GF2502" s="33"/>
      <c r="GG2502" s="33"/>
      <c r="GH2502" s="33"/>
      <c r="GI2502" s="33"/>
      <c r="GJ2502" s="33"/>
      <c r="GK2502" s="33"/>
      <c r="GL2502" s="33"/>
      <c r="GM2502" s="33"/>
      <c r="GN2502" s="33"/>
      <c r="GO2502" s="33"/>
      <c r="GP2502" s="33"/>
      <c r="GQ2502" s="33"/>
      <c r="GR2502" s="33"/>
      <c r="GS2502" s="33"/>
      <c r="GT2502" s="33"/>
      <c r="GU2502" s="33"/>
      <c r="GV2502" s="33"/>
      <c r="GW2502" s="33"/>
      <c r="GX2502" s="33"/>
    </row>
    <row r="2503" spans="178:206" x14ac:dyDescent="0.2">
      <c r="FV2503" s="29"/>
      <c r="FW2503" s="33"/>
      <c r="FX2503" s="33"/>
      <c r="FY2503" s="33"/>
      <c r="FZ2503" s="33"/>
      <c r="GA2503" s="33"/>
      <c r="GB2503" s="33"/>
      <c r="GC2503" s="33"/>
      <c r="GD2503" s="33"/>
      <c r="GE2503" s="33"/>
      <c r="GF2503" s="33"/>
      <c r="GG2503" s="33"/>
      <c r="GH2503" s="33"/>
      <c r="GI2503" s="33"/>
      <c r="GJ2503" s="33"/>
      <c r="GK2503" s="33"/>
      <c r="GL2503" s="33"/>
      <c r="GM2503" s="33"/>
      <c r="GN2503" s="33"/>
      <c r="GO2503" s="33"/>
      <c r="GP2503" s="33"/>
      <c r="GQ2503" s="33"/>
      <c r="GR2503" s="33"/>
      <c r="GS2503" s="33"/>
      <c r="GT2503" s="33"/>
      <c r="GU2503" s="33"/>
      <c r="GV2503" s="33"/>
      <c r="GW2503" s="33"/>
      <c r="GX2503" s="33"/>
    </row>
    <row r="2504" spans="178:206" x14ac:dyDescent="0.2">
      <c r="FV2504" s="29"/>
      <c r="FW2504" s="33"/>
      <c r="FX2504" s="33"/>
      <c r="FY2504" s="33"/>
      <c r="FZ2504" s="33"/>
      <c r="GA2504" s="33"/>
      <c r="GB2504" s="33"/>
      <c r="GC2504" s="33"/>
      <c r="GD2504" s="33"/>
      <c r="GE2504" s="33"/>
      <c r="GF2504" s="33"/>
      <c r="GG2504" s="33"/>
      <c r="GH2504" s="33"/>
      <c r="GI2504" s="33"/>
      <c r="GJ2504" s="33"/>
      <c r="GK2504" s="33"/>
      <c r="GL2504" s="33"/>
      <c r="GM2504" s="33"/>
      <c r="GN2504" s="33"/>
      <c r="GO2504" s="33"/>
      <c r="GP2504" s="33"/>
      <c r="GQ2504" s="33"/>
      <c r="GR2504" s="33"/>
      <c r="GS2504" s="33"/>
      <c r="GT2504" s="33"/>
      <c r="GU2504" s="33"/>
      <c r="GV2504" s="33"/>
      <c r="GW2504" s="33"/>
      <c r="GX2504" s="33"/>
    </row>
    <row r="2505" spans="178:206" x14ac:dyDescent="0.2">
      <c r="FV2505" s="29"/>
      <c r="FW2505" s="33"/>
      <c r="FX2505" s="33"/>
      <c r="FY2505" s="33"/>
      <c r="FZ2505" s="33"/>
      <c r="GA2505" s="33"/>
      <c r="GB2505" s="33"/>
      <c r="GC2505" s="33"/>
      <c r="GD2505" s="33"/>
      <c r="GE2505" s="33"/>
      <c r="GF2505" s="33"/>
      <c r="GG2505" s="33"/>
      <c r="GH2505" s="33"/>
      <c r="GI2505" s="33"/>
      <c r="GJ2505" s="33"/>
      <c r="GK2505" s="33"/>
      <c r="GL2505" s="33"/>
      <c r="GM2505" s="33"/>
      <c r="GN2505" s="33"/>
      <c r="GO2505" s="33"/>
      <c r="GP2505" s="33"/>
      <c r="GQ2505" s="33"/>
      <c r="GR2505" s="33"/>
      <c r="GS2505" s="33"/>
      <c r="GT2505" s="33"/>
      <c r="GU2505" s="33"/>
      <c r="GV2505" s="33"/>
      <c r="GW2505" s="33"/>
      <c r="GX2505" s="33"/>
    </row>
    <row r="2506" spans="178:206" x14ac:dyDescent="0.2">
      <c r="FV2506" s="29"/>
      <c r="FW2506" s="33"/>
      <c r="FX2506" s="33"/>
      <c r="FY2506" s="33"/>
      <c r="FZ2506" s="33"/>
      <c r="GA2506" s="33"/>
      <c r="GB2506" s="33"/>
      <c r="GC2506" s="33"/>
      <c r="GD2506" s="33"/>
      <c r="GE2506" s="33"/>
      <c r="GF2506" s="33"/>
      <c r="GG2506" s="33"/>
      <c r="GH2506" s="33"/>
      <c r="GI2506" s="33"/>
      <c r="GJ2506" s="33"/>
      <c r="GK2506" s="33"/>
      <c r="GL2506" s="33"/>
      <c r="GM2506" s="33"/>
      <c r="GN2506" s="33"/>
      <c r="GO2506" s="33"/>
      <c r="GP2506" s="33"/>
      <c r="GQ2506" s="33"/>
      <c r="GR2506" s="33"/>
      <c r="GS2506" s="33"/>
      <c r="GT2506" s="33"/>
      <c r="GU2506" s="33"/>
      <c r="GV2506" s="33"/>
      <c r="GW2506" s="33"/>
      <c r="GX2506" s="33"/>
    </row>
    <row r="2507" spans="178:206" x14ac:dyDescent="0.2">
      <c r="FV2507" s="29"/>
      <c r="FW2507" s="33"/>
      <c r="FX2507" s="33"/>
      <c r="FY2507" s="33"/>
      <c r="FZ2507" s="33"/>
      <c r="GA2507" s="33"/>
      <c r="GB2507" s="33"/>
      <c r="GC2507" s="33"/>
      <c r="GD2507" s="33"/>
      <c r="GE2507" s="33"/>
      <c r="GF2507" s="33"/>
      <c r="GG2507" s="33"/>
      <c r="GH2507" s="33"/>
      <c r="GI2507" s="33"/>
      <c r="GJ2507" s="33"/>
      <c r="GK2507" s="33"/>
      <c r="GL2507" s="33"/>
      <c r="GM2507" s="33"/>
      <c r="GN2507" s="33"/>
      <c r="GO2507" s="33"/>
      <c r="GP2507" s="33"/>
      <c r="GQ2507" s="33"/>
      <c r="GR2507" s="33"/>
      <c r="GS2507" s="33"/>
      <c r="GT2507" s="33"/>
      <c r="GU2507" s="33"/>
      <c r="GV2507" s="33"/>
      <c r="GW2507" s="33"/>
      <c r="GX2507" s="33"/>
    </row>
    <row r="2508" spans="178:206" x14ac:dyDescent="0.2">
      <c r="FV2508" s="29"/>
      <c r="FW2508" s="33"/>
      <c r="FX2508" s="33"/>
      <c r="FY2508" s="33"/>
      <c r="FZ2508" s="33"/>
      <c r="GA2508" s="33"/>
      <c r="GB2508" s="33"/>
      <c r="GC2508" s="33"/>
      <c r="GD2508" s="33"/>
      <c r="GE2508" s="33"/>
      <c r="GF2508" s="33"/>
      <c r="GG2508" s="33"/>
      <c r="GH2508" s="33"/>
      <c r="GI2508" s="33"/>
      <c r="GJ2508" s="33"/>
      <c r="GK2508" s="33"/>
      <c r="GL2508" s="33"/>
      <c r="GM2508" s="33"/>
      <c r="GN2508" s="33"/>
      <c r="GO2508" s="33"/>
      <c r="GP2508" s="33"/>
      <c r="GQ2508" s="33"/>
      <c r="GR2508" s="33"/>
      <c r="GS2508" s="33"/>
      <c r="GT2508" s="33"/>
      <c r="GU2508" s="33"/>
      <c r="GV2508" s="33"/>
      <c r="GW2508" s="33"/>
      <c r="GX2508" s="33"/>
    </row>
    <row r="2509" spans="178:206" x14ac:dyDescent="0.2">
      <c r="FV2509" s="29"/>
      <c r="FW2509" s="33"/>
      <c r="FX2509" s="33"/>
      <c r="FY2509" s="33"/>
      <c r="FZ2509" s="33"/>
      <c r="GA2509" s="33"/>
      <c r="GB2509" s="33"/>
      <c r="GC2509" s="33"/>
      <c r="GD2509" s="33"/>
      <c r="GE2509" s="33"/>
      <c r="GF2509" s="33"/>
      <c r="GG2509" s="33"/>
      <c r="GH2509" s="33"/>
      <c r="GI2509" s="33"/>
      <c r="GJ2509" s="33"/>
      <c r="GK2509" s="33"/>
      <c r="GL2509" s="33"/>
      <c r="GM2509" s="33"/>
      <c r="GN2509" s="33"/>
      <c r="GO2509" s="33"/>
      <c r="GP2509" s="33"/>
      <c r="GQ2509" s="33"/>
      <c r="GR2509" s="33"/>
      <c r="GS2509" s="33"/>
      <c r="GT2509" s="33"/>
      <c r="GU2509" s="33"/>
      <c r="GV2509" s="33"/>
      <c r="GW2509" s="33"/>
      <c r="GX2509" s="33"/>
    </row>
    <row r="2510" spans="178:206" x14ac:dyDescent="0.2">
      <c r="FV2510" s="29"/>
      <c r="FW2510" s="33"/>
      <c r="FX2510" s="33"/>
      <c r="FY2510" s="33"/>
      <c r="FZ2510" s="33"/>
      <c r="GA2510" s="33"/>
      <c r="GB2510" s="33"/>
      <c r="GC2510" s="33"/>
      <c r="GD2510" s="33"/>
      <c r="GE2510" s="33"/>
      <c r="GF2510" s="33"/>
      <c r="GG2510" s="33"/>
      <c r="GH2510" s="33"/>
      <c r="GI2510" s="33"/>
      <c r="GJ2510" s="33"/>
      <c r="GK2510" s="33"/>
      <c r="GL2510" s="33"/>
      <c r="GM2510" s="33"/>
      <c r="GN2510" s="33"/>
      <c r="GO2510" s="33"/>
      <c r="GP2510" s="33"/>
      <c r="GQ2510" s="33"/>
      <c r="GR2510" s="33"/>
      <c r="GS2510" s="33"/>
      <c r="GT2510" s="33"/>
      <c r="GU2510" s="33"/>
      <c r="GV2510" s="33"/>
      <c r="GW2510" s="33"/>
      <c r="GX2510" s="33"/>
    </row>
    <row r="2511" spans="178:206" x14ac:dyDescent="0.2">
      <c r="FV2511" s="29"/>
      <c r="FW2511" s="33"/>
      <c r="FX2511" s="33"/>
      <c r="FY2511" s="33"/>
      <c r="FZ2511" s="33"/>
      <c r="GA2511" s="33"/>
      <c r="GB2511" s="33"/>
      <c r="GC2511" s="33"/>
      <c r="GD2511" s="33"/>
      <c r="GE2511" s="33"/>
      <c r="GF2511" s="33"/>
      <c r="GG2511" s="33"/>
      <c r="GH2511" s="33"/>
      <c r="GI2511" s="33"/>
      <c r="GJ2511" s="33"/>
      <c r="GK2511" s="33"/>
      <c r="GL2511" s="33"/>
      <c r="GM2511" s="33"/>
      <c r="GN2511" s="33"/>
      <c r="GO2511" s="33"/>
      <c r="GP2511" s="33"/>
      <c r="GQ2511" s="33"/>
      <c r="GR2511" s="33"/>
      <c r="GS2511" s="33"/>
      <c r="GT2511" s="33"/>
      <c r="GU2511" s="33"/>
      <c r="GV2511" s="33"/>
      <c r="GW2511" s="33"/>
      <c r="GX2511" s="33"/>
    </row>
    <row r="2512" spans="178:206" x14ac:dyDescent="0.2">
      <c r="FV2512" s="29"/>
      <c r="FW2512" s="33"/>
      <c r="FX2512" s="33"/>
      <c r="FY2512" s="33"/>
      <c r="FZ2512" s="33"/>
      <c r="GA2512" s="33"/>
      <c r="GB2512" s="33"/>
      <c r="GC2512" s="33"/>
      <c r="GD2512" s="33"/>
      <c r="GE2512" s="33"/>
      <c r="GF2512" s="33"/>
      <c r="GG2512" s="33"/>
      <c r="GH2512" s="33"/>
      <c r="GI2512" s="33"/>
      <c r="GJ2512" s="33"/>
      <c r="GK2512" s="33"/>
      <c r="GL2512" s="33"/>
      <c r="GM2512" s="33"/>
      <c r="GN2512" s="33"/>
      <c r="GO2512" s="33"/>
      <c r="GP2512" s="33"/>
      <c r="GQ2512" s="33"/>
      <c r="GR2512" s="33"/>
      <c r="GS2512" s="33"/>
      <c r="GT2512" s="33"/>
      <c r="GU2512" s="33"/>
      <c r="GV2512" s="33"/>
      <c r="GW2512" s="33"/>
      <c r="GX2512" s="33"/>
    </row>
    <row r="2513" spans="178:206" x14ac:dyDescent="0.2">
      <c r="FV2513" s="29"/>
      <c r="FW2513" s="33"/>
      <c r="FX2513" s="33"/>
      <c r="FY2513" s="33"/>
      <c r="FZ2513" s="33"/>
      <c r="GA2513" s="33"/>
      <c r="GB2513" s="33"/>
      <c r="GC2513" s="33"/>
      <c r="GD2513" s="33"/>
      <c r="GE2513" s="33"/>
      <c r="GF2513" s="33"/>
      <c r="GG2513" s="33"/>
      <c r="GH2513" s="33"/>
      <c r="GI2513" s="33"/>
      <c r="GJ2513" s="33"/>
      <c r="GK2513" s="33"/>
      <c r="GL2513" s="33"/>
      <c r="GM2513" s="33"/>
      <c r="GN2513" s="33"/>
      <c r="GO2513" s="33"/>
      <c r="GP2513" s="33"/>
      <c r="GQ2513" s="33"/>
      <c r="GR2513" s="33"/>
      <c r="GS2513" s="33"/>
      <c r="GT2513" s="33"/>
      <c r="GU2513" s="33"/>
      <c r="GV2513" s="33"/>
      <c r="GW2513" s="33"/>
      <c r="GX2513" s="33"/>
    </row>
    <row r="2514" spans="178:206" x14ac:dyDescent="0.2">
      <c r="FV2514" s="29"/>
      <c r="FW2514" s="33"/>
      <c r="FX2514" s="33"/>
      <c r="FY2514" s="33"/>
      <c r="FZ2514" s="33"/>
      <c r="GA2514" s="33"/>
      <c r="GB2514" s="33"/>
      <c r="GC2514" s="33"/>
      <c r="GD2514" s="33"/>
      <c r="GE2514" s="33"/>
      <c r="GF2514" s="33"/>
      <c r="GG2514" s="33"/>
      <c r="GH2514" s="33"/>
      <c r="GI2514" s="33"/>
      <c r="GJ2514" s="33"/>
      <c r="GK2514" s="33"/>
      <c r="GL2514" s="33"/>
      <c r="GM2514" s="33"/>
      <c r="GN2514" s="33"/>
      <c r="GO2514" s="33"/>
      <c r="GP2514" s="33"/>
      <c r="GQ2514" s="33"/>
      <c r="GR2514" s="33"/>
      <c r="GS2514" s="33"/>
      <c r="GT2514" s="33"/>
      <c r="GU2514" s="33"/>
      <c r="GV2514" s="33"/>
      <c r="GW2514" s="33"/>
      <c r="GX2514" s="33"/>
    </row>
    <row r="2515" spans="178:206" x14ac:dyDescent="0.2">
      <c r="FV2515" s="29"/>
      <c r="FW2515" s="33"/>
      <c r="FX2515" s="33"/>
      <c r="FY2515" s="33"/>
      <c r="FZ2515" s="33"/>
      <c r="GA2515" s="33"/>
      <c r="GB2515" s="33"/>
      <c r="GC2515" s="33"/>
      <c r="GD2515" s="33"/>
      <c r="GE2515" s="33"/>
      <c r="GF2515" s="33"/>
      <c r="GG2515" s="33"/>
      <c r="GH2515" s="33"/>
      <c r="GI2515" s="33"/>
      <c r="GJ2515" s="33"/>
      <c r="GK2515" s="33"/>
      <c r="GL2515" s="33"/>
      <c r="GM2515" s="33"/>
      <c r="GN2515" s="33"/>
      <c r="GO2515" s="33"/>
      <c r="GP2515" s="33"/>
      <c r="GQ2515" s="33"/>
      <c r="GR2515" s="33"/>
      <c r="GS2515" s="33"/>
      <c r="GT2515" s="33"/>
      <c r="GU2515" s="33"/>
      <c r="GV2515" s="33"/>
      <c r="GW2515" s="33"/>
      <c r="GX2515" s="33"/>
    </row>
    <row r="2516" spans="178:206" x14ac:dyDescent="0.2">
      <c r="FV2516" s="29"/>
      <c r="FW2516" s="33"/>
      <c r="FX2516" s="33"/>
      <c r="FY2516" s="33"/>
      <c r="FZ2516" s="33"/>
      <c r="GA2516" s="33"/>
      <c r="GB2516" s="33"/>
      <c r="GC2516" s="33"/>
      <c r="GD2516" s="33"/>
      <c r="GE2516" s="33"/>
      <c r="GF2516" s="33"/>
      <c r="GG2516" s="33"/>
      <c r="GH2516" s="33"/>
      <c r="GI2516" s="33"/>
      <c r="GJ2516" s="33"/>
      <c r="GK2516" s="33"/>
      <c r="GL2516" s="33"/>
      <c r="GM2516" s="33"/>
      <c r="GN2516" s="33"/>
      <c r="GO2516" s="33"/>
      <c r="GP2516" s="33"/>
      <c r="GQ2516" s="33"/>
      <c r="GR2516" s="33"/>
      <c r="GS2516" s="33"/>
      <c r="GT2516" s="33"/>
      <c r="GU2516" s="33"/>
      <c r="GV2516" s="33"/>
      <c r="GW2516" s="33"/>
      <c r="GX2516" s="33"/>
    </row>
    <row r="2517" spans="178:206" x14ac:dyDescent="0.2">
      <c r="FV2517" s="29"/>
      <c r="FW2517" s="33"/>
      <c r="FX2517" s="33"/>
      <c r="FY2517" s="33"/>
      <c r="FZ2517" s="33"/>
      <c r="GA2517" s="33"/>
      <c r="GB2517" s="33"/>
      <c r="GC2517" s="33"/>
      <c r="GD2517" s="33"/>
      <c r="GE2517" s="33"/>
      <c r="GF2517" s="33"/>
      <c r="GG2517" s="33"/>
      <c r="GH2517" s="33"/>
      <c r="GI2517" s="33"/>
      <c r="GJ2517" s="33"/>
      <c r="GK2517" s="33"/>
      <c r="GL2517" s="33"/>
      <c r="GM2517" s="33"/>
      <c r="GN2517" s="33"/>
      <c r="GO2517" s="33"/>
      <c r="GP2517" s="33"/>
      <c r="GQ2517" s="33"/>
      <c r="GR2517" s="33"/>
      <c r="GS2517" s="33"/>
      <c r="GT2517" s="33"/>
      <c r="GU2517" s="33"/>
      <c r="GV2517" s="33"/>
      <c r="GW2517" s="33"/>
      <c r="GX2517" s="33"/>
    </row>
    <row r="2518" spans="178:206" x14ac:dyDescent="0.2">
      <c r="FV2518" s="29"/>
      <c r="FW2518" s="33"/>
      <c r="FX2518" s="33"/>
      <c r="FY2518" s="33"/>
      <c r="FZ2518" s="33"/>
      <c r="GA2518" s="33"/>
      <c r="GB2518" s="33"/>
      <c r="GC2518" s="33"/>
      <c r="GD2518" s="33"/>
      <c r="GE2518" s="33"/>
      <c r="GF2518" s="33"/>
      <c r="GG2518" s="33"/>
      <c r="GH2518" s="33"/>
      <c r="GI2518" s="33"/>
      <c r="GJ2518" s="33"/>
      <c r="GK2518" s="33"/>
      <c r="GL2518" s="33"/>
      <c r="GM2518" s="33"/>
      <c r="GN2518" s="33"/>
      <c r="GO2518" s="33"/>
      <c r="GP2518" s="33"/>
      <c r="GQ2518" s="33"/>
      <c r="GR2518" s="33"/>
      <c r="GS2518" s="33"/>
      <c r="GT2518" s="33"/>
      <c r="GU2518" s="33"/>
      <c r="GV2518" s="33"/>
      <c r="GW2518" s="33"/>
      <c r="GX2518" s="33"/>
    </row>
    <row r="2519" spans="178:206" x14ac:dyDescent="0.2">
      <c r="FV2519" s="29"/>
      <c r="FW2519" s="33"/>
      <c r="FX2519" s="33"/>
      <c r="FY2519" s="33"/>
      <c r="FZ2519" s="33"/>
      <c r="GA2519" s="33"/>
      <c r="GB2519" s="33"/>
      <c r="GC2519" s="33"/>
      <c r="GD2519" s="33"/>
      <c r="GE2519" s="33"/>
      <c r="GF2519" s="33"/>
      <c r="GG2519" s="33"/>
      <c r="GH2519" s="33"/>
      <c r="GI2519" s="33"/>
      <c r="GJ2519" s="33"/>
      <c r="GK2519" s="33"/>
      <c r="GL2519" s="33"/>
      <c r="GM2519" s="33"/>
      <c r="GN2519" s="33"/>
      <c r="GO2519" s="33"/>
      <c r="GP2519" s="33"/>
      <c r="GQ2519" s="33"/>
      <c r="GR2519" s="33"/>
      <c r="GS2519" s="33"/>
      <c r="GT2519" s="33"/>
      <c r="GU2519" s="33"/>
      <c r="GV2519" s="33"/>
      <c r="GW2519" s="33"/>
      <c r="GX2519" s="33"/>
    </row>
    <row r="2520" spans="178:206" x14ac:dyDescent="0.2">
      <c r="FV2520" s="29"/>
      <c r="FW2520" s="33"/>
      <c r="FX2520" s="33"/>
      <c r="FY2520" s="33"/>
      <c r="FZ2520" s="33"/>
      <c r="GA2520" s="33"/>
      <c r="GB2520" s="33"/>
      <c r="GC2520" s="33"/>
      <c r="GD2520" s="33"/>
      <c r="GE2520" s="33"/>
      <c r="GF2520" s="33"/>
      <c r="GG2520" s="33"/>
      <c r="GH2520" s="33"/>
      <c r="GI2520" s="33"/>
      <c r="GJ2520" s="33"/>
      <c r="GK2520" s="33"/>
      <c r="GL2520" s="33"/>
      <c r="GM2520" s="33"/>
      <c r="GN2520" s="33"/>
      <c r="GO2520" s="33"/>
      <c r="GP2520" s="33"/>
      <c r="GQ2520" s="33"/>
      <c r="GR2520" s="33"/>
      <c r="GS2520" s="33"/>
      <c r="GT2520" s="33"/>
      <c r="GU2520" s="33"/>
      <c r="GV2520" s="33"/>
      <c r="GW2520" s="33"/>
      <c r="GX2520" s="33"/>
    </row>
    <row r="2521" spans="178:206" x14ac:dyDescent="0.2">
      <c r="FV2521" s="29"/>
      <c r="FW2521" s="33"/>
      <c r="FX2521" s="33"/>
      <c r="FY2521" s="33"/>
      <c r="FZ2521" s="33"/>
      <c r="GA2521" s="33"/>
      <c r="GB2521" s="33"/>
      <c r="GC2521" s="33"/>
      <c r="GD2521" s="33"/>
      <c r="GE2521" s="33"/>
      <c r="GF2521" s="33"/>
      <c r="GG2521" s="33"/>
      <c r="GH2521" s="33"/>
      <c r="GI2521" s="33"/>
      <c r="GJ2521" s="33"/>
      <c r="GK2521" s="33"/>
      <c r="GL2521" s="33"/>
      <c r="GM2521" s="33"/>
      <c r="GN2521" s="33"/>
      <c r="GO2521" s="33"/>
      <c r="GP2521" s="33"/>
      <c r="GQ2521" s="33"/>
      <c r="GR2521" s="33"/>
      <c r="GS2521" s="33"/>
      <c r="GT2521" s="33"/>
      <c r="GU2521" s="33"/>
      <c r="GV2521" s="33"/>
      <c r="GW2521" s="33"/>
      <c r="GX2521" s="33"/>
    </row>
    <row r="2522" spans="178:206" x14ac:dyDescent="0.2">
      <c r="FV2522" s="29"/>
      <c r="FW2522" s="33"/>
      <c r="FX2522" s="33"/>
      <c r="FY2522" s="33"/>
      <c r="FZ2522" s="33"/>
      <c r="GA2522" s="33"/>
      <c r="GB2522" s="33"/>
      <c r="GC2522" s="33"/>
      <c r="GD2522" s="33"/>
      <c r="GE2522" s="33"/>
      <c r="GF2522" s="33"/>
      <c r="GG2522" s="33"/>
      <c r="GH2522" s="33"/>
      <c r="GI2522" s="33"/>
      <c r="GJ2522" s="33"/>
      <c r="GK2522" s="33"/>
      <c r="GL2522" s="33"/>
      <c r="GM2522" s="33"/>
      <c r="GN2522" s="33"/>
      <c r="GO2522" s="33"/>
      <c r="GP2522" s="33"/>
      <c r="GQ2522" s="33"/>
      <c r="GR2522" s="33"/>
      <c r="GS2522" s="33"/>
      <c r="GT2522" s="33"/>
      <c r="GU2522" s="33"/>
      <c r="GV2522" s="33"/>
      <c r="GW2522" s="33"/>
      <c r="GX2522" s="33"/>
    </row>
    <row r="2523" spans="178:206" x14ac:dyDescent="0.2">
      <c r="FV2523" s="29"/>
      <c r="FW2523" s="33"/>
      <c r="FX2523" s="33"/>
      <c r="FY2523" s="33"/>
      <c r="FZ2523" s="33"/>
      <c r="GA2523" s="33"/>
      <c r="GB2523" s="33"/>
      <c r="GC2523" s="33"/>
      <c r="GD2523" s="33"/>
      <c r="GE2523" s="33"/>
      <c r="GF2523" s="33"/>
      <c r="GG2523" s="33"/>
      <c r="GH2523" s="33"/>
      <c r="GI2523" s="33"/>
      <c r="GJ2523" s="33"/>
      <c r="GK2523" s="33"/>
      <c r="GL2523" s="33"/>
      <c r="GM2523" s="33"/>
      <c r="GN2523" s="33"/>
      <c r="GO2523" s="33"/>
      <c r="GP2523" s="33"/>
      <c r="GQ2523" s="33"/>
      <c r="GR2523" s="33"/>
      <c r="GS2523" s="33"/>
      <c r="GT2523" s="33"/>
      <c r="GU2523" s="33"/>
      <c r="GV2523" s="33"/>
      <c r="GW2523" s="33"/>
      <c r="GX2523" s="33"/>
    </row>
    <row r="2524" spans="178:206" x14ac:dyDescent="0.2">
      <c r="FV2524" s="29"/>
      <c r="FW2524" s="33"/>
      <c r="FX2524" s="33"/>
      <c r="FY2524" s="33"/>
      <c r="FZ2524" s="33"/>
      <c r="GA2524" s="33"/>
      <c r="GB2524" s="33"/>
      <c r="GC2524" s="33"/>
      <c r="GD2524" s="33"/>
      <c r="GE2524" s="33"/>
      <c r="GF2524" s="33"/>
      <c r="GG2524" s="33"/>
      <c r="GH2524" s="33"/>
      <c r="GI2524" s="33"/>
      <c r="GJ2524" s="33"/>
      <c r="GK2524" s="33"/>
      <c r="GL2524" s="33"/>
      <c r="GM2524" s="33"/>
      <c r="GN2524" s="33"/>
      <c r="GO2524" s="33"/>
      <c r="GP2524" s="33"/>
      <c r="GQ2524" s="33"/>
      <c r="GR2524" s="33"/>
      <c r="GS2524" s="33"/>
      <c r="GT2524" s="33"/>
      <c r="GU2524" s="33"/>
      <c r="GV2524" s="33"/>
      <c r="GW2524" s="33"/>
      <c r="GX2524" s="33"/>
    </row>
    <row r="2525" spans="178:206" x14ac:dyDescent="0.2">
      <c r="FV2525" s="29"/>
      <c r="FW2525" s="33"/>
      <c r="FX2525" s="33"/>
      <c r="FY2525" s="33"/>
      <c r="FZ2525" s="33"/>
      <c r="GA2525" s="33"/>
      <c r="GB2525" s="33"/>
      <c r="GC2525" s="33"/>
      <c r="GD2525" s="33"/>
      <c r="GE2525" s="33"/>
      <c r="GF2525" s="33"/>
      <c r="GG2525" s="33"/>
      <c r="GH2525" s="33"/>
      <c r="GI2525" s="33"/>
      <c r="GJ2525" s="33"/>
      <c r="GK2525" s="33"/>
      <c r="GL2525" s="33"/>
      <c r="GM2525" s="33"/>
      <c r="GN2525" s="33"/>
      <c r="GO2525" s="33"/>
      <c r="GP2525" s="33"/>
      <c r="GQ2525" s="33"/>
      <c r="GR2525" s="33"/>
      <c r="GS2525" s="33"/>
      <c r="GT2525" s="33"/>
      <c r="GU2525" s="33"/>
      <c r="GV2525" s="33"/>
      <c r="GW2525" s="33"/>
      <c r="GX2525" s="33"/>
    </row>
    <row r="2526" spans="178:206" x14ac:dyDescent="0.2">
      <c r="FV2526" s="29"/>
      <c r="FW2526" s="33"/>
      <c r="FX2526" s="33"/>
      <c r="FY2526" s="33"/>
      <c r="FZ2526" s="33"/>
      <c r="GA2526" s="33"/>
      <c r="GB2526" s="33"/>
      <c r="GC2526" s="33"/>
      <c r="GD2526" s="33"/>
      <c r="GE2526" s="33"/>
      <c r="GF2526" s="33"/>
      <c r="GG2526" s="33"/>
      <c r="GH2526" s="33"/>
      <c r="GI2526" s="33"/>
      <c r="GJ2526" s="33"/>
      <c r="GK2526" s="33"/>
      <c r="GL2526" s="33"/>
      <c r="GM2526" s="33"/>
      <c r="GN2526" s="33"/>
      <c r="GO2526" s="33"/>
      <c r="GP2526" s="33"/>
      <c r="GQ2526" s="33"/>
      <c r="GR2526" s="33"/>
      <c r="GS2526" s="33"/>
      <c r="GT2526" s="33"/>
      <c r="GU2526" s="33"/>
      <c r="GV2526" s="33"/>
      <c r="GW2526" s="33"/>
      <c r="GX2526" s="33"/>
    </row>
    <row r="2527" spans="178:206" x14ac:dyDescent="0.2">
      <c r="FV2527" s="29"/>
      <c r="FW2527" s="33"/>
      <c r="FX2527" s="33"/>
      <c r="FY2527" s="33"/>
      <c r="FZ2527" s="33"/>
      <c r="GA2527" s="33"/>
      <c r="GB2527" s="33"/>
      <c r="GC2527" s="33"/>
      <c r="GD2527" s="33"/>
      <c r="GE2527" s="33"/>
      <c r="GF2527" s="33"/>
      <c r="GG2527" s="33"/>
      <c r="GH2527" s="33"/>
      <c r="GI2527" s="33"/>
      <c r="GJ2527" s="33"/>
      <c r="GK2527" s="33"/>
      <c r="GL2527" s="33"/>
      <c r="GM2527" s="33"/>
      <c r="GN2527" s="33"/>
      <c r="GO2527" s="33"/>
      <c r="GP2527" s="33"/>
      <c r="GQ2527" s="33"/>
      <c r="GR2527" s="33"/>
      <c r="GS2527" s="33"/>
      <c r="GT2527" s="33"/>
      <c r="GU2527" s="33"/>
      <c r="GV2527" s="33"/>
      <c r="GW2527" s="33"/>
      <c r="GX2527" s="33"/>
    </row>
    <row r="2528" spans="178:206" x14ac:dyDescent="0.2">
      <c r="FV2528" s="29"/>
      <c r="FW2528" s="33"/>
      <c r="FX2528" s="33"/>
      <c r="FY2528" s="33"/>
      <c r="FZ2528" s="33"/>
      <c r="GA2528" s="33"/>
      <c r="GB2528" s="33"/>
      <c r="GC2528" s="33"/>
      <c r="GD2528" s="33"/>
      <c r="GE2528" s="33"/>
      <c r="GF2528" s="33"/>
      <c r="GG2528" s="33"/>
      <c r="GH2528" s="33"/>
      <c r="GI2528" s="33"/>
      <c r="GJ2528" s="33"/>
      <c r="GK2528" s="33"/>
      <c r="GL2528" s="33"/>
      <c r="GM2528" s="33"/>
      <c r="GN2528" s="33"/>
      <c r="GO2528" s="33"/>
      <c r="GP2528" s="33"/>
      <c r="GQ2528" s="33"/>
      <c r="GR2528" s="33"/>
      <c r="GS2528" s="33"/>
      <c r="GT2528" s="33"/>
      <c r="GU2528" s="33"/>
      <c r="GV2528" s="33"/>
      <c r="GW2528" s="33"/>
      <c r="GX2528" s="33"/>
    </row>
    <row r="2529" spans="178:206" x14ac:dyDescent="0.2">
      <c r="FV2529" s="29"/>
      <c r="FW2529" s="33"/>
      <c r="FX2529" s="33"/>
      <c r="FY2529" s="33"/>
      <c r="FZ2529" s="33"/>
      <c r="GA2529" s="33"/>
      <c r="GB2529" s="33"/>
      <c r="GC2529" s="33"/>
      <c r="GD2529" s="33"/>
      <c r="GE2529" s="33"/>
      <c r="GF2529" s="33"/>
      <c r="GG2529" s="33"/>
      <c r="GH2529" s="33"/>
      <c r="GI2529" s="33"/>
      <c r="GJ2529" s="33"/>
      <c r="GK2529" s="33"/>
      <c r="GL2529" s="33"/>
      <c r="GM2529" s="33"/>
      <c r="GN2529" s="33"/>
      <c r="GO2529" s="33"/>
      <c r="GP2529" s="33"/>
      <c r="GQ2529" s="33"/>
      <c r="GR2529" s="33"/>
      <c r="GS2529" s="33"/>
      <c r="GT2529" s="33"/>
      <c r="GU2529" s="33"/>
      <c r="GV2529" s="33"/>
      <c r="GW2529" s="33"/>
      <c r="GX2529" s="33"/>
    </row>
    <row r="2530" spans="178:206" x14ac:dyDescent="0.2">
      <c r="FV2530" s="29"/>
      <c r="FW2530" s="33"/>
      <c r="FX2530" s="33"/>
      <c r="FY2530" s="33"/>
      <c r="FZ2530" s="33"/>
      <c r="GA2530" s="33"/>
      <c r="GB2530" s="33"/>
      <c r="GC2530" s="33"/>
      <c r="GD2530" s="33"/>
      <c r="GE2530" s="33"/>
      <c r="GF2530" s="33"/>
      <c r="GG2530" s="33"/>
      <c r="GH2530" s="33"/>
      <c r="GI2530" s="33"/>
      <c r="GJ2530" s="33"/>
      <c r="GK2530" s="33"/>
      <c r="GL2530" s="33"/>
      <c r="GM2530" s="33"/>
      <c r="GN2530" s="33"/>
      <c r="GO2530" s="33"/>
      <c r="GP2530" s="33"/>
      <c r="GQ2530" s="33"/>
      <c r="GR2530" s="33"/>
      <c r="GS2530" s="33"/>
      <c r="GT2530" s="33"/>
      <c r="GU2530" s="33"/>
      <c r="GV2530" s="33"/>
      <c r="GW2530" s="33"/>
      <c r="GX2530" s="33"/>
    </row>
    <row r="2531" spans="178:206" x14ac:dyDescent="0.2">
      <c r="FV2531" s="29"/>
      <c r="FW2531" s="33"/>
      <c r="FX2531" s="33"/>
      <c r="FY2531" s="33"/>
      <c r="FZ2531" s="33"/>
      <c r="GA2531" s="33"/>
      <c r="GB2531" s="33"/>
      <c r="GC2531" s="33"/>
      <c r="GD2531" s="33"/>
      <c r="GE2531" s="33"/>
      <c r="GF2531" s="33"/>
      <c r="GG2531" s="33"/>
      <c r="GH2531" s="33"/>
      <c r="GI2531" s="33"/>
      <c r="GJ2531" s="33"/>
      <c r="GK2531" s="33"/>
      <c r="GL2531" s="33"/>
      <c r="GM2531" s="33"/>
      <c r="GN2531" s="33"/>
      <c r="GO2531" s="33"/>
      <c r="GP2531" s="33"/>
      <c r="GQ2531" s="33"/>
      <c r="GR2531" s="33"/>
      <c r="GS2531" s="33"/>
      <c r="GT2531" s="33"/>
      <c r="GU2531" s="33"/>
      <c r="GV2531" s="33"/>
      <c r="GW2531" s="33"/>
      <c r="GX2531" s="33"/>
    </row>
    <row r="2532" spans="178:206" x14ac:dyDescent="0.2">
      <c r="FV2532" s="29"/>
      <c r="FW2532" s="33"/>
      <c r="FX2532" s="33"/>
      <c r="FY2532" s="33"/>
      <c r="FZ2532" s="33"/>
      <c r="GA2532" s="33"/>
      <c r="GB2532" s="33"/>
      <c r="GC2532" s="33"/>
      <c r="GD2532" s="33"/>
      <c r="GE2532" s="33"/>
      <c r="GF2532" s="33"/>
      <c r="GG2532" s="33"/>
      <c r="GH2532" s="33"/>
      <c r="GI2532" s="33"/>
      <c r="GJ2532" s="33"/>
      <c r="GK2532" s="33"/>
      <c r="GL2532" s="33"/>
      <c r="GM2532" s="33"/>
      <c r="GN2532" s="33"/>
      <c r="GO2532" s="33"/>
      <c r="GP2532" s="33"/>
      <c r="GQ2532" s="33"/>
      <c r="GR2532" s="33"/>
      <c r="GS2532" s="33"/>
      <c r="GT2532" s="33"/>
      <c r="GU2532" s="33"/>
      <c r="GV2532" s="33"/>
      <c r="GW2532" s="33"/>
      <c r="GX2532" s="33"/>
    </row>
    <row r="2533" spans="178:206" x14ac:dyDescent="0.2">
      <c r="FV2533" s="29"/>
      <c r="FW2533" s="33"/>
      <c r="FX2533" s="33"/>
      <c r="FY2533" s="33"/>
      <c r="FZ2533" s="33"/>
      <c r="GA2533" s="33"/>
      <c r="GB2533" s="33"/>
      <c r="GC2533" s="33"/>
      <c r="GD2533" s="33"/>
      <c r="GE2533" s="33"/>
      <c r="GF2533" s="33"/>
      <c r="GG2533" s="33"/>
      <c r="GH2533" s="33"/>
      <c r="GI2533" s="33"/>
      <c r="GJ2533" s="33"/>
      <c r="GK2533" s="33"/>
      <c r="GL2533" s="33"/>
      <c r="GM2533" s="33"/>
      <c r="GN2533" s="33"/>
      <c r="GO2533" s="33"/>
      <c r="GP2533" s="33"/>
      <c r="GQ2533" s="33"/>
      <c r="GR2533" s="33"/>
      <c r="GS2533" s="33"/>
      <c r="GT2533" s="33"/>
      <c r="GU2533" s="33"/>
      <c r="GV2533" s="33"/>
      <c r="GW2533" s="33"/>
      <c r="GX2533" s="33"/>
    </row>
    <row r="2534" spans="178:206" x14ac:dyDescent="0.2">
      <c r="FV2534" s="29"/>
      <c r="FW2534" s="33"/>
      <c r="FX2534" s="33"/>
      <c r="FY2534" s="33"/>
      <c r="FZ2534" s="33"/>
      <c r="GA2534" s="33"/>
      <c r="GB2534" s="33"/>
      <c r="GC2534" s="33"/>
      <c r="GD2534" s="33"/>
      <c r="GE2534" s="33"/>
      <c r="GF2534" s="33"/>
      <c r="GG2534" s="33"/>
      <c r="GH2534" s="33"/>
      <c r="GI2534" s="33"/>
      <c r="GJ2534" s="33"/>
      <c r="GK2534" s="33"/>
      <c r="GL2534" s="33"/>
      <c r="GM2534" s="33"/>
      <c r="GN2534" s="33"/>
      <c r="GO2534" s="33"/>
      <c r="GP2534" s="33"/>
      <c r="GQ2534" s="33"/>
      <c r="GR2534" s="33"/>
      <c r="GS2534" s="33"/>
      <c r="GT2534" s="33"/>
      <c r="GU2534" s="33"/>
      <c r="GV2534" s="33"/>
      <c r="GW2534" s="33"/>
      <c r="GX2534" s="33"/>
    </row>
    <row r="2535" spans="178:206" x14ac:dyDescent="0.2">
      <c r="FV2535" s="29"/>
      <c r="FW2535" s="33"/>
      <c r="FX2535" s="33"/>
      <c r="FY2535" s="33"/>
      <c r="FZ2535" s="33"/>
      <c r="GA2535" s="33"/>
      <c r="GB2535" s="33"/>
      <c r="GC2535" s="33"/>
      <c r="GD2535" s="33"/>
      <c r="GE2535" s="33"/>
      <c r="GF2535" s="33"/>
      <c r="GG2535" s="33"/>
      <c r="GH2535" s="33"/>
      <c r="GI2535" s="33"/>
      <c r="GJ2535" s="33"/>
      <c r="GK2535" s="33"/>
      <c r="GL2535" s="33"/>
      <c r="GM2535" s="33"/>
      <c r="GN2535" s="33"/>
      <c r="GO2535" s="33"/>
      <c r="GP2535" s="33"/>
      <c r="GQ2535" s="33"/>
      <c r="GR2535" s="33"/>
      <c r="GS2535" s="33"/>
      <c r="GT2535" s="33"/>
      <c r="GU2535" s="33"/>
      <c r="GV2535" s="33"/>
      <c r="GW2535" s="33"/>
      <c r="GX2535" s="33"/>
    </row>
    <row r="2536" spans="178:206" x14ac:dyDescent="0.2">
      <c r="FV2536" s="29"/>
      <c r="FW2536" s="33"/>
      <c r="FX2536" s="33"/>
      <c r="FY2536" s="33"/>
      <c r="FZ2536" s="33"/>
      <c r="GA2536" s="33"/>
      <c r="GB2536" s="33"/>
      <c r="GC2536" s="33"/>
      <c r="GD2536" s="33"/>
      <c r="GE2536" s="33"/>
      <c r="GF2536" s="33"/>
      <c r="GG2536" s="33"/>
      <c r="GH2536" s="33"/>
      <c r="GI2536" s="33"/>
      <c r="GJ2536" s="33"/>
      <c r="GK2536" s="33"/>
      <c r="GL2536" s="33"/>
      <c r="GM2536" s="33"/>
      <c r="GN2536" s="33"/>
      <c r="GO2536" s="33"/>
      <c r="GP2536" s="33"/>
      <c r="GQ2536" s="33"/>
      <c r="GR2536" s="33"/>
      <c r="GS2536" s="33"/>
      <c r="GT2536" s="33"/>
      <c r="GU2536" s="33"/>
      <c r="GV2536" s="33"/>
      <c r="GW2536" s="33"/>
      <c r="GX2536" s="33"/>
    </row>
    <row r="2537" spans="178:206" x14ac:dyDescent="0.2">
      <c r="FV2537" s="29"/>
      <c r="FW2537" s="33"/>
      <c r="FX2537" s="33"/>
      <c r="FY2537" s="33"/>
      <c r="FZ2537" s="33"/>
      <c r="GA2537" s="33"/>
      <c r="GB2537" s="33"/>
      <c r="GC2537" s="33"/>
      <c r="GD2537" s="33"/>
      <c r="GE2537" s="33"/>
      <c r="GF2537" s="33"/>
      <c r="GG2537" s="33"/>
      <c r="GH2537" s="33"/>
      <c r="GI2537" s="33"/>
      <c r="GJ2537" s="33"/>
      <c r="GK2537" s="33"/>
      <c r="GL2537" s="33"/>
      <c r="GM2537" s="33"/>
      <c r="GN2537" s="33"/>
      <c r="GO2537" s="33"/>
      <c r="GP2537" s="33"/>
      <c r="GQ2537" s="33"/>
      <c r="GR2537" s="33"/>
      <c r="GS2537" s="33"/>
      <c r="GT2537" s="33"/>
      <c r="GU2537" s="33"/>
      <c r="GV2537" s="33"/>
      <c r="GW2537" s="33"/>
      <c r="GX2537" s="33"/>
    </row>
    <row r="2538" spans="178:206" x14ac:dyDescent="0.2">
      <c r="FV2538" s="29"/>
      <c r="FW2538" s="33"/>
      <c r="FX2538" s="33"/>
      <c r="FY2538" s="33"/>
      <c r="FZ2538" s="33"/>
      <c r="GA2538" s="33"/>
      <c r="GB2538" s="33"/>
      <c r="GC2538" s="33"/>
      <c r="GD2538" s="33"/>
      <c r="GE2538" s="33"/>
      <c r="GF2538" s="33"/>
      <c r="GG2538" s="33"/>
      <c r="GH2538" s="33"/>
      <c r="GI2538" s="33"/>
      <c r="GJ2538" s="33"/>
      <c r="GK2538" s="33"/>
      <c r="GL2538" s="33"/>
      <c r="GM2538" s="33"/>
      <c r="GN2538" s="33"/>
      <c r="GO2538" s="33"/>
      <c r="GP2538" s="33"/>
      <c r="GQ2538" s="33"/>
      <c r="GR2538" s="33"/>
      <c r="GS2538" s="33"/>
      <c r="GT2538" s="33"/>
      <c r="GU2538" s="33"/>
      <c r="GV2538" s="33"/>
      <c r="GW2538" s="33"/>
      <c r="GX2538" s="33"/>
    </row>
    <row r="2539" spans="178:206" x14ac:dyDescent="0.2">
      <c r="FV2539" s="29"/>
      <c r="FW2539" s="33"/>
      <c r="FX2539" s="33"/>
      <c r="FY2539" s="33"/>
      <c r="FZ2539" s="33"/>
      <c r="GA2539" s="33"/>
      <c r="GB2539" s="33"/>
      <c r="GC2539" s="33"/>
      <c r="GD2539" s="33"/>
      <c r="GE2539" s="33"/>
      <c r="GF2539" s="33"/>
      <c r="GG2539" s="33"/>
      <c r="GH2539" s="33"/>
      <c r="GI2539" s="33"/>
      <c r="GJ2539" s="33"/>
      <c r="GK2539" s="33"/>
      <c r="GL2539" s="33"/>
      <c r="GM2539" s="33"/>
      <c r="GN2539" s="33"/>
      <c r="GO2539" s="33"/>
      <c r="GP2539" s="33"/>
      <c r="GQ2539" s="33"/>
      <c r="GR2539" s="33"/>
      <c r="GS2539" s="33"/>
      <c r="GT2539" s="33"/>
      <c r="GU2539" s="33"/>
      <c r="GV2539" s="33"/>
      <c r="GW2539" s="33"/>
      <c r="GX2539" s="33"/>
    </row>
    <row r="2540" spans="178:206" x14ac:dyDescent="0.2">
      <c r="FV2540" s="29"/>
      <c r="FW2540" s="33"/>
      <c r="FX2540" s="33"/>
      <c r="FY2540" s="33"/>
      <c r="FZ2540" s="33"/>
      <c r="GA2540" s="33"/>
      <c r="GB2540" s="33"/>
      <c r="GC2540" s="33"/>
      <c r="GD2540" s="33"/>
      <c r="GE2540" s="33"/>
      <c r="GF2540" s="33"/>
      <c r="GG2540" s="33"/>
      <c r="GH2540" s="33"/>
      <c r="GI2540" s="33"/>
      <c r="GJ2540" s="33"/>
      <c r="GK2540" s="33"/>
      <c r="GL2540" s="33"/>
      <c r="GM2540" s="33"/>
      <c r="GN2540" s="33"/>
      <c r="GO2540" s="33"/>
      <c r="GP2540" s="33"/>
      <c r="GQ2540" s="33"/>
      <c r="GR2540" s="33"/>
      <c r="GS2540" s="33"/>
      <c r="GT2540" s="33"/>
      <c r="GU2540" s="33"/>
      <c r="GV2540" s="33"/>
      <c r="GW2540" s="33"/>
      <c r="GX2540" s="33"/>
    </row>
    <row r="2541" spans="178:206" x14ac:dyDescent="0.2">
      <c r="FV2541" s="29"/>
      <c r="FW2541" s="33"/>
      <c r="FX2541" s="33"/>
      <c r="FY2541" s="33"/>
      <c r="FZ2541" s="33"/>
      <c r="GA2541" s="33"/>
      <c r="GB2541" s="33"/>
      <c r="GC2541" s="33"/>
      <c r="GD2541" s="33"/>
      <c r="GE2541" s="33"/>
      <c r="GF2541" s="33"/>
      <c r="GG2541" s="33"/>
      <c r="GH2541" s="33"/>
      <c r="GI2541" s="33"/>
      <c r="GJ2541" s="33"/>
      <c r="GK2541" s="33"/>
      <c r="GL2541" s="33"/>
      <c r="GM2541" s="33"/>
      <c r="GN2541" s="33"/>
      <c r="GO2541" s="33"/>
      <c r="GP2541" s="33"/>
      <c r="GQ2541" s="33"/>
      <c r="GR2541" s="33"/>
      <c r="GS2541" s="33"/>
      <c r="GT2541" s="33"/>
      <c r="GU2541" s="33"/>
      <c r="GV2541" s="33"/>
      <c r="GW2541" s="33"/>
      <c r="GX2541" s="33"/>
    </row>
    <row r="2542" spans="178:206" x14ac:dyDescent="0.2">
      <c r="FV2542" s="29"/>
      <c r="FW2542" s="33"/>
      <c r="FX2542" s="33"/>
      <c r="FY2542" s="33"/>
      <c r="FZ2542" s="33"/>
      <c r="GA2542" s="33"/>
      <c r="GB2542" s="33"/>
      <c r="GC2542" s="33"/>
      <c r="GD2542" s="33"/>
      <c r="GE2542" s="33"/>
      <c r="GF2542" s="33"/>
      <c r="GG2542" s="33"/>
      <c r="GH2542" s="33"/>
      <c r="GI2542" s="33"/>
      <c r="GJ2542" s="33"/>
      <c r="GK2542" s="33"/>
      <c r="GL2542" s="33"/>
      <c r="GM2542" s="33"/>
      <c r="GN2542" s="33"/>
      <c r="GO2542" s="33"/>
      <c r="GP2542" s="33"/>
      <c r="GQ2542" s="33"/>
      <c r="GR2542" s="33"/>
      <c r="GS2542" s="33"/>
      <c r="GT2542" s="33"/>
      <c r="GU2542" s="33"/>
      <c r="GV2542" s="33"/>
      <c r="GW2542" s="33"/>
      <c r="GX2542" s="33"/>
    </row>
    <row r="2543" spans="178:206" x14ac:dyDescent="0.2">
      <c r="FV2543" s="29"/>
      <c r="FW2543" s="33"/>
      <c r="FX2543" s="33"/>
      <c r="FY2543" s="33"/>
      <c r="FZ2543" s="33"/>
      <c r="GA2543" s="33"/>
      <c r="GB2543" s="33"/>
      <c r="GC2543" s="33"/>
      <c r="GD2543" s="33"/>
      <c r="GE2543" s="33"/>
      <c r="GF2543" s="33"/>
      <c r="GG2543" s="33"/>
      <c r="GH2543" s="33"/>
      <c r="GI2543" s="33"/>
      <c r="GJ2543" s="33"/>
      <c r="GK2543" s="33"/>
      <c r="GL2543" s="33"/>
      <c r="GM2543" s="33"/>
      <c r="GN2543" s="33"/>
      <c r="GO2543" s="33"/>
      <c r="GP2543" s="33"/>
      <c r="GQ2543" s="33"/>
      <c r="GR2543" s="33"/>
      <c r="GS2543" s="33"/>
      <c r="GT2543" s="33"/>
      <c r="GU2543" s="33"/>
      <c r="GV2543" s="33"/>
      <c r="GW2543" s="33"/>
      <c r="GX2543" s="33"/>
    </row>
    <row r="2544" spans="178:206" x14ac:dyDescent="0.2">
      <c r="FV2544" s="29"/>
      <c r="FW2544" s="33"/>
      <c r="FX2544" s="33"/>
      <c r="FY2544" s="33"/>
      <c r="FZ2544" s="33"/>
      <c r="GA2544" s="33"/>
      <c r="GB2544" s="33"/>
      <c r="GC2544" s="33"/>
      <c r="GD2544" s="33"/>
      <c r="GE2544" s="33"/>
      <c r="GF2544" s="33"/>
      <c r="GG2544" s="33"/>
      <c r="GH2544" s="33"/>
      <c r="GI2544" s="33"/>
      <c r="GJ2544" s="33"/>
      <c r="GK2544" s="33"/>
      <c r="GL2544" s="33"/>
      <c r="GM2544" s="33"/>
      <c r="GN2544" s="33"/>
      <c r="GO2544" s="33"/>
      <c r="GP2544" s="33"/>
      <c r="GQ2544" s="33"/>
      <c r="GR2544" s="33"/>
      <c r="GS2544" s="33"/>
      <c r="GT2544" s="33"/>
      <c r="GU2544" s="33"/>
      <c r="GV2544" s="33"/>
      <c r="GW2544" s="33"/>
      <c r="GX2544" s="33"/>
    </row>
    <row r="2545" spans="178:206" x14ac:dyDescent="0.2">
      <c r="FV2545" s="29"/>
      <c r="FW2545" s="33"/>
      <c r="FX2545" s="33"/>
      <c r="FY2545" s="33"/>
      <c r="FZ2545" s="33"/>
      <c r="GA2545" s="33"/>
      <c r="GB2545" s="33"/>
      <c r="GC2545" s="33"/>
      <c r="GD2545" s="33"/>
      <c r="GE2545" s="33"/>
      <c r="GF2545" s="33"/>
      <c r="GG2545" s="33"/>
      <c r="GH2545" s="33"/>
      <c r="GI2545" s="33"/>
      <c r="GJ2545" s="33"/>
      <c r="GK2545" s="33"/>
      <c r="GL2545" s="33"/>
      <c r="GM2545" s="33"/>
      <c r="GN2545" s="33"/>
      <c r="GO2545" s="33"/>
      <c r="GP2545" s="33"/>
      <c r="GQ2545" s="33"/>
      <c r="GR2545" s="33"/>
      <c r="GS2545" s="33"/>
      <c r="GT2545" s="33"/>
      <c r="GU2545" s="33"/>
      <c r="GV2545" s="33"/>
      <c r="GW2545" s="33"/>
      <c r="GX2545" s="33"/>
    </row>
    <row r="2546" spans="178:206" x14ac:dyDescent="0.2">
      <c r="FV2546" s="29"/>
      <c r="FW2546" s="33"/>
      <c r="FX2546" s="33"/>
      <c r="FY2546" s="33"/>
      <c r="FZ2546" s="33"/>
      <c r="GA2546" s="33"/>
      <c r="GB2546" s="33"/>
      <c r="GC2546" s="33"/>
      <c r="GD2546" s="33"/>
      <c r="GE2546" s="33"/>
      <c r="GF2546" s="33"/>
      <c r="GG2546" s="33"/>
      <c r="GH2546" s="33"/>
      <c r="GI2546" s="33"/>
      <c r="GJ2546" s="33"/>
      <c r="GK2546" s="33"/>
      <c r="GL2546" s="33"/>
      <c r="GM2546" s="33"/>
      <c r="GN2546" s="33"/>
      <c r="GO2546" s="33"/>
      <c r="GP2546" s="33"/>
      <c r="GQ2546" s="33"/>
      <c r="GR2546" s="33"/>
      <c r="GS2546" s="33"/>
      <c r="GT2546" s="33"/>
      <c r="GU2546" s="33"/>
      <c r="GV2546" s="33"/>
      <c r="GW2546" s="33"/>
      <c r="GX2546" s="33"/>
    </row>
    <row r="2547" spans="178:206" x14ac:dyDescent="0.2">
      <c r="FV2547" s="29"/>
      <c r="FW2547" s="33"/>
      <c r="FX2547" s="33"/>
      <c r="FY2547" s="33"/>
      <c r="FZ2547" s="33"/>
      <c r="GA2547" s="33"/>
      <c r="GB2547" s="33"/>
      <c r="GC2547" s="33"/>
      <c r="GD2547" s="33"/>
      <c r="GE2547" s="33"/>
      <c r="GF2547" s="33"/>
      <c r="GG2547" s="33"/>
      <c r="GH2547" s="33"/>
      <c r="GI2547" s="33"/>
      <c r="GJ2547" s="33"/>
      <c r="GK2547" s="33"/>
      <c r="GL2547" s="33"/>
      <c r="GM2547" s="33"/>
      <c r="GN2547" s="33"/>
      <c r="GO2547" s="33"/>
      <c r="GP2547" s="33"/>
      <c r="GQ2547" s="33"/>
      <c r="GR2547" s="33"/>
      <c r="GS2547" s="33"/>
      <c r="GT2547" s="33"/>
      <c r="GU2547" s="33"/>
      <c r="GV2547" s="33"/>
      <c r="GW2547" s="33"/>
      <c r="GX2547" s="33"/>
    </row>
    <row r="2548" spans="178:206" x14ac:dyDescent="0.2">
      <c r="FV2548" s="29"/>
      <c r="FW2548" s="33"/>
      <c r="FX2548" s="33"/>
      <c r="FY2548" s="33"/>
      <c r="FZ2548" s="33"/>
      <c r="GA2548" s="33"/>
      <c r="GB2548" s="33"/>
      <c r="GC2548" s="33"/>
      <c r="GD2548" s="33"/>
      <c r="GE2548" s="33"/>
      <c r="GF2548" s="33"/>
      <c r="GG2548" s="33"/>
      <c r="GH2548" s="33"/>
      <c r="GI2548" s="33"/>
      <c r="GJ2548" s="33"/>
      <c r="GK2548" s="33"/>
      <c r="GL2548" s="33"/>
      <c r="GM2548" s="33"/>
      <c r="GN2548" s="33"/>
      <c r="GO2548" s="33"/>
      <c r="GP2548" s="33"/>
      <c r="GQ2548" s="33"/>
      <c r="GR2548" s="33"/>
      <c r="GS2548" s="33"/>
      <c r="GT2548" s="33"/>
      <c r="GU2548" s="33"/>
      <c r="GV2548" s="33"/>
      <c r="GW2548" s="33"/>
      <c r="GX2548" s="33"/>
    </row>
    <row r="2549" spans="178:206" x14ac:dyDescent="0.2">
      <c r="FV2549" s="29"/>
      <c r="FW2549" s="33"/>
      <c r="FX2549" s="33"/>
      <c r="FY2549" s="33"/>
      <c r="FZ2549" s="33"/>
      <c r="GA2549" s="33"/>
      <c r="GB2549" s="33"/>
      <c r="GC2549" s="33"/>
      <c r="GD2549" s="33"/>
      <c r="GE2549" s="33"/>
      <c r="GF2549" s="33"/>
      <c r="GG2549" s="33"/>
      <c r="GH2549" s="33"/>
      <c r="GI2549" s="33"/>
      <c r="GJ2549" s="33"/>
      <c r="GK2549" s="33"/>
      <c r="GL2549" s="33"/>
      <c r="GM2549" s="33"/>
      <c r="GN2549" s="33"/>
      <c r="GO2549" s="33"/>
      <c r="GP2549" s="33"/>
      <c r="GQ2549" s="33"/>
      <c r="GR2549" s="33"/>
      <c r="GS2549" s="33"/>
      <c r="GT2549" s="33"/>
      <c r="GU2549" s="33"/>
      <c r="GV2549" s="33"/>
      <c r="GW2549" s="33"/>
      <c r="GX2549" s="33"/>
    </row>
    <row r="2550" spans="178:206" x14ac:dyDescent="0.2">
      <c r="FV2550" s="29"/>
      <c r="FW2550" s="33"/>
      <c r="FX2550" s="33"/>
      <c r="FY2550" s="33"/>
      <c r="FZ2550" s="33"/>
      <c r="GA2550" s="33"/>
      <c r="GB2550" s="33"/>
      <c r="GC2550" s="33"/>
      <c r="GD2550" s="33"/>
      <c r="GE2550" s="33"/>
      <c r="GF2550" s="33"/>
      <c r="GG2550" s="33"/>
      <c r="GH2550" s="33"/>
      <c r="GI2550" s="33"/>
      <c r="GJ2550" s="33"/>
      <c r="GK2550" s="33"/>
      <c r="GL2550" s="33"/>
      <c r="GM2550" s="33"/>
      <c r="GN2550" s="33"/>
      <c r="GO2550" s="33"/>
      <c r="GP2550" s="33"/>
      <c r="GQ2550" s="33"/>
      <c r="GR2550" s="33"/>
      <c r="GS2550" s="33"/>
      <c r="GT2550" s="33"/>
      <c r="GU2550" s="33"/>
      <c r="GV2550" s="33"/>
      <c r="GW2550" s="33"/>
      <c r="GX2550" s="33"/>
    </row>
    <row r="2551" spans="178:206" x14ac:dyDescent="0.2">
      <c r="FV2551" s="29"/>
      <c r="FW2551" s="33"/>
      <c r="FX2551" s="33"/>
      <c r="FY2551" s="33"/>
      <c r="FZ2551" s="33"/>
      <c r="GA2551" s="33"/>
      <c r="GB2551" s="33"/>
      <c r="GC2551" s="33"/>
      <c r="GD2551" s="33"/>
      <c r="GE2551" s="33"/>
      <c r="GF2551" s="33"/>
      <c r="GG2551" s="33"/>
      <c r="GH2551" s="33"/>
      <c r="GI2551" s="33"/>
      <c r="GJ2551" s="33"/>
      <c r="GK2551" s="33"/>
      <c r="GL2551" s="33"/>
      <c r="GM2551" s="33"/>
      <c r="GN2551" s="33"/>
      <c r="GO2551" s="33"/>
      <c r="GP2551" s="33"/>
      <c r="GQ2551" s="33"/>
      <c r="GR2551" s="33"/>
      <c r="GS2551" s="33"/>
      <c r="GT2551" s="33"/>
      <c r="GU2551" s="33"/>
      <c r="GV2551" s="33"/>
      <c r="GW2551" s="33"/>
      <c r="GX2551" s="33"/>
    </row>
    <row r="2552" spans="178:206" x14ac:dyDescent="0.2">
      <c r="FV2552" s="29"/>
      <c r="FW2552" s="33"/>
      <c r="FX2552" s="33"/>
      <c r="FY2552" s="33"/>
      <c r="FZ2552" s="33"/>
      <c r="GA2552" s="33"/>
      <c r="GB2552" s="33"/>
      <c r="GC2552" s="33"/>
      <c r="GD2552" s="33"/>
      <c r="GE2552" s="33"/>
      <c r="GF2552" s="33"/>
      <c r="GG2552" s="33"/>
      <c r="GH2552" s="33"/>
      <c r="GI2552" s="33"/>
      <c r="GJ2552" s="33"/>
      <c r="GK2552" s="33"/>
      <c r="GL2552" s="33"/>
      <c r="GM2552" s="33"/>
      <c r="GN2552" s="33"/>
      <c r="GO2552" s="33"/>
      <c r="GP2552" s="33"/>
      <c r="GQ2552" s="33"/>
      <c r="GR2552" s="33"/>
      <c r="GS2552" s="33"/>
      <c r="GT2552" s="33"/>
      <c r="GU2552" s="33"/>
      <c r="GV2552" s="33"/>
      <c r="GW2552" s="33"/>
      <c r="GX2552" s="33"/>
    </row>
    <row r="2553" spans="178:206" x14ac:dyDescent="0.2">
      <c r="FV2553" s="29"/>
      <c r="FW2553" s="33"/>
      <c r="FX2553" s="33"/>
      <c r="FY2553" s="33"/>
      <c r="FZ2553" s="33"/>
      <c r="GA2553" s="33"/>
      <c r="GB2553" s="33"/>
      <c r="GC2553" s="33"/>
      <c r="GD2553" s="33"/>
      <c r="GE2553" s="33"/>
      <c r="GF2553" s="33"/>
      <c r="GG2553" s="33"/>
      <c r="GH2553" s="33"/>
      <c r="GI2553" s="33"/>
      <c r="GJ2553" s="33"/>
      <c r="GK2553" s="33"/>
      <c r="GL2553" s="33"/>
      <c r="GM2553" s="33"/>
      <c r="GN2553" s="33"/>
      <c r="GO2553" s="33"/>
      <c r="GP2553" s="33"/>
      <c r="GQ2553" s="33"/>
      <c r="GR2553" s="33"/>
      <c r="GS2553" s="33"/>
      <c r="GT2553" s="33"/>
      <c r="GU2553" s="33"/>
      <c r="GV2553" s="33"/>
      <c r="GW2553" s="33"/>
      <c r="GX2553" s="33"/>
    </row>
    <row r="2554" spans="178:206" x14ac:dyDescent="0.2">
      <c r="FV2554" s="29"/>
      <c r="FW2554" s="33"/>
      <c r="FX2554" s="33"/>
      <c r="FY2554" s="33"/>
      <c r="FZ2554" s="33"/>
      <c r="GA2554" s="33"/>
      <c r="GB2554" s="33"/>
      <c r="GC2554" s="33"/>
      <c r="GD2554" s="33"/>
      <c r="GE2554" s="33"/>
      <c r="GF2554" s="33"/>
      <c r="GG2554" s="33"/>
      <c r="GH2554" s="33"/>
      <c r="GI2554" s="33"/>
      <c r="GJ2554" s="33"/>
      <c r="GK2554" s="33"/>
      <c r="GL2554" s="33"/>
      <c r="GM2554" s="33"/>
      <c r="GN2554" s="33"/>
      <c r="GO2554" s="33"/>
      <c r="GP2554" s="33"/>
      <c r="GQ2554" s="33"/>
      <c r="GR2554" s="33"/>
      <c r="GS2554" s="33"/>
      <c r="GT2554" s="33"/>
      <c r="GU2554" s="33"/>
      <c r="GV2554" s="33"/>
      <c r="GW2554" s="33"/>
      <c r="GX2554" s="33"/>
    </row>
    <row r="2555" spans="178:206" x14ac:dyDescent="0.2">
      <c r="FV2555" s="29"/>
      <c r="FW2555" s="33"/>
      <c r="FX2555" s="33"/>
      <c r="FY2555" s="33"/>
      <c r="FZ2555" s="33"/>
      <c r="GA2555" s="33"/>
      <c r="GB2555" s="33"/>
      <c r="GC2555" s="33"/>
      <c r="GD2555" s="33"/>
      <c r="GE2555" s="33"/>
      <c r="GF2555" s="33"/>
      <c r="GG2555" s="33"/>
      <c r="GH2555" s="33"/>
      <c r="GI2555" s="33"/>
      <c r="GJ2555" s="33"/>
      <c r="GK2555" s="33"/>
      <c r="GL2555" s="33"/>
      <c r="GM2555" s="33"/>
      <c r="GN2555" s="33"/>
      <c r="GO2555" s="33"/>
      <c r="GP2555" s="33"/>
      <c r="GQ2555" s="33"/>
      <c r="GR2555" s="33"/>
      <c r="GS2555" s="33"/>
      <c r="GT2555" s="33"/>
      <c r="GU2555" s="33"/>
      <c r="GV2555" s="33"/>
      <c r="GW2555" s="33"/>
      <c r="GX2555" s="33"/>
    </row>
    <row r="2556" spans="178:206" x14ac:dyDescent="0.2">
      <c r="FV2556" s="29"/>
      <c r="FW2556" s="33"/>
      <c r="FX2556" s="33"/>
      <c r="FY2556" s="33"/>
      <c r="FZ2556" s="33"/>
      <c r="GA2556" s="33"/>
      <c r="GB2556" s="33"/>
      <c r="GC2556" s="33"/>
      <c r="GD2556" s="33"/>
      <c r="GE2556" s="33"/>
      <c r="GF2556" s="33"/>
      <c r="GG2556" s="33"/>
      <c r="GH2556" s="33"/>
      <c r="GI2556" s="33"/>
      <c r="GJ2556" s="33"/>
      <c r="GK2556" s="33"/>
      <c r="GL2556" s="33"/>
      <c r="GM2556" s="33"/>
      <c r="GN2556" s="33"/>
      <c r="GO2556" s="33"/>
      <c r="GP2556" s="33"/>
      <c r="GQ2556" s="33"/>
      <c r="GR2556" s="33"/>
      <c r="GS2556" s="33"/>
      <c r="GT2556" s="33"/>
      <c r="GU2556" s="33"/>
      <c r="GV2556" s="33"/>
      <c r="GW2556" s="33"/>
      <c r="GX2556" s="33"/>
    </row>
    <row r="2557" spans="178:206" x14ac:dyDescent="0.2">
      <c r="FV2557" s="29"/>
      <c r="FW2557" s="33"/>
      <c r="FX2557" s="33"/>
      <c r="FY2557" s="33"/>
      <c r="FZ2557" s="33"/>
      <c r="GA2557" s="33"/>
      <c r="GB2557" s="33"/>
      <c r="GC2557" s="33"/>
      <c r="GD2557" s="33"/>
      <c r="GE2557" s="33"/>
      <c r="GF2557" s="33"/>
      <c r="GG2557" s="33"/>
      <c r="GH2557" s="33"/>
      <c r="GI2557" s="33"/>
      <c r="GJ2557" s="33"/>
      <c r="GK2557" s="33"/>
      <c r="GL2557" s="33"/>
      <c r="GM2557" s="33"/>
      <c r="GN2557" s="33"/>
      <c r="GO2557" s="33"/>
      <c r="GP2557" s="33"/>
      <c r="GQ2557" s="33"/>
      <c r="GR2557" s="33"/>
      <c r="GS2557" s="33"/>
      <c r="GT2557" s="33"/>
      <c r="GU2557" s="33"/>
      <c r="GV2557" s="33"/>
      <c r="GW2557" s="33"/>
      <c r="GX2557" s="33"/>
    </row>
    <row r="2558" spans="178:206" x14ac:dyDescent="0.2">
      <c r="FV2558" s="29"/>
      <c r="FW2558" s="33"/>
      <c r="FX2558" s="33"/>
      <c r="FY2558" s="33"/>
      <c r="FZ2558" s="33"/>
      <c r="GA2558" s="33"/>
      <c r="GB2558" s="33"/>
      <c r="GC2558" s="33"/>
      <c r="GD2558" s="33"/>
      <c r="GE2558" s="33"/>
      <c r="GF2558" s="33"/>
      <c r="GG2558" s="33"/>
      <c r="GH2558" s="33"/>
      <c r="GI2558" s="33"/>
      <c r="GJ2558" s="33"/>
      <c r="GK2558" s="33"/>
      <c r="GL2558" s="33"/>
      <c r="GM2558" s="33"/>
      <c r="GN2558" s="33"/>
      <c r="GO2558" s="33"/>
      <c r="GP2558" s="33"/>
      <c r="GQ2558" s="33"/>
      <c r="GR2558" s="33"/>
      <c r="GS2558" s="33"/>
      <c r="GT2558" s="33"/>
      <c r="GU2558" s="33"/>
      <c r="GV2558" s="33"/>
      <c r="GW2558" s="33"/>
      <c r="GX2558" s="33"/>
    </row>
    <row r="2559" spans="178:206" x14ac:dyDescent="0.2">
      <c r="FV2559" s="29"/>
      <c r="FW2559" s="33"/>
      <c r="FX2559" s="33"/>
      <c r="FY2559" s="33"/>
      <c r="FZ2559" s="33"/>
      <c r="GA2559" s="33"/>
      <c r="GB2559" s="33"/>
      <c r="GC2559" s="33"/>
      <c r="GD2559" s="33"/>
      <c r="GE2559" s="33"/>
      <c r="GF2559" s="33"/>
      <c r="GG2559" s="33"/>
      <c r="GH2559" s="33"/>
      <c r="GI2559" s="33"/>
      <c r="GJ2559" s="33"/>
      <c r="GK2559" s="33"/>
      <c r="GL2559" s="33"/>
      <c r="GM2559" s="33"/>
      <c r="GN2559" s="33"/>
      <c r="GO2559" s="33"/>
      <c r="GP2559" s="33"/>
      <c r="GQ2559" s="33"/>
      <c r="GR2559" s="33"/>
      <c r="GS2559" s="33"/>
      <c r="GT2559" s="33"/>
      <c r="GU2559" s="33"/>
      <c r="GV2559" s="33"/>
      <c r="GW2559" s="33"/>
      <c r="GX2559" s="33"/>
    </row>
    <row r="2560" spans="178:206" x14ac:dyDescent="0.2">
      <c r="FV2560" s="29"/>
      <c r="FW2560" s="33"/>
      <c r="FX2560" s="33"/>
      <c r="FY2560" s="33"/>
      <c r="FZ2560" s="33"/>
      <c r="GA2560" s="33"/>
      <c r="GB2560" s="33"/>
      <c r="GC2560" s="33"/>
      <c r="GD2560" s="33"/>
      <c r="GE2560" s="33"/>
      <c r="GF2560" s="33"/>
      <c r="GG2560" s="33"/>
      <c r="GH2560" s="33"/>
      <c r="GI2560" s="33"/>
      <c r="GJ2560" s="33"/>
      <c r="GK2560" s="33"/>
      <c r="GL2560" s="33"/>
      <c r="GM2560" s="33"/>
      <c r="GN2560" s="33"/>
      <c r="GO2560" s="33"/>
      <c r="GP2560" s="33"/>
      <c r="GQ2560" s="33"/>
      <c r="GR2560" s="33"/>
      <c r="GS2560" s="33"/>
      <c r="GT2560" s="33"/>
      <c r="GU2560" s="33"/>
      <c r="GV2560" s="33"/>
      <c r="GW2560" s="33"/>
      <c r="GX2560" s="33"/>
    </row>
    <row r="2561" spans="178:206" x14ac:dyDescent="0.2">
      <c r="FV2561" s="29"/>
      <c r="FW2561" s="33"/>
      <c r="FX2561" s="33"/>
      <c r="FY2561" s="33"/>
      <c r="FZ2561" s="33"/>
      <c r="GA2561" s="33"/>
      <c r="GB2561" s="33"/>
      <c r="GC2561" s="33"/>
      <c r="GD2561" s="33"/>
      <c r="GE2561" s="33"/>
      <c r="GF2561" s="33"/>
      <c r="GG2561" s="33"/>
      <c r="GH2561" s="33"/>
      <c r="GI2561" s="33"/>
      <c r="GJ2561" s="33"/>
      <c r="GK2561" s="33"/>
      <c r="GL2561" s="33"/>
      <c r="GM2561" s="33"/>
      <c r="GN2561" s="33"/>
      <c r="GO2561" s="33"/>
      <c r="GP2561" s="33"/>
      <c r="GQ2561" s="33"/>
      <c r="GR2561" s="33"/>
      <c r="GS2561" s="33"/>
      <c r="GT2561" s="33"/>
      <c r="GU2561" s="33"/>
      <c r="GV2561" s="33"/>
      <c r="GW2561" s="33"/>
      <c r="GX2561" s="33"/>
    </row>
    <row r="2562" spans="178:206" x14ac:dyDescent="0.2">
      <c r="FV2562" s="29"/>
      <c r="FW2562" s="33"/>
      <c r="FX2562" s="33"/>
      <c r="FY2562" s="33"/>
      <c r="FZ2562" s="33"/>
      <c r="GA2562" s="33"/>
      <c r="GB2562" s="33"/>
      <c r="GC2562" s="33"/>
      <c r="GD2562" s="33"/>
      <c r="GE2562" s="33"/>
      <c r="GF2562" s="33"/>
      <c r="GG2562" s="33"/>
      <c r="GH2562" s="33"/>
      <c r="GI2562" s="33"/>
      <c r="GJ2562" s="33"/>
      <c r="GK2562" s="33"/>
      <c r="GL2562" s="33"/>
      <c r="GM2562" s="33"/>
      <c r="GN2562" s="33"/>
      <c r="GO2562" s="33"/>
      <c r="GP2562" s="33"/>
      <c r="GQ2562" s="33"/>
      <c r="GR2562" s="33"/>
      <c r="GS2562" s="33"/>
      <c r="GT2562" s="33"/>
      <c r="GU2562" s="33"/>
      <c r="GV2562" s="33"/>
      <c r="GW2562" s="33"/>
      <c r="GX2562" s="33"/>
    </row>
    <row r="2563" spans="178:206" x14ac:dyDescent="0.2">
      <c r="FV2563" s="29"/>
      <c r="FW2563" s="33"/>
      <c r="FX2563" s="33"/>
      <c r="FY2563" s="33"/>
      <c r="FZ2563" s="33"/>
      <c r="GA2563" s="33"/>
      <c r="GB2563" s="33"/>
      <c r="GC2563" s="33"/>
      <c r="GD2563" s="33"/>
      <c r="GE2563" s="33"/>
      <c r="GF2563" s="33"/>
      <c r="GG2563" s="33"/>
      <c r="GH2563" s="33"/>
      <c r="GI2563" s="33"/>
      <c r="GJ2563" s="33"/>
      <c r="GK2563" s="33"/>
      <c r="GL2563" s="33"/>
      <c r="GM2563" s="33"/>
      <c r="GN2563" s="33"/>
      <c r="GO2563" s="33"/>
      <c r="GP2563" s="33"/>
      <c r="GQ2563" s="33"/>
      <c r="GR2563" s="33"/>
      <c r="GS2563" s="33"/>
      <c r="GT2563" s="33"/>
      <c r="GU2563" s="33"/>
      <c r="GV2563" s="33"/>
      <c r="GW2563" s="33"/>
      <c r="GX2563" s="33"/>
    </row>
    <row r="2564" spans="178:206" x14ac:dyDescent="0.2">
      <c r="FV2564" s="29"/>
      <c r="FW2564" s="33"/>
      <c r="FX2564" s="33"/>
      <c r="FY2564" s="33"/>
      <c r="FZ2564" s="33"/>
      <c r="GA2564" s="33"/>
      <c r="GB2564" s="33"/>
      <c r="GC2564" s="33"/>
      <c r="GD2564" s="33"/>
      <c r="GE2564" s="33"/>
      <c r="GF2564" s="33"/>
      <c r="GG2564" s="33"/>
      <c r="GH2564" s="33"/>
      <c r="GI2564" s="33"/>
      <c r="GJ2564" s="33"/>
      <c r="GK2564" s="33"/>
      <c r="GL2564" s="33"/>
      <c r="GM2564" s="33"/>
      <c r="GN2564" s="33"/>
      <c r="GO2564" s="33"/>
      <c r="GP2564" s="33"/>
      <c r="GQ2564" s="33"/>
      <c r="GR2564" s="33"/>
      <c r="GS2564" s="33"/>
      <c r="GT2564" s="33"/>
      <c r="GU2564" s="33"/>
      <c r="GV2564" s="33"/>
      <c r="GW2564" s="33"/>
      <c r="GX2564" s="33"/>
    </row>
    <row r="2565" spans="178:206" x14ac:dyDescent="0.2">
      <c r="FV2565" s="29"/>
      <c r="FW2565" s="33"/>
      <c r="FX2565" s="33"/>
      <c r="FY2565" s="33"/>
      <c r="FZ2565" s="33"/>
      <c r="GA2565" s="33"/>
      <c r="GB2565" s="33"/>
      <c r="GC2565" s="33"/>
      <c r="GD2565" s="33"/>
      <c r="GE2565" s="33"/>
      <c r="GF2565" s="33"/>
      <c r="GG2565" s="33"/>
      <c r="GH2565" s="33"/>
      <c r="GI2565" s="33"/>
      <c r="GJ2565" s="33"/>
      <c r="GK2565" s="33"/>
      <c r="GL2565" s="33"/>
      <c r="GM2565" s="33"/>
      <c r="GN2565" s="33"/>
      <c r="GO2565" s="33"/>
      <c r="GP2565" s="33"/>
      <c r="GQ2565" s="33"/>
      <c r="GR2565" s="33"/>
      <c r="GS2565" s="33"/>
      <c r="GT2565" s="33"/>
      <c r="GU2565" s="33"/>
      <c r="GV2565" s="33"/>
      <c r="GW2565" s="33"/>
      <c r="GX2565" s="33"/>
    </row>
    <row r="2566" spans="178:206" x14ac:dyDescent="0.2">
      <c r="FV2566" s="29"/>
      <c r="FW2566" s="33"/>
      <c r="FX2566" s="33"/>
      <c r="FY2566" s="33"/>
      <c r="FZ2566" s="33"/>
      <c r="GA2566" s="33"/>
      <c r="GB2566" s="33"/>
      <c r="GC2566" s="33"/>
      <c r="GD2566" s="33"/>
      <c r="GE2566" s="33"/>
      <c r="GF2566" s="33"/>
      <c r="GG2566" s="33"/>
      <c r="GH2566" s="33"/>
      <c r="GI2566" s="33"/>
      <c r="GJ2566" s="33"/>
      <c r="GK2566" s="33"/>
      <c r="GL2566" s="33"/>
      <c r="GM2566" s="33"/>
      <c r="GN2566" s="33"/>
      <c r="GO2566" s="33"/>
      <c r="GP2566" s="33"/>
      <c r="GQ2566" s="33"/>
      <c r="GR2566" s="33"/>
      <c r="GS2566" s="33"/>
      <c r="GT2566" s="33"/>
      <c r="GU2566" s="33"/>
      <c r="GV2566" s="33"/>
      <c r="GW2566" s="33"/>
      <c r="GX2566" s="33"/>
    </row>
    <row r="2567" spans="178:206" x14ac:dyDescent="0.2">
      <c r="FV2567" s="29"/>
      <c r="FW2567" s="33"/>
      <c r="FX2567" s="33"/>
      <c r="FY2567" s="33"/>
      <c r="FZ2567" s="33"/>
      <c r="GA2567" s="33"/>
      <c r="GB2567" s="33"/>
      <c r="GC2567" s="33"/>
      <c r="GD2567" s="33"/>
      <c r="GE2567" s="33"/>
      <c r="GF2567" s="33"/>
      <c r="GG2567" s="33"/>
      <c r="GH2567" s="33"/>
      <c r="GI2567" s="33"/>
      <c r="GJ2567" s="33"/>
      <c r="GK2567" s="33"/>
      <c r="GL2567" s="33"/>
      <c r="GM2567" s="33"/>
      <c r="GN2567" s="33"/>
      <c r="GO2567" s="33"/>
      <c r="GP2567" s="33"/>
      <c r="GQ2567" s="33"/>
      <c r="GR2567" s="33"/>
      <c r="GS2567" s="33"/>
      <c r="GT2567" s="33"/>
      <c r="GU2567" s="33"/>
      <c r="GV2567" s="33"/>
      <c r="GW2567" s="33"/>
      <c r="GX2567" s="33"/>
    </row>
    <row r="2568" spans="178:206" x14ac:dyDescent="0.2">
      <c r="FV2568" s="29"/>
      <c r="FW2568" s="33"/>
      <c r="FX2568" s="33"/>
      <c r="FY2568" s="33"/>
      <c r="FZ2568" s="33"/>
      <c r="GA2568" s="33"/>
      <c r="GB2568" s="33"/>
      <c r="GC2568" s="33"/>
      <c r="GD2568" s="33"/>
      <c r="GE2568" s="33"/>
      <c r="GF2568" s="33"/>
      <c r="GG2568" s="33"/>
      <c r="GH2568" s="33"/>
      <c r="GI2568" s="33"/>
      <c r="GJ2568" s="33"/>
      <c r="GK2568" s="33"/>
      <c r="GL2568" s="33"/>
      <c r="GM2568" s="33"/>
      <c r="GN2568" s="33"/>
      <c r="GO2568" s="33"/>
      <c r="GP2568" s="33"/>
      <c r="GQ2568" s="33"/>
      <c r="GR2568" s="33"/>
      <c r="GS2568" s="33"/>
      <c r="GT2568" s="33"/>
      <c r="GU2568" s="33"/>
      <c r="GV2568" s="33"/>
      <c r="GW2568" s="33"/>
      <c r="GX2568" s="33"/>
    </row>
    <row r="2569" spans="178:206" x14ac:dyDescent="0.2">
      <c r="FV2569" s="29"/>
      <c r="FW2569" s="33"/>
      <c r="FX2569" s="33"/>
      <c r="FY2569" s="33"/>
      <c r="FZ2569" s="33"/>
      <c r="GA2569" s="33"/>
      <c r="GB2569" s="33"/>
      <c r="GC2569" s="33"/>
      <c r="GD2569" s="33"/>
      <c r="GE2569" s="33"/>
      <c r="GF2569" s="33"/>
      <c r="GG2569" s="33"/>
      <c r="GH2569" s="33"/>
      <c r="GI2569" s="33"/>
      <c r="GJ2569" s="33"/>
      <c r="GK2569" s="33"/>
      <c r="GL2569" s="33"/>
      <c r="GM2569" s="33"/>
      <c r="GN2569" s="33"/>
      <c r="GO2569" s="33"/>
      <c r="GP2569" s="33"/>
      <c r="GQ2569" s="33"/>
      <c r="GR2569" s="33"/>
      <c r="GS2569" s="33"/>
      <c r="GT2569" s="33"/>
      <c r="GU2569" s="33"/>
      <c r="GV2569" s="33"/>
      <c r="GW2569" s="33"/>
      <c r="GX2569" s="33"/>
    </row>
    <row r="2570" spans="178:206" x14ac:dyDescent="0.2">
      <c r="FV2570" s="29"/>
      <c r="FW2570" s="33"/>
      <c r="FX2570" s="33"/>
      <c r="FY2570" s="33"/>
      <c r="FZ2570" s="33"/>
      <c r="GA2570" s="33"/>
      <c r="GB2570" s="33"/>
      <c r="GC2570" s="33"/>
      <c r="GD2570" s="33"/>
      <c r="GE2570" s="33"/>
      <c r="GF2570" s="33"/>
      <c r="GG2570" s="33"/>
      <c r="GH2570" s="33"/>
      <c r="GI2570" s="33"/>
      <c r="GJ2570" s="33"/>
      <c r="GK2570" s="33"/>
      <c r="GL2570" s="33"/>
      <c r="GM2570" s="33"/>
      <c r="GN2570" s="33"/>
      <c r="GO2570" s="33"/>
      <c r="GP2570" s="33"/>
      <c r="GQ2570" s="33"/>
      <c r="GR2570" s="33"/>
      <c r="GS2570" s="33"/>
      <c r="GT2570" s="33"/>
      <c r="GU2570" s="33"/>
      <c r="GV2570" s="33"/>
      <c r="GW2570" s="33"/>
      <c r="GX2570" s="33"/>
    </row>
    <row r="2571" spans="178:206" x14ac:dyDescent="0.2">
      <c r="FV2571" s="29"/>
      <c r="FW2571" s="33"/>
      <c r="FX2571" s="33"/>
      <c r="FY2571" s="33"/>
      <c r="FZ2571" s="33"/>
      <c r="GA2571" s="33"/>
      <c r="GB2571" s="33"/>
      <c r="GC2571" s="33"/>
      <c r="GD2571" s="33"/>
      <c r="GE2571" s="33"/>
      <c r="GF2571" s="33"/>
      <c r="GG2571" s="33"/>
      <c r="GH2571" s="33"/>
      <c r="GI2571" s="33"/>
      <c r="GJ2571" s="33"/>
      <c r="GK2571" s="33"/>
      <c r="GL2571" s="33"/>
      <c r="GM2571" s="33"/>
      <c r="GN2571" s="33"/>
      <c r="GO2571" s="33"/>
      <c r="GP2571" s="33"/>
      <c r="GQ2571" s="33"/>
      <c r="GR2571" s="33"/>
      <c r="GS2571" s="33"/>
      <c r="GT2571" s="33"/>
      <c r="GU2571" s="33"/>
      <c r="GV2571" s="33"/>
      <c r="GW2571" s="33"/>
      <c r="GX2571" s="33"/>
    </row>
    <row r="2572" spans="178:206" x14ac:dyDescent="0.2">
      <c r="FV2572" s="29"/>
      <c r="FW2572" s="33"/>
      <c r="FX2572" s="33"/>
      <c r="FY2572" s="33"/>
      <c r="FZ2572" s="33"/>
      <c r="GA2572" s="33"/>
      <c r="GB2572" s="33"/>
      <c r="GC2572" s="33"/>
      <c r="GD2572" s="33"/>
      <c r="GE2572" s="33"/>
      <c r="GF2572" s="33"/>
      <c r="GG2572" s="33"/>
      <c r="GH2572" s="33"/>
      <c r="GI2572" s="33"/>
      <c r="GJ2572" s="33"/>
      <c r="GK2572" s="33"/>
      <c r="GL2572" s="33"/>
      <c r="GM2572" s="33"/>
      <c r="GN2572" s="33"/>
      <c r="GO2572" s="33"/>
      <c r="GP2572" s="33"/>
      <c r="GQ2572" s="33"/>
      <c r="GR2572" s="33"/>
      <c r="GS2572" s="33"/>
      <c r="GT2572" s="33"/>
      <c r="GU2572" s="33"/>
      <c r="GV2572" s="33"/>
      <c r="GW2572" s="33"/>
      <c r="GX2572" s="33"/>
    </row>
    <row r="2573" spans="178:206" x14ac:dyDescent="0.2">
      <c r="FV2573" s="29"/>
      <c r="FW2573" s="33"/>
      <c r="FX2573" s="33"/>
      <c r="FY2573" s="33"/>
      <c r="FZ2573" s="33"/>
      <c r="GA2573" s="33"/>
      <c r="GB2573" s="33"/>
      <c r="GC2573" s="33"/>
      <c r="GD2573" s="33"/>
      <c r="GE2573" s="33"/>
      <c r="GF2573" s="33"/>
      <c r="GG2573" s="33"/>
      <c r="GH2573" s="33"/>
      <c r="GI2573" s="33"/>
      <c r="GJ2573" s="33"/>
      <c r="GK2573" s="33"/>
      <c r="GL2573" s="33"/>
      <c r="GM2573" s="33"/>
      <c r="GN2573" s="33"/>
      <c r="GO2573" s="33"/>
      <c r="GP2573" s="33"/>
      <c r="GQ2573" s="33"/>
      <c r="GR2573" s="33"/>
      <c r="GS2573" s="33"/>
      <c r="GT2573" s="33"/>
      <c r="GU2573" s="33"/>
      <c r="GV2573" s="33"/>
      <c r="GW2573" s="33"/>
      <c r="GX2573" s="33"/>
    </row>
    <row r="2574" spans="178:206" x14ac:dyDescent="0.2">
      <c r="FV2574" s="29"/>
      <c r="FW2574" s="33"/>
      <c r="FX2574" s="33"/>
      <c r="FY2574" s="33"/>
      <c r="FZ2574" s="33"/>
      <c r="GA2574" s="33"/>
      <c r="GB2574" s="33"/>
      <c r="GC2574" s="33"/>
      <c r="GD2574" s="33"/>
      <c r="GE2574" s="33"/>
      <c r="GF2574" s="33"/>
      <c r="GG2574" s="33"/>
      <c r="GH2574" s="33"/>
      <c r="GI2574" s="33"/>
      <c r="GJ2574" s="33"/>
      <c r="GK2574" s="33"/>
      <c r="GL2574" s="33"/>
      <c r="GM2574" s="33"/>
      <c r="GN2574" s="33"/>
      <c r="GO2574" s="33"/>
      <c r="GP2574" s="33"/>
      <c r="GQ2574" s="33"/>
      <c r="GR2574" s="33"/>
      <c r="GS2574" s="33"/>
      <c r="GT2574" s="33"/>
      <c r="GU2574" s="33"/>
      <c r="GV2574" s="33"/>
      <c r="GW2574" s="33"/>
      <c r="GX2574" s="33"/>
    </row>
    <row r="2575" spans="178:206" x14ac:dyDescent="0.2">
      <c r="FV2575" s="29"/>
      <c r="FW2575" s="33"/>
      <c r="FX2575" s="33"/>
      <c r="FY2575" s="33"/>
      <c r="FZ2575" s="33"/>
      <c r="GA2575" s="33"/>
      <c r="GB2575" s="33"/>
      <c r="GC2575" s="33"/>
      <c r="GD2575" s="33"/>
      <c r="GE2575" s="33"/>
      <c r="GF2575" s="33"/>
      <c r="GG2575" s="33"/>
      <c r="GH2575" s="33"/>
      <c r="GI2575" s="33"/>
      <c r="GJ2575" s="33"/>
      <c r="GK2575" s="33"/>
      <c r="GL2575" s="33"/>
      <c r="GM2575" s="33"/>
      <c r="GN2575" s="33"/>
      <c r="GO2575" s="33"/>
      <c r="GP2575" s="33"/>
      <c r="GQ2575" s="33"/>
      <c r="GR2575" s="33"/>
      <c r="GS2575" s="33"/>
      <c r="GT2575" s="33"/>
      <c r="GU2575" s="33"/>
      <c r="GV2575" s="33"/>
      <c r="GW2575" s="33"/>
      <c r="GX2575" s="33"/>
    </row>
    <row r="2576" spans="178:206" x14ac:dyDescent="0.2">
      <c r="FV2576" s="29"/>
      <c r="FW2576" s="33"/>
      <c r="FX2576" s="33"/>
      <c r="FY2576" s="33"/>
      <c r="FZ2576" s="33"/>
      <c r="GA2576" s="33"/>
      <c r="GB2576" s="33"/>
      <c r="GC2576" s="33"/>
      <c r="GD2576" s="33"/>
      <c r="GE2576" s="33"/>
      <c r="GF2576" s="33"/>
      <c r="GG2576" s="33"/>
      <c r="GH2576" s="33"/>
      <c r="GI2576" s="33"/>
      <c r="GJ2576" s="33"/>
      <c r="GK2576" s="33"/>
      <c r="GL2576" s="33"/>
      <c r="GM2576" s="33"/>
      <c r="GN2576" s="33"/>
      <c r="GO2576" s="33"/>
      <c r="GP2576" s="33"/>
      <c r="GQ2576" s="33"/>
      <c r="GR2576" s="33"/>
      <c r="GS2576" s="33"/>
      <c r="GT2576" s="33"/>
      <c r="GU2576" s="33"/>
      <c r="GV2576" s="33"/>
      <c r="GW2576" s="33"/>
      <c r="GX2576" s="33"/>
    </row>
    <row r="2577" spans="178:206" x14ac:dyDescent="0.2">
      <c r="FV2577" s="29"/>
      <c r="FW2577" s="33"/>
      <c r="FX2577" s="33"/>
      <c r="FY2577" s="33"/>
      <c r="FZ2577" s="33"/>
      <c r="GA2577" s="33"/>
      <c r="GB2577" s="33"/>
      <c r="GC2577" s="33"/>
      <c r="GD2577" s="33"/>
      <c r="GE2577" s="33"/>
      <c r="GF2577" s="33"/>
      <c r="GG2577" s="33"/>
      <c r="GH2577" s="33"/>
      <c r="GI2577" s="33"/>
      <c r="GJ2577" s="33"/>
      <c r="GK2577" s="33"/>
      <c r="GL2577" s="33"/>
      <c r="GM2577" s="33"/>
      <c r="GN2577" s="33"/>
      <c r="GO2577" s="33"/>
      <c r="GP2577" s="33"/>
      <c r="GQ2577" s="33"/>
      <c r="GR2577" s="33"/>
      <c r="GS2577" s="33"/>
      <c r="GT2577" s="33"/>
      <c r="GU2577" s="33"/>
      <c r="GV2577" s="33"/>
      <c r="GW2577" s="33"/>
      <c r="GX2577" s="33"/>
    </row>
    <row r="2578" spans="178:206" x14ac:dyDescent="0.2">
      <c r="FV2578" s="29"/>
      <c r="FW2578" s="33"/>
      <c r="FX2578" s="33"/>
      <c r="FY2578" s="33"/>
      <c r="FZ2578" s="33"/>
      <c r="GA2578" s="33"/>
      <c r="GB2578" s="33"/>
      <c r="GC2578" s="33"/>
      <c r="GD2578" s="33"/>
      <c r="GE2578" s="33"/>
      <c r="GF2578" s="33"/>
      <c r="GG2578" s="33"/>
      <c r="GH2578" s="33"/>
      <c r="GI2578" s="33"/>
      <c r="GJ2578" s="33"/>
      <c r="GK2578" s="33"/>
      <c r="GL2578" s="33"/>
      <c r="GM2578" s="33"/>
      <c r="GN2578" s="33"/>
      <c r="GO2578" s="33"/>
      <c r="GP2578" s="33"/>
      <c r="GQ2578" s="33"/>
      <c r="GR2578" s="33"/>
      <c r="GS2578" s="33"/>
      <c r="GT2578" s="33"/>
      <c r="GU2578" s="33"/>
      <c r="GV2578" s="33"/>
      <c r="GW2578" s="33"/>
      <c r="GX2578" s="33"/>
    </row>
    <row r="2579" spans="178:206" x14ac:dyDescent="0.2">
      <c r="FV2579" s="29"/>
      <c r="FW2579" s="33"/>
      <c r="FX2579" s="33"/>
      <c r="FY2579" s="33"/>
      <c r="FZ2579" s="33"/>
      <c r="GA2579" s="33"/>
      <c r="GB2579" s="33"/>
      <c r="GC2579" s="33"/>
      <c r="GD2579" s="33"/>
      <c r="GE2579" s="33"/>
      <c r="GF2579" s="33"/>
      <c r="GG2579" s="33"/>
      <c r="GH2579" s="33"/>
      <c r="GI2579" s="33"/>
      <c r="GJ2579" s="33"/>
      <c r="GK2579" s="33"/>
      <c r="GL2579" s="33"/>
      <c r="GM2579" s="33"/>
      <c r="GN2579" s="33"/>
      <c r="GO2579" s="33"/>
      <c r="GP2579" s="33"/>
      <c r="GQ2579" s="33"/>
      <c r="GR2579" s="33"/>
      <c r="GS2579" s="33"/>
      <c r="GT2579" s="33"/>
      <c r="GU2579" s="33"/>
      <c r="GV2579" s="33"/>
      <c r="GW2579" s="33"/>
      <c r="GX2579" s="33"/>
    </row>
    <row r="2580" spans="178:206" x14ac:dyDescent="0.2">
      <c r="FV2580" s="29"/>
      <c r="FW2580" s="33"/>
      <c r="FX2580" s="33"/>
      <c r="FY2580" s="33"/>
      <c r="FZ2580" s="33"/>
      <c r="GA2580" s="33"/>
      <c r="GB2580" s="33"/>
      <c r="GC2580" s="33"/>
      <c r="GD2580" s="33"/>
      <c r="GE2580" s="33"/>
      <c r="GF2580" s="33"/>
      <c r="GG2580" s="33"/>
      <c r="GH2580" s="33"/>
      <c r="GI2580" s="33"/>
      <c r="GJ2580" s="33"/>
      <c r="GK2580" s="33"/>
      <c r="GL2580" s="33"/>
      <c r="GM2580" s="33"/>
      <c r="GN2580" s="33"/>
      <c r="GO2580" s="33"/>
      <c r="GP2580" s="33"/>
      <c r="GQ2580" s="33"/>
      <c r="GR2580" s="33"/>
      <c r="GS2580" s="33"/>
      <c r="GT2580" s="33"/>
      <c r="GU2580" s="33"/>
      <c r="GV2580" s="33"/>
      <c r="GW2580" s="33"/>
      <c r="GX2580" s="33"/>
    </row>
    <row r="2581" spans="178:206" x14ac:dyDescent="0.2">
      <c r="FV2581" s="29"/>
      <c r="FW2581" s="33"/>
      <c r="FX2581" s="33"/>
      <c r="FY2581" s="33"/>
      <c r="FZ2581" s="33"/>
      <c r="GA2581" s="33"/>
      <c r="GB2581" s="33"/>
      <c r="GC2581" s="33"/>
      <c r="GD2581" s="33"/>
      <c r="GE2581" s="33"/>
      <c r="GF2581" s="33"/>
      <c r="GG2581" s="33"/>
      <c r="GH2581" s="33"/>
      <c r="GI2581" s="33"/>
      <c r="GJ2581" s="33"/>
      <c r="GK2581" s="33"/>
      <c r="GL2581" s="33"/>
      <c r="GM2581" s="33"/>
      <c r="GN2581" s="33"/>
      <c r="GO2581" s="33"/>
      <c r="GP2581" s="33"/>
      <c r="GQ2581" s="33"/>
      <c r="GR2581" s="33"/>
      <c r="GS2581" s="33"/>
      <c r="GT2581" s="33"/>
      <c r="GU2581" s="33"/>
      <c r="GV2581" s="33"/>
      <c r="GW2581" s="33"/>
      <c r="GX2581" s="33"/>
    </row>
    <row r="2582" spans="178:206" x14ac:dyDescent="0.2">
      <c r="FV2582" s="29"/>
      <c r="FW2582" s="33"/>
      <c r="FX2582" s="33"/>
      <c r="FY2582" s="33"/>
      <c r="FZ2582" s="33"/>
      <c r="GA2582" s="33"/>
      <c r="GB2582" s="33"/>
      <c r="GC2582" s="33"/>
      <c r="GD2582" s="33"/>
      <c r="GE2582" s="33"/>
      <c r="GF2582" s="33"/>
      <c r="GG2582" s="33"/>
      <c r="GH2582" s="33"/>
      <c r="GI2582" s="33"/>
      <c r="GJ2582" s="33"/>
      <c r="GK2582" s="33"/>
      <c r="GL2582" s="33"/>
      <c r="GM2582" s="33"/>
      <c r="GN2582" s="33"/>
      <c r="GO2582" s="33"/>
      <c r="GP2582" s="33"/>
      <c r="GQ2582" s="33"/>
      <c r="GR2582" s="33"/>
      <c r="GS2582" s="33"/>
      <c r="GT2582" s="33"/>
      <c r="GU2582" s="33"/>
      <c r="GV2582" s="33"/>
      <c r="GW2582" s="33"/>
      <c r="GX2582" s="33"/>
    </row>
    <row r="2583" spans="178:206" x14ac:dyDescent="0.2">
      <c r="FV2583" s="29"/>
      <c r="FW2583" s="33"/>
      <c r="FX2583" s="33"/>
      <c r="FY2583" s="33"/>
      <c r="FZ2583" s="33"/>
      <c r="GA2583" s="33"/>
      <c r="GB2583" s="33"/>
      <c r="GC2583" s="33"/>
      <c r="GD2583" s="33"/>
      <c r="GE2583" s="33"/>
      <c r="GF2583" s="33"/>
      <c r="GG2583" s="33"/>
      <c r="GH2583" s="33"/>
      <c r="GI2583" s="33"/>
      <c r="GJ2583" s="33"/>
      <c r="GK2583" s="33"/>
      <c r="GL2583" s="33"/>
      <c r="GM2583" s="33"/>
      <c r="GN2583" s="33"/>
      <c r="GO2583" s="33"/>
      <c r="GP2583" s="33"/>
      <c r="GQ2583" s="33"/>
      <c r="GR2583" s="33"/>
      <c r="GS2583" s="33"/>
      <c r="GT2583" s="33"/>
      <c r="GU2583" s="33"/>
      <c r="GV2583" s="33"/>
      <c r="GW2583" s="33"/>
      <c r="GX2583" s="33"/>
    </row>
    <row r="2584" spans="178:206" x14ac:dyDescent="0.2">
      <c r="FV2584" s="29"/>
      <c r="FW2584" s="33"/>
      <c r="FX2584" s="33"/>
      <c r="FY2584" s="33"/>
      <c r="FZ2584" s="33"/>
      <c r="GA2584" s="33"/>
      <c r="GB2584" s="33"/>
      <c r="GC2584" s="33"/>
      <c r="GD2584" s="33"/>
      <c r="GE2584" s="33"/>
      <c r="GF2584" s="33"/>
      <c r="GG2584" s="33"/>
      <c r="GH2584" s="33"/>
      <c r="GI2584" s="33"/>
      <c r="GJ2584" s="33"/>
      <c r="GK2584" s="33"/>
      <c r="GL2584" s="33"/>
      <c r="GM2584" s="33"/>
      <c r="GN2584" s="33"/>
      <c r="GO2584" s="33"/>
      <c r="GP2584" s="33"/>
      <c r="GQ2584" s="33"/>
      <c r="GR2584" s="33"/>
      <c r="GS2584" s="33"/>
      <c r="GT2584" s="33"/>
      <c r="GU2584" s="33"/>
      <c r="GV2584" s="33"/>
      <c r="GW2584" s="33"/>
      <c r="GX2584" s="33"/>
    </row>
    <row r="2585" spans="178:206" x14ac:dyDescent="0.2">
      <c r="FV2585" s="29"/>
      <c r="FW2585" s="33"/>
      <c r="FX2585" s="33"/>
      <c r="FY2585" s="33"/>
      <c r="FZ2585" s="33"/>
      <c r="GA2585" s="33"/>
      <c r="GB2585" s="33"/>
      <c r="GC2585" s="33"/>
      <c r="GD2585" s="33"/>
      <c r="GE2585" s="33"/>
      <c r="GF2585" s="33"/>
      <c r="GG2585" s="33"/>
      <c r="GH2585" s="33"/>
      <c r="GI2585" s="33"/>
      <c r="GJ2585" s="33"/>
      <c r="GK2585" s="33"/>
      <c r="GL2585" s="33"/>
      <c r="GM2585" s="33"/>
      <c r="GN2585" s="33"/>
      <c r="GO2585" s="33"/>
      <c r="GP2585" s="33"/>
      <c r="GQ2585" s="33"/>
      <c r="GR2585" s="33"/>
      <c r="GS2585" s="33"/>
      <c r="GT2585" s="33"/>
      <c r="GU2585" s="33"/>
      <c r="GV2585" s="33"/>
      <c r="GW2585" s="33"/>
      <c r="GX2585" s="33"/>
    </row>
    <row r="2586" spans="178:206" x14ac:dyDescent="0.2">
      <c r="FV2586" s="29"/>
      <c r="FW2586" s="33"/>
      <c r="FX2586" s="33"/>
      <c r="FY2586" s="33"/>
      <c r="FZ2586" s="33"/>
      <c r="GA2586" s="33"/>
      <c r="GB2586" s="33"/>
      <c r="GC2586" s="33"/>
      <c r="GD2586" s="33"/>
      <c r="GE2586" s="33"/>
      <c r="GF2586" s="33"/>
      <c r="GG2586" s="33"/>
      <c r="GH2586" s="33"/>
      <c r="GI2586" s="33"/>
      <c r="GJ2586" s="33"/>
      <c r="GK2586" s="33"/>
      <c r="GL2586" s="33"/>
      <c r="GM2586" s="33"/>
      <c r="GN2586" s="33"/>
      <c r="GO2586" s="33"/>
      <c r="GP2586" s="33"/>
      <c r="GQ2586" s="33"/>
      <c r="GR2586" s="33"/>
      <c r="GS2586" s="33"/>
      <c r="GT2586" s="33"/>
      <c r="GU2586" s="33"/>
      <c r="GV2586" s="33"/>
      <c r="GW2586" s="33"/>
      <c r="GX2586" s="33"/>
    </row>
    <row r="2587" spans="178:206" x14ac:dyDescent="0.2">
      <c r="FV2587" s="29"/>
      <c r="FW2587" s="33"/>
      <c r="FX2587" s="33"/>
      <c r="FY2587" s="33"/>
      <c r="FZ2587" s="33"/>
      <c r="GA2587" s="33"/>
      <c r="GB2587" s="33"/>
      <c r="GC2587" s="33"/>
      <c r="GD2587" s="33"/>
      <c r="GE2587" s="33"/>
      <c r="GF2587" s="33"/>
      <c r="GG2587" s="33"/>
      <c r="GH2587" s="33"/>
      <c r="GI2587" s="33"/>
      <c r="GJ2587" s="33"/>
      <c r="GK2587" s="33"/>
      <c r="GL2587" s="33"/>
      <c r="GM2587" s="33"/>
      <c r="GN2587" s="33"/>
      <c r="GO2587" s="33"/>
      <c r="GP2587" s="33"/>
      <c r="GQ2587" s="33"/>
      <c r="GR2587" s="33"/>
      <c r="GS2587" s="33"/>
      <c r="GT2587" s="33"/>
      <c r="GU2587" s="33"/>
      <c r="GV2587" s="33"/>
      <c r="GW2587" s="33"/>
      <c r="GX2587" s="33"/>
    </row>
    <row r="2588" spans="178:206" x14ac:dyDescent="0.2">
      <c r="FV2588" s="29"/>
      <c r="FW2588" s="33"/>
      <c r="FX2588" s="33"/>
      <c r="FY2588" s="33"/>
      <c r="FZ2588" s="33"/>
      <c r="GA2588" s="33"/>
      <c r="GB2588" s="33"/>
      <c r="GC2588" s="33"/>
      <c r="GD2588" s="33"/>
      <c r="GE2588" s="33"/>
      <c r="GF2588" s="33"/>
      <c r="GG2588" s="33"/>
      <c r="GH2588" s="33"/>
      <c r="GI2588" s="33"/>
      <c r="GJ2588" s="33"/>
      <c r="GK2588" s="33"/>
      <c r="GL2588" s="33"/>
      <c r="GM2588" s="33"/>
      <c r="GN2588" s="33"/>
      <c r="GO2588" s="33"/>
      <c r="GP2588" s="33"/>
      <c r="GQ2588" s="33"/>
      <c r="GR2588" s="33"/>
      <c r="GS2588" s="33"/>
      <c r="GT2588" s="33"/>
      <c r="GU2588" s="33"/>
      <c r="GV2588" s="33"/>
      <c r="GW2588" s="33"/>
      <c r="GX2588" s="33"/>
    </row>
    <row r="2589" spans="178:206" x14ac:dyDescent="0.2">
      <c r="FV2589" s="29"/>
      <c r="FW2589" s="33"/>
      <c r="FX2589" s="33"/>
      <c r="FY2589" s="33"/>
      <c r="FZ2589" s="33"/>
      <c r="GA2589" s="33"/>
      <c r="GB2589" s="33"/>
      <c r="GC2589" s="33"/>
      <c r="GD2589" s="33"/>
      <c r="GE2589" s="33"/>
      <c r="GF2589" s="33"/>
      <c r="GG2589" s="33"/>
      <c r="GH2589" s="33"/>
      <c r="GI2589" s="33"/>
      <c r="GJ2589" s="33"/>
      <c r="GK2589" s="33"/>
      <c r="GL2589" s="33"/>
      <c r="GM2589" s="33"/>
      <c r="GN2589" s="33"/>
      <c r="GO2589" s="33"/>
      <c r="GP2589" s="33"/>
      <c r="GQ2589" s="33"/>
      <c r="GR2589" s="33"/>
      <c r="GS2589" s="33"/>
      <c r="GT2589" s="33"/>
      <c r="GU2589" s="33"/>
      <c r="GV2589" s="33"/>
      <c r="GW2589" s="33"/>
      <c r="GX2589" s="33"/>
    </row>
    <row r="2590" spans="178:206" x14ac:dyDescent="0.2">
      <c r="FV2590" s="29"/>
      <c r="FW2590" s="33"/>
      <c r="FX2590" s="33"/>
      <c r="FY2590" s="33"/>
      <c r="FZ2590" s="33"/>
      <c r="GA2590" s="33"/>
      <c r="GB2590" s="33"/>
      <c r="GC2590" s="33"/>
      <c r="GD2590" s="33"/>
      <c r="GE2590" s="33"/>
      <c r="GF2590" s="33"/>
      <c r="GG2590" s="33"/>
      <c r="GH2590" s="33"/>
      <c r="GI2590" s="33"/>
      <c r="GJ2590" s="33"/>
      <c r="GK2590" s="33"/>
      <c r="GL2590" s="33"/>
      <c r="GM2590" s="33"/>
      <c r="GN2590" s="33"/>
      <c r="GO2590" s="33"/>
      <c r="GP2590" s="33"/>
      <c r="GQ2590" s="33"/>
      <c r="GR2590" s="33"/>
      <c r="GS2590" s="33"/>
      <c r="GT2590" s="33"/>
      <c r="GU2590" s="33"/>
      <c r="GV2590" s="33"/>
      <c r="GW2590" s="33"/>
      <c r="GX2590" s="33"/>
    </row>
    <row r="2591" spans="178:206" x14ac:dyDescent="0.2">
      <c r="FV2591" s="29"/>
      <c r="FW2591" s="33"/>
      <c r="FX2591" s="33"/>
      <c r="FY2591" s="33"/>
      <c r="FZ2591" s="33"/>
      <c r="GA2591" s="33"/>
      <c r="GB2591" s="33"/>
      <c r="GC2591" s="33"/>
      <c r="GD2591" s="33"/>
      <c r="GE2591" s="33"/>
      <c r="GF2591" s="33"/>
      <c r="GG2591" s="33"/>
      <c r="GH2591" s="33"/>
      <c r="GI2591" s="33"/>
      <c r="GJ2591" s="33"/>
      <c r="GK2591" s="33"/>
      <c r="GL2591" s="33"/>
      <c r="GM2591" s="33"/>
      <c r="GN2591" s="33"/>
      <c r="GO2591" s="33"/>
      <c r="GP2591" s="33"/>
      <c r="GQ2591" s="33"/>
      <c r="GR2591" s="33"/>
      <c r="GS2591" s="33"/>
      <c r="GT2591" s="33"/>
      <c r="GU2591" s="33"/>
      <c r="GV2591" s="33"/>
      <c r="GW2591" s="33"/>
      <c r="GX2591" s="33"/>
    </row>
    <row r="2592" spans="178:206" x14ac:dyDescent="0.2">
      <c r="FV2592" s="29"/>
      <c r="FW2592" s="33"/>
      <c r="FX2592" s="33"/>
      <c r="FY2592" s="33"/>
      <c r="FZ2592" s="33"/>
      <c r="GA2592" s="33"/>
      <c r="GB2592" s="33"/>
      <c r="GC2592" s="33"/>
      <c r="GD2592" s="33"/>
      <c r="GE2592" s="33"/>
      <c r="GF2592" s="33"/>
      <c r="GG2592" s="33"/>
      <c r="GH2592" s="33"/>
      <c r="GI2592" s="33"/>
      <c r="GJ2592" s="33"/>
      <c r="GK2592" s="33"/>
      <c r="GL2592" s="33"/>
      <c r="GM2592" s="33"/>
      <c r="GN2592" s="33"/>
      <c r="GO2592" s="33"/>
      <c r="GP2592" s="33"/>
      <c r="GQ2592" s="33"/>
      <c r="GR2592" s="33"/>
      <c r="GS2592" s="33"/>
      <c r="GT2592" s="33"/>
      <c r="GU2592" s="33"/>
      <c r="GV2592" s="33"/>
      <c r="GW2592" s="33"/>
      <c r="GX2592" s="33"/>
    </row>
    <row r="2593" spans="178:206" x14ac:dyDescent="0.2">
      <c r="FV2593" s="29"/>
      <c r="FW2593" s="33"/>
      <c r="FX2593" s="33"/>
      <c r="FY2593" s="33"/>
      <c r="FZ2593" s="33"/>
      <c r="GA2593" s="33"/>
      <c r="GB2593" s="33"/>
      <c r="GC2593" s="33"/>
      <c r="GD2593" s="33"/>
      <c r="GE2593" s="33"/>
      <c r="GF2593" s="33"/>
      <c r="GG2593" s="33"/>
      <c r="GH2593" s="33"/>
      <c r="GI2593" s="33"/>
      <c r="GJ2593" s="33"/>
      <c r="GK2593" s="33"/>
      <c r="GL2593" s="33"/>
      <c r="GM2593" s="33"/>
      <c r="GN2593" s="33"/>
      <c r="GO2593" s="33"/>
      <c r="GP2593" s="33"/>
      <c r="GQ2593" s="33"/>
      <c r="GR2593" s="33"/>
      <c r="GS2593" s="33"/>
      <c r="GT2593" s="33"/>
      <c r="GU2593" s="33"/>
      <c r="GV2593" s="33"/>
      <c r="GW2593" s="33"/>
      <c r="GX2593" s="33"/>
    </row>
    <row r="2594" spans="178:206" x14ac:dyDescent="0.2">
      <c r="FV2594" s="29"/>
      <c r="FW2594" s="33"/>
      <c r="FX2594" s="33"/>
      <c r="FY2594" s="33"/>
      <c r="FZ2594" s="33"/>
      <c r="GA2594" s="33"/>
      <c r="GB2594" s="33"/>
      <c r="GC2594" s="33"/>
      <c r="GD2594" s="33"/>
      <c r="GE2594" s="33"/>
      <c r="GF2594" s="33"/>
      <c r="GG2594" s="33"/>
      <c r="GH2594" s="33"/>
      <c r="GI2594" s="33"/>
      <c r="GJ2594" s="33"/>
      <c r="GK2594" s="33"/>
      <c r="GL2594" s="33"/>
      <c r="GM2594" s="33"/>
      <c r="GN2594" s="33"/>
      <c r="GO2594" s="33"/>
      <c r="GP2594" s="33"/>
      <c r="GQ2594" s="33"/>
      <c r="GR2594" s="33"/>
      <c r="GS2594" s="33"/>
      <c r="GT2594" s="33"/>
      <c r="GU2594" s="33"/>
      <c r="GV2594" s="33"/>
      <c r="GW2594" s="33"/>
      <c r="GX2594" s="33"/>
    </row>
    <row r="2595" spans="178:206" x14ac:dyDescent="0.2">
      <c r="FV2595" s="29"/>
      <c r="FW2595" s="33"/>
      <c r="FX2595" s="33"/>
      <c r="FY2595" s="33"/>
      <c r="FZ2595" s="33"/>
      <c r="GA2595" s="33"/>
      <c r="GB2595" s="33"/>
      <c r="GC2595" s="33"/>
      <c r="GD2595" s="33"/>
      <c r="GE2595" s="33"/>
      <c r="GF2595" s="33"/>
      <c r="GG2595" s="33"/>
      <c r="GH2595" s="33"/>
      <c r="GI2595" s="33"/>
      <c r="GJ2595" s="33"/>
      <c r="GK2595" s="33"/>
      <c r="GL2595" s="33"/>
      <c r="GM2595" s="33"/>
      <c r="GN2595" s="33"/>
      <c r="GO2595" s="33"/>
      <c r="GP2595" s="33"/>
      <c r="GQ2595" s="33"/>
      <c r="GR2595" s="33"/>
      <c r="GS2595" s="33"/>
      <c r="GT2595" s="33"/>
      <c r="GU2595" s="33"/>
      <c r="GV2595" s="33"/>
      <c r="GW2595" s="33"/>
      <c r="GX2595" s="33"/>
    </row>
    <row r="2596" spans="178:206" x14ac:dyDescent="0.2">
      <c r="FV2596" s="29"/>
      <c r="FW2596" s="33"/>
      <c r="FX2596" s="33"/>
      <c r="FY2596" s="33"/>
      <c r="FZ2596" s="33"/>
      <c r="GA2596" s="33"/>
      <c r="GB2596" s="33"/>
      <c r="GC2596" s="33"/>
      <c r="GD2596" s="33"/>
      <c r="GE2596" s="33"/>
      <c r="GF2596" s="33"/>
      <c r="GG2596" s="33"/>
      <c r="GH2596" s="33"/>
      <c r="GI2596" s="33"/>
      <c r="GJ2596" s="33"/>
      <c r="GK2596" s="33"/>
      <c r="GL2596" s="33"/>
      <c r="GM2596" s="33"/>
      <c r="GN2596" s="33"/>
      <c r="GO2596" s="33"/>
      <c r="GP2596" s="33"/>
      <c r="GQ2596" s="33"/>
      <c r="GR2596" s="33"/>
      <c r="GS2596" s="33"/>
      <c r="GT2596" s="33"/>
      <c r="GU2596" s="33"/>
      <c r="GV2596" s="33"/>
      <c r="GW2596" s="33"/>
      <c r="GX2596" s="33"/>
    </row>
    <row r="2597" spans="178:206" x14ac:dyDescent="0.2">
      <c r="FV2597" s="29"/>
      <c r="FW2597" s="33"/>
      <c r="FX2597" s="33"/>
      <c r="FY2597" s="33"/>
      <c r="FZ2597" s="33"/>
      <c r="GA2597" s="33"/>
      <c r="GB2597" s="33"/>
      <c r="GC2597" s="33"/>
      <c r="GD2597" s="33"/>
      <c r="GE2597" s="33"/>
      <c r="GF2597" s="33"/>
      <c r="GG2597" s="33"/>
      <c r="GH2597" s="33"/>
      <c r="GI2597" s="33"/>
      <c r="GJ2597" s="33"/>
      <c r="GK2597" s="33"/>
      <c r="GL2597" s="33"/>
      <c r="GM2597" s="33"/>
      <c r="GN2597" s="33"/>
      <c r="GO2597" s="33"/>
      <c r="GP2597" s="33"/>
      <c r="GQ2597" s="33"/>
      <c r="GR2597" s="33"/>
      <c r="GS2597" s="33"/>
      <c r="GT2597" s="33"/>
      <c r="GU2597" s="33"/>
      <c r="GV2597" s="33"/>
      <c r="GW2597" s="33"/>
      <c r="GX2597" s="33"/>
    </row>
    <row r="2598" spans="178:206" x14ac:dyDescent="0.2">
      <c r="FV2598" s="29"/>
      <c r="FW2598" s="33"/>
      <c r="FX2598" s="33"/>
      <c r="FY2598" s="33"/>
      <c r="FZ2598" s="33"/>
      <c r="GA2598" s="33"/>
      <c r="GB2598" s="33"/>
      <c r="GC2598" s="33"/>
      <c r="GD2598" s="33"/>
      <c r="GE2598" s="33"/>
      <c r="GF2598" s="33"/>
      <c r="GG2598" s="33"/>
      <c r="GH2598" s="33"/>
      <c r="GI2598" s="33"/>
      <c r="GJ2598" s="33"/>
      <c r="GK2598" s="33"/>
      <c r="GL2598" s="33"/>
      <c r="GM2598" s="33"/>
      <c r="GN2598" s="33"/>
      <c r="GO2598" s="33"/>
      <c r="GP2598" s="33"/>
      <c r="GQ2598" s="33"/>
      <c r="GR2598" s="33"/>
      <c r="GS2598" s="33"/>
      <c r="GT2598" s="33"/>
      <c r="GU2598" s="33"/>
      <c r="GV2598" s="33"/>
      <c r="GW2598" s="33"/>
      <c r="GX2598" s="33"/>
    </row>
    <row r="2599" spans="178:206" x14ac:dyDescent="0.2">
      <c r="FV2599" s="29"/>
      <c r="FW2599" s="33"/>
      <c r="FX2599" s="33"/>
      <c r="FY2599" s="33"/>
      <c r="FZ2599" s="33"/>
      <c r="GA2599" s="33"/>
      <c r="GB2599" s="33"/>
      <c r="GC2599" s="33"/>
      <c r="GD2599" s="33"/>
      <c r="GE2599" s="33"/>
      <c r="GF2599" s="33"/>
      <c r="GG2599" s="33"/>
      <c r="GH2599" s="33"/>
      <c r="GI2599" s="33"/>
      <c r="GJ2599" s="33"/>
      <c r="GK2599" s="33"/>
      <c r="GL2599" s="33"/>
      <c r="GM2599" s="33"/>
      <c r="GN2599" s="33"/>
      <c r="GO2599" s="33"/>
      <c r="GP2599" s="33"/>
      <c r="GQ2599" s="33"/>
      <c r="GR2599" s="33"/>
      <c r="GS2599" s="33"/>
      <c r="GT2599" s="33"/>
      <c r="GU2599" s="33"/>
      <c r="GV2599" s="33"/>
      <c r="GW2599" s="33"/>
      <c r="GX2599" s="33"/>
    </row>
    <row r="2600" spans="178:206" x14ac:dyDescent="0.2">
      <c r="FV2600" s="29"/>
      <c r="FW2600" s="33"/>
      <c r="FX2600" s="33"/>
      <c r="FY2600" s="33"/>
      <c r="FZ2600" s="33"/>
      <c r="GA2600" s="33"/>
      <c r="GB2600" s="33"/>
      <c r="GC2600" s="33"/>
      <c r="GD2600" s="33"/>
      <c r="GE2600" s="33"/>
      <c r="GF2600" s="33"/>
      <c r="GG2600" s="33"/>
      <c r="GH2600" s="33"/>
      <c r="GI2600" s="33"/>
      <c r="GJ2600" s="33"/>
      <c r="GK2600" s="33"/>
      <c r="GL2600" s="33"/>
      <c r="GM2600" s="33"/>
      <c r="GN2600" s="33"/>
      <c r="GO2600" s="33"/>
      <c r="GP2600" s="33"/>
      <c r="GQ2600" s="33"/>
      <c r="GR2600" s="33"/>
      <c r="GS2600" s="33"/>
      <c r="GT2600" s="33"/>
      <c r="GU2600" s="33"/>
      <c r="GV2600" s="33"/>
      <c r="GW2600" s="33"/>
      <c r="GX2600" s="33"/>
    </row>
    <row r="2601" spans="178:206" x14ac:dyDescent="0.2">
      <c r="FV2601" s="29"/>
      <c r="FW2601" s="33"/>
      <c r="FX2601" s="33"/>
      <c r="FY2601" s="33"/>
      <c r="FZ2601" s="33"/>
      <c r="GA2601" s="33"/>
      <c r="GB2601" s="33"/>
      <c r="GC2601" s="33"/>
      <c r="GD2601" s="33"/>
      <c r="GE2601" s="33"/>
      <c r="GF2601" s="33"/>
      <c r="GG2601" s="33"/>
      <c r="GH2601" s="33"/>
      <c r="GI2601" s="33"/>
      <c r="GJ2601" s="33"/>
      <c r="GK2601" s="33"/>
      <c r="GL2601" s="33"/>
      <c r="GM2601" s="33"/>
      <c r="GN2601" s="33"/>
      <c r="GO2601" s="33"/>
      <c r="GP2601" s="33"/>
      <c r="GQ2601" s="33"/>
      <c r="GR2601" s="33"/>
      <c r="GS2601" s="33"/>
      <c r="GT2601" s="33"/>
      <c r="GU2601" s="33"/>
      <c r="GV2601" s="33"/>
      <c r="GW2601" s="33"/>
      <c r="GX2601" s="33"/>
    </row>
    <row r="2602" spans="178:206" x14ac:dyDescent="0.2">
      <c r="FV2602" s="29"/>
      <c r="FW2602" s="33"/>
      <c r="FX2602" s="33"/>
      <c r="FY2602" s="33"/>
      <c r="FZ2602" s="33"/>
      <c r="GA2602" s="33"/>
      <c r="GB2602" s="33"/>
      <c r="GC2602" s="33"/>
      <c r="GD2602" s="33"/>
      <c r="GE2602" s="33"/>
      <c r="GF2602" s="33"/>
      <c r="GG2602" s="33"/>
      <c r="GH2602" s="33"/>
      <c r="GI2602" s="33"/>
      <c r="GJ2602" s="33"/>
      <c r="GK2602" s="33"/>
      <c r="GL2602" s="33"/>
      <c r="GM2602" s="33"/>
      <c r="GN2602" s="33"/>
      <c r="GO2602" s="33"/>
      <c r="GP2602" s="33"/>
      <c r="GQ2602" s="33"/>
      <c r="GR2602" s="33"/>
      <c r="GS2602" s="33"/>
      <c r="GT2602" s="33"/>
      <c r="GU2602" s="33"/>
      <c r="GV2602" s="33"/>
      <c r="GW2602" s="33"/>
      <c r="GX2602" s="33"/>
    </row>
    <row r="2603" spans="178:206" x14ac:dyDescent="0.2">
      <c r="FV2603" s="29"/>
      <c r="FW2603" s="33"/>
      <c r="FX2603" s="33"/>
      <c r="FY2603" s="33"/>
      <c r="FZ2603" s="33"/>
      <c r="GA2603" s="33"/>
      <c r="GB2603" s="33"/>
      <c r="GC2603" s="33"/>
      <c r="GD2603" s="33"/>
      <c r="GE2603" s="33"/>
      <c r="GF2603" s="33"/>
      <c r="GG2603" s="33"/>
      <c r="GH2603" s="33"/>
      <c r="GI2603" s="33"/>
      <c r="GJ2603" s="33"/>
      <c r="GK2603" s="33"/>
      <c r="GL2603" s="33"/>
      <c r="GM2603" s="33"/>
      <c r="GN2603" s="33"/>
      <c r="GO2603" s="33"/>
      <c r="GP2603" s="33"/>
      <c r="GQ2603" s="33"/>
      <c r="GR2603" s="33"/>
      <c r="GS2603" s="33"/>
      <c r="GT2603" s="33"/>
      <c r="GU2603" s="33"/>
      <c r="GV2603" s="33"/>
      <c r="GW2603" s="33"/>
      <c r="GX2603" s="33"/>
    </row>
    <row r="2604" spans="178:206" x14ac:dyDescent="0.2">
      <c r="FV2604" s="29"/>
      <c r="FW2604" s="33"/>
      <c r="FX2604" s="33"/>
      <c r="FY2604" s="33"/>
      <c r="FZ2604" s="33"/>
      <c r="GA2604" s="33"/>
      <c r="GB2604" s="33"/>
      <c r="GC2604" s="33"/>
      <c r="GD2604" s="33"/>
      <c r="GE2604" s="33"/>
      <c r="GF2604" s="33"/>
      <c r="GG2604" s="33"/>
      <c r="GH2604" s="33"/>
      <c r="GI2604" s="33"/>
      <c r="GJ2604" s="33"/>
      <c r="GK2604" s="33"/>
      <c r="GL2604" s="33"/>
      <c r="GM2604" s="33"/>
      <c r="GN2604" s="33"/>
      <c r="GO2604" s="33"/>
      <c r="GP2604" s="33"/>
      <c r="GQ2604" s="33"/>
      <c r="GR2604" s="33"/>
      <c r="GS2604" s="33"/>
      <c r="GT2604" s="33"/>
      <c r="GU2604" s="33"/>
      <c r="GV2604" s="33"/>
      <c r="GW2604" s="33"/>
      <c r="GX2604" s="33"/>
    </row>
    <row r="2605" spans="178:206" x14ac:dyDescent="0.2">
      <c r="FV2605" s="29"/>
      <c r="FW2605" s="33"/>
      <c r="FX2605" s="33"/>
      <c r="FY2605" s="33"/>
      <c r="FZ2605" s="33"/>
      <c r="GA2605" s="33"/>
      <c r="GB2605" s="33"/>
      <c r="GC2605" s="33"/>
      <c r="GD2605" s="33"/>
      <c r="GE2605" s="33"/>
      <c r="GF2605" s="33"/>
      <c r="GG2605" s="33"/>
      <c r="GH2605" s="33"/>
      <c r="GI2605" s="33"/>
      <c r="GJ2605" s="33"/>
      <c r="GK2605" s="33"/>
      <c r="GL2605" s="33"/>
      <c r="GM2605" s="33"/>
      <c r="GN2605" s="33"/>
      <c r="GO2605" s="33"/>
      <c r="GP2605" s="33"/>
      <c r="GQ2605" s="33"/>
      <c r="GR2605" s="33"/>
      <c r="GS2605" s="33"/>
      <c r="GT2605" s="33"/>
      <c r="GU2605" s="33"/>
      <c r="GV2605" s="33"/>
      <c r="GW2605" s="33"/>
      <c r="GX2605" s="33"/>
    </row>
    <row r="2606" spans="178:206" x14ac:dyDescent="0.2">
      <c r="FV2606" s="29"/>
      <c r="FW2606" s="33"/>
      <c r="FX2606" s="33"/>
      <c r="FY2606" s="33"/>
      <c r="FZ2606" s="33"/>
      <c r="GA2606" s="33"/>
      <c r="GB2606" s="33"/>
      <c r="GC2606" s="33"/>
      <c r="GD2606" s="33"/>
      <c r="GE2606" s="33"/>
      <c r="GF2606" s="33"/>
      <c r="GG2606" s="33"/>
      <c r="GH2606" s="33"/>
      <c r="GI2606" s="33"/>
      <c r="GJ2606" s="33"/>
      <c r="GK2606" s="33"/>
      <c r="GL2606" s="33"/>
      <c r="GM2606" s="33"/>
      <c r="GN2606" s="33"/>
      <c r="GO2606" s="33"/>
      <c r="GP2606" s="33"/>
      <c r="GQ2606" s="33"/>
      <c r="GR2606" s="33"/>
      <c r="GS2606" s="33"/>
      <c r="GT2606" s="33"/>
      <c r="GU2606" s="33"/>
      <c r="GV2606" s="33"/>
      <c r="GW2606" s="33"/>
      <c r="GX2606" s="33"/>
    </row>
    <row r="2607" spans="178:206" x14ac:dyDescent="0.2">
      <c r="FV2607" s="29"/>
      <c r="FW2607" s="33"/>
      <c r="FX2607" s="33"/>
      <c r="FY2607" s="33"/>
      <c r="FZ2607" s="33"/>
      <c r="GA2607" s="33"/>
      <c r="GB2607" s="33"/>
      <c r="GC2607" s="33"/>
      <c r="GD2607" s="33"/>
      <c r="GE2607" s="33"/>
      <c r="GF2607" s="33"/>
      <c r="GG2607" s="33"/>
      <c r="GH2607" s="33"/>
      <c r="GI2607" s="33"/>
      <c r="GJ2607" s="33"/>
      <c r="GK2607" s="33"/>
      <c r="GL2607" s="33"/>
      <c r="GM2607" s="33"/>
      <c r="GN2607" s="33"/>
      <c r="GO2607" s="33"/>
      <c r="GP2607" s="33"/>
      <c r="GQ2607" s="33"/>
      <c r="GR2607" s="33"/>
      <c r="GS2607" s="33"/>
      <c r="GT2607" s="33"/>
      <c r="GU2607" s="33"/>
      <c r="GV2607" s="33"/>
      <c r="GW2607" s="33"/>
      <c r="GX2607" s="33"/>
    </row>
    <row r="2608" spans="178:206" x14ac:dyDescent="0.2">
      <c r="FV2608" s="29"/>
      <c r="FW2608" s="33"/>
      <c r="FX2608" s="33"/>
      <c r="FY2608" s="33"/>
      <c r="FZ2608" s="33"/>
      <c r="GA2608" s="33"/>
      <c r="GB2608" s="33"/>
      <c r="GC2608" s="33"/>
      <c r="GD2608" s="33"/>
      <c r="GE2608" s="33"/>
      <c r="GF2608" s="33"/>
      <c r="GG2608" s="33"/>
      <c r="GH2608" s="33"/>
      <c r="GI2608" s="33"/>
      <c r="GJ2608" s="33"/>
      <c r="GK2608" s="33"/>
      <c r="GL2608" s="33"/>
      <c r="GM2608" s="33"/>
      <c r="GN2608" s="33"/>
      <c r="GO2608" s="33"/>
      <c r="GP2608" s="33"/>
      <c r="GQ2608" s="33"/>
      <c r="GR2608" s="33"/>
      <c r="GS2608" s="33"/>
      <c r="GT2608" s="33"/>
      <c r="GU2608" s="33"/>
      <c r="GV2608" s="33"/>
      <c r="GW2608" s="33"/>
      <c r="GX2608" s="33"/>
    </row>
    <row r="2609" spans="178:206" x14ac:dyDescent="0.2">
      <c r="FV2609" s="29"/>
      <c r="FW2609" s="33"/>
      <c r="FX2609" s="33"/>
      <c r="FY2609" s="33"/>
      <c r="FZ2609" s="33"/>
      <c r="GA2609" s="33"/>
      <c r="GB2609" s="33"/>
      <c r="GC2609" s="33"/>
      <c r="GD2609" s="33"/>
      <c r="GE2609" s="33"/>
      <c r="GF2609" s="33"/>
      <c r="GG2609" s="33"/>
      <c r="GH2609" s="33"/>
      <c r="GI2609" s="33"/>
      <c r="GJ2609" s="33"/>
      <c r="GK2609" s="33"/>
      <c r="GL2609" s="33"/>
      <c r="GM2609" s="33"/>
      <c r="GN2609" s="33"/>
      <c r="GO2609" s="33"/>
      <c r="GP2609" s="33"/>
      <c r="GQ2609" s="33"/>
      <c r="GR2609" s="33"/>
      <c r="GS2609" s="33"/>
      <c r="GT2609" s="33"/>
      <c r="GU2609" s="33"/>
      <c r="GV2609" s="33"/>
      <c r="GW2609" s="33"/>
      <c r="GX2609" s="33"/>
    </row>
    <row r="2610" spans="178:206" x14ac:dyDescent="0.2">
      <c r="FV2610" s="29"/>
      <c r="FW2610" s="33"/>
      <c r="FX2610" s="33"/>
      <c r="FY2610" s="33"/>
      <c r="FZ2610" s="33"/>
      <c r="GA2610" s="33"/>
      <c r="GB2610" s="33"/>
      <c r="GC2610" s="33"/>
      <c r="GD2610" s="33"/>
      <c r="GE2610" s="33"/>
      <c r="GF2610" s="33"/>
      <c r="GG2610" s="33"/>
      <c r="GH2610" s="33"/>
      <c r="GI2610" s="33"/>
      <c r="GJ2610" s="33"/>
      <c r="GK2610" s="33"/>
      <c r="GL2610" s="33"/>
      <c r="GM2610" s="33"/>
      <c r="GN2610" s="33"/>
      <c r="GO2610" s="33"/>
      <c r="GP2610" s="33"/>
      <c r="GQ2610" s="33"/>
      <c r="GR2610" s="33"/>
      <c r="GS2610" s="33"/>
      <c r="GT2610" s="33"/>
      <c r="GU2610" s="33"/>
      <c r="GV2610" s="33"/>
      <c r="GW2610" s="33"/>
      <c r="GX2610" s="33"/>
    </row>
    <row r="2611" spans="178:206" x14ac:dyDescent="0.2">
      <c r="FV2611" s="29"/>
      <c r="FW2611" s="33"/>
      <c r="FX2611" s="33"/>
      <c r="FY2611" s="33"/>
      <c r="FZ2611" s="33"/>
      <c r="GA2611" s="33"/>
      <c r="GB2611" s="33"/>
      <c r="GC2611" s="33"/>
      <c r="GD2611" s="33"/>
      <c r="GE2611" s="33"/>
      <c r="GF2611" s="33"/>
      <c r="GG2611" s="33"/>
      <c r="GH2611" s="33"/>
      <c r="GI2611" s="33"/>
      <c r="GJ2611" s="33"/>
      <c r="GK2611" s="33"/>
      <c r="GL2611" s="33"/>
      <c r="GM2611" s="33"/>
      <c r="GN2611" s="33"/>
      <c r="GO2611" s="33"/>
      <c r="GP2611" s="33"/>
      <c r="GQ2611" s="33"/>
      <c r="GR2611" s="33"/>
      <c r="GS2611" s="33"/>
      <c r="GT2611" s="33"/>
      <c r="GU2611" s="33"/>
      <c r="GV2611" s="33"/>
      <c r="GW2611" s="33"/>
      <c r="GX2611" s="33"/>
    </row>
    <row r="2612" spans="178:206" x14ac:dyDescent="0.2">
      <c r="FV2612" s="29"/>
      <c r="FW2612" s="33"/>
      <c r="FX2612" s="33"/>
      <c r="FY2612" s="33"/>
      <c r="FZ2612" s="33"/>
      <c r="GA2612" s="33"/>
      <c r="GB2612" s="33"/>
      <c r="GC2612" s="33"/>
      <c r="GD2612" s="33"/>
      <c r="GE2612" s="33"/>
      <c r="GF2612" s="33"/>
      <c r="GG2612" s="33"/>
      <c r="GH2612" s="33"/>
      <c r="GI2612" s="33"/>
      <c r="GJ2612" s="33"/>
      <c r="GK2612" s="33"/>
      <c r="GL2612" s="33"/>
      <c r="GM2612" s="33"/>
      <c r="GN2612" s="33"/>
      <c r="GO2612" s="33"/>
      <c r="GP2612" s="33"/>
      <c r="GQ2612" s="33"/>
      <c r="GR2612" s="33"/>
      <c r="GS2612" s="33"/>
      <c r="GT2612" s="33"/>
      <c r="GU2612" s="33"/>
      <c r="GV2612" s="33"/>
      <c r="GW2612" s="33"/>
      <c r="GX2612" s="33"/>
    </row>
    <row r="2613" spans="178:206" x14ac:dyDescent="0.2">
      <c r="FV2613" s="29"/>
      <c r="FW2613" s="33"/>
      <c r="FX2613" s="33"/>
      <c r="FY2613" s="33"/>
      <c r="FZ2613" s="33"/>
      <c r="GA2613" s="33"/>
      <c r="GB2613" s="33"/>
      <c r="GC2613" s="33"/>
      <c r="GD2613" s="33"/>
      <c r="GE2613" s="33"/>
      <c r="GF2613" s="33"/>
      <c r="GG2613" s="33"/>
      <c r="GH2613" s="33"/>
      <c r="GI2613" s="33"/>
      <c r="GJ2613" s="33"/>
      <c r="GK2613" s="33"/>
      <c r="GL2613" s="33"/>
      <c r="GM2613" s="33"/>
      <c r="GN2613" s="33"/>
      <c r="GO2613" s="33"/>
      <c r="GP2613" s="33"/>
      <c r="GQ2613" s="33"/>
      <c r="GR2613" s="33"/>
      <c r="GS2613" s="33"/>
      <c r="GT2613" s="33"/>
      <c r="GU2613" s="33"/>
      <c r="GV2613" s="33"/>
      <c r="GW2613" s="33"/>
      <c r="GX2613" s="33"/>
    </row>
    <row r="2614" spans="178:206" x14ac:dyDescent="0.2">
      <c r="FV2614" s="29"/>
      <c r="FW2614" s="33"/>
      <c r="FX2614" s="33"/>
      <c r="FY2614" s="33"/>
      <c r="FZ2614" s="33"/>
      <c r="GA2614" s="33"/>
      <c r="GB2614" s="33"/>
      <c r="GC2614" s="33"/>
      <c r="GD2614" s="33"/>
      <c r="GE2614" s="33"/>
      <c r="GF2614" s="33"/>
      <c r="GG2614" s="33"/>
      <c r="GH2614" s="33"/>
      <c r="GI2614" s="33"/>
      <c r="GJ2614" s="33"/>
      <c r="GK2614" s="33"/>
      <c r="GL2614" s="33"/>
      <c r="GM2614" s="33"/>
      <c r="GN2614" s="33"/>
      <c r="GO2614" s="33"/>
      <c r="GP2614" s="33"/>
      <c r="GQ2614" s="33"/>
      <c r="GR2614" s="33"/>
      <c r="GS2614" s="33"/>
      <c r="GT2614" s="33"/>
      <c r="GU2614" s="33"/>
      <c r="GV2614" s="33"/>
      <c r="GW2614" s="33"/>
      <c r="GX2614" s="33"/>
    </row>
    <row r="2615" spans="178:206" x14ac:dyDescent="0.2">
      <c r="FV2615" s="29"/>
      <c r="FW2615" s="33"/>
      <c r="FX2615" s="33"/>
      <c r="FY2615" s="33"/>
      <c r="FZ2615" s="33"/>
      <c r="GA2615" s="33"/>
      <c r="GB2615" s="33"/>
      <c r="GC2615" s="33"/>
      <c r="GD2615" s="33"/>
      <c r="GE2615" s="33"/>
      <c r="GF2615" s="33"/>
      <c r="GG2615" s="33"/>
      <c r="GH2615" s="33"/>
      <c r="GI2615" s="33"/>
      <c r="GJ2615" s="33"/>
      <c r="GK2615" s="33"/>
      <c r="GL2615" s="33"/>
      <c r="GM2615" s="33"/>
      <c r="GN2615" s="33"/>
      <c r="GO2615" s="33"/>
      <c r="GP2615" s="33"/>
      <c r="GQ2615" s="33"/>
      <c r="GR2615" s="33"/>
      <c r="GS2615" s="33"/>
      <c r="GT2615" s="33"/>
      <c r="GU2615" s="33"/>
      <c r="GV2615" s="33"/>
      <c r="GW2615" s="33"/>
      <c r="GX2615" s="33"/>
    </row>
    <row r="2616" spans="178:206" x14ac:dyDescent="0.2">
      <c r="FV2616" s="29"/>
      <c r="FW2616" s="33"/>
      <c r="FX2616" s="33"/>
      <c r="FY2616" s="33"/>
      <c r="FZ2616" s="33"/>
      <c r="GA2616" s="33"/>
      <c r="GB2616" s="33"/>
      <c r="GC2616" s="33"/>
      <c r="GD2616" s="33"/>
      <c r="GE2616" s="33"/>
      <c r="GF2616" s="33"/>
      <c r="GG2616" s="33"/>
      <c r="GH2616" s="33"/>
      <c r="GI2616" s="33"/>
      <c r="GJ2616" s="33"/>
      <c r="GK2616" s="33"/>
      <c r="GL2616" s="33"/>
      <c r="GM2616" s="33"/>
      <c r="GN2616" s="33"/>
      <c r="GO2616" s="33"/>
      <c r="GP2616" s="33"/>
      <c r="GQ2616" s="33"/>
      <c r="GR2616" s="33"/>
      <c r="GS2616" s="33"/>
      <c r="GT2616" s="33"/>
      <c r="GU2616" s="33"/>
      <c r="GV2616" s="33"/>
      <c r="GW2616" s="33"/>
      <c r="GX2616" s="33"/>
    </row>
    <row r="2617" spans="178:206" x14ac:dyDescent="0.2">
      <c r="FV2617" s="29"/>
      <c r="FW2617" s="33"/>
      <c r="FX2617" s="33"/>
      <c r="FY2617" s="33"/>
      <c r="FZ2617" s="33"/>
      <c r="GA2617" s="33"/>
      <c r="GB2617" s="33"/>
      <c r="GC2617" s="33"/>
      <c r="GD2617" s="33"/>
      <c r="GE2617" s="33"/>
      <c r="GF2617" s="33"/>
      <c r="GG2617" s="33"/>
      <c r="GH2617" s="33"/>
      <c r="GI2617" s="33"/>
      <c r="GJ2617" s="33"/>
      <c r="GK2617" s="33"/>
      <c r="GL2617" s="33"/>
      <c r="GM2617" s="33"/>
      <c r="GN2617" s="33"/>
      <c r="GO2617" s="33"/>
      <c r="GP2617" s="33"/>
      <c r="GQ2617" s="33"/>
      <c r="GR2617" s="33"/>
      <c r="GS2617" s="33"/>
      <c r="GT2617" s="33"/>
      <c r="GU2617" s="33"/>
      <c r="GV2617" s="33"/>
      <c r="GW2617" s="33"/>
      <c r="GX2617" s="33"/>
    </row>
    <row r="2618" spans="178:206" x14ac:dyDescent="0.2">
      <c r="FV2618" s="29"/>
      <c r="FW2618" s="33"/>
      <c r="FX2618" s="33"/>
      <c r="FY2618" s="33"/>
      <c r="FZ2618" s="33"/>
      <c r="GA2618" s="33"/>
      <c r="GB2618" s="33"/>
      <c r="GC2618" s="33"/>
      <c r="GD2618" s="33"/>
      <c r="GE2618" s="33"/>
      <c r="GF2618" s="33"/>
      <c r="GG2618" s="33"/>
      <c r="GH2618" s="33"/>
      <c r="GI2618" s="33"/>
      <c r="GJ2618" s="33"/>
      <c r="GK2618" s="33"/>
      <c r="GL2618" s="33"/>
      <c r="GM2618" s="33"/>
      <c r="GN2618" s="33"/>
      <c r="GO2618" s="33"/>
      <c r="GP2618" s="33"/>
      <c r="GQ2618" s="33"/>
      <c r="GR2618" s="33"/>
      <c r="GS2618" s="33"/>
      <c r="GT2618" s="33"/>
      <c r="GU2618" s="33"/>
      <c r="GV2618" s="33"/>
      <c r="GW2618" s="33"/>
      <c r="GX2618" s="33"/>
    </row>
    <row r="2619" spans="178:206" x14ac:dyDescent="0.2">
      <c r="FV2619" s="29"/>
      <c r="FW2619" s="33"/>
      <c r="FX2619" s="33"/>
      <c r="FY2619" s="33"/>
      <c r="FZ2619" s="33"/>
      <c r="GA2619" s="33"/>
      <c r="GB2619" s="33"/>
      <c r="GC2619" s="33"/>
      <c r="GD2619" s="33"/>
      <c r="GE2619" s="33"/>
      <c r="GF2619" s="33"/>
      <c r="GG2619" s="33"/>
      <c r="GH2619" s="33"/>
      <c r="GI2619" s="33"/>
      <c r="GJ2619" s="33"/>
      <c r="GK2619" s="33"/>
      <c r="GL2619" s="33"/>
      <c r="GM2619" s="33"/>
      <c r="GN2619" s="33"/>
      <c r="GO2619" s="33"/>
      <c r="GP2619" s="33"/>
      <c r="GQ2619" s="33"/>
      <c r="GR2619" s="33"/>
      <c r="GS2619" s="33"/>
      <c r="GT2619" s="33"/>
      <c r="GU2619" s="33"/>
      <c r="GV2619" s="33"/>
      <c r="GW2619" s="33"/>
      <c r="GX2619" s="33"/>
    </row>
    <row r="2620" spans="178:206" x14ac:dyDescent="0.2">
      <c r="FV2620" s="29"/>
      <c r="FW2620" s="33"/>
      <c r="FX2620" s="33"/>
      <c r="FY2620" s="33"/>
      <c r="FZ2620" s="33"/>
      <c r="GA2620" s="33"/>
      <c r="GB2620" s="33"/>
      <c r="GC2620" s="33"/>
      <c r="GD2620" s="33"/>
      <c r="GE2620" s="33"/>
      <c r="GF2620" s="33"/>
      <c r="GG2620" s="33"/>
      <c r="GH2620" s="33"/>
      <c r="GI2620" s="33"/>
      <c r="GJ2620" s="33"/>
      <c r="GK2620" s="33"/>
      <c r="GL2620" s="33"/>
      <c r="GM2620" s="33"/>
      <c r="GN2620" s="33"/>
      <c r="GO2620" s="33"/>
      <c r="GP2620" s="33"/>
      <c r="GQ2620" s="33"/>
      <c r="GR2620" s="33"/>
      <c r="GS2620" s="33"/>
      <c r="GT2620" s="33"/>
      <c r="GU2620" s="33"/>
      <c r="GV2620" s="33"/>
      <c r="GW2620" s="33"/>
      <c r="GX2620" s="33"/>
    </row>
    <row r="2621" spans="178:206" x14ac:dyDescent="0.2">
      <c r="FV2621" s="29"/>
      <c r="FW2621" s="33"/>
      <c r="FX2621" s="33"/>
      <c r="FY2621" s="33"/>
      <c r="FZ2621" s="33"/>
      <c r="GA2621" s="33"/>
      <c r="GB2621" s="33"/>
      <c r="GC2621" s="33"/>
      <c r="GD2621" s="33"/>
      <c r="GE2621" s="33"/>
      <c r="GF2621" s="33"/>
      <c r="GG2621" s="33"/>
      <c r="GH2621" s="33"/>
      <c r="GI2621" s="33"/>
      <c r="GJ2621" s="33"/>
      <c r="GK2621" s="33"/>
      <c r="GL2621" s="33"/>
      <c r="GM2621" s="33"/>
      <c r="GN2621" s="33"/>
      <c r="GO2621" s="33"/>
      <c r="GP2621" s="33"/>
      <c r="GQ2621" s="33"/>
      <c r="GR2621" s="33"/>
      <c r="GS2621" s="33"/>
      <c r="GT2621" s="33"/>
      <c r="GU2621" s="33"/>
      <c r="GV2621" s="33"/>
      <c r="GW2621" s="33"/>
      <c r="GX2621" s="33"/>
    </row>
    <row r="2622" spans="178:206" x14ac:dyDescent="0.2">
      <c r="FV2622" s="29"/>
      <c r="FW2622" s="33"/>
      <c r="FX2622" s="33"/>
      <c r="FY2622" s="33"/>
      <c r="FZ2622" s="33"/>
      <c r="GA2622" s="33"/>
      <c r="GB2622" s="33"/>
      <c r="GC2622" s="33"/>
      <c r="GD2622" s="33"/>
      <c r="GE2622" s="33"/>
      <c r="GF2622" s="33"/>
      <c r="GG2622" s="33"/>
      <c r="GH2622" s="33"/>
      <c r="GI2622" s="33"/>
      <c r="GJ2622" s="33"/>
      <c r="GK2622" s="33"/>
      <c r="GL2622" s="33"/>
      <c r="GM2622" s="33"/>
      <c r="GN2622" s="33"/>
      <c r="GO2622" s="33"/>
      <c r="GP2622" s="33"/>
      <c r="GQ2622" s="33"/>
      <c r="GR2622" s="33"/>
      <c r="GS2622" s="33"/>
      <c r="GT2622" s="33"/>
      <c r="GU2622" s="33"/>
      <c r="GV2622" s="33"/>
      <c r="GW2622" s="33"/>
      <c r="GX2622" s="33"/>
    </row>
    <row r="2623" spans="178:206" x14ac:dyDescent="0.2">
      <c r="FV2623" s="29"/>
      <c r="FW2623" s="33"/>
      <c r="FX2623" s="33"/>
      <c r="FY2623" s="33"/>
      <c r="FZ2623" s="33"/>
      <c r="GA2623" s="33"/>
      <c r="GB2623" s="33"/>
      <c r="GC2623" s="33"/>
      <c r="GD2623" s="33"/>
      <c r="GE2623" s="33"/>
      <c r="GF2623" s="33"/>
      <c r="GG2623" s="33"/>
      <c r="GH2623" s="33"/>
      <c r="GI2623" s="33"/>
      <c r="GJ2623" s="33"/>
      <c r="GK2623" s="33"/>
      <c r="GL2623" s="33"/>
      <c r="GM2623" s="33"/>
      <c r="GN2623" s="33"/>
      <c r="GO2623" s="33"/>
      <c r="GP2623" s="33"/>
      <c r="GQ2623" s="33"/>
      <c r="GR2623" s="33"/>
      <c r="GS2623" s="33"/>
      <c r="GT2623" s="33"/>
      <c r="GU2623" s="33"/>
      <c r="GV2623" s="33"/>
      <c r="GW2623" s="33"/>
      <c r="GX2623" s="33"/>
    </row>
    <row r="2624" spans="178:206" x14ac:dyDescent="0.2">
      <c r="FV2624" s="29"/>
      <c r="FW2624" s="33"/>
      <c r="FX2624" s="33"/>
      <c r="FY2624" s="33"/>
      <c r="FZ2624" s="33"/>
      <c r="GA2624" s="33"/>
      <c r="GB2624" s="33"/>
      <c r="GC2624" s="33"/>
      <c r="GD2624" s="33"/>
      <c r="GE2624" s="33"/>
      <c r="GF2624" s="33"/>
      <c r="GG2624" s="33"/>
      <c r="GH2624" s="33"/>
      <c r="GI2624" s="33"/>
      <c r="GJ2624" s="33"/>
      <c r="GK2624" s="33"/>
      <c r="GL2624" s="33"/>
      <c r="GM2624" s="33"/>
      <c r="GN2624" s="33"/>
      <c r="GO2624" s="33"/>
      <c r="GP2624" s="33"/>
      <c r="GQ2624" s="33"/>
      <c r="GR2624" s="33"/>
      <c r="GS2624" s="33"/>
      <c r="GT2624" s="33"/>
      <c r="GU2624" s="33"/>
      <c r="GV2624" s="33"/>
      <c r="GW2624" s="33"/>
      <c r="GX2624" s="33"/>
    </row>
    <row r="2625" spans="178:206" x14ac:dyDescent="0.2">
      <c r="FV2625" s="29"/>
      <c r="FW2625" s="33"/>
      <c r="FX2625" s="33"/>
      <c r="FY2625" s="33"/>
      <c r="FZ2625" s="33"/>
      <c r="GA2625" s="33"/>
      <c r="GB2625" s="33"/>
      <c r="GC2625" s="33"/>
      <c r="GD2625" s="33"/>
      <c r="GE2625" s="33"/>
      <c r="GF2625" s="33"/>
      <c r="GG2625" s="33"/>
      <c r="GH2625" s="33"/>
      <c r="GI2625" s="33"/>
      <c r="GJ2625" s="33"/>
      <c r="GK2625" s="33"/>
      <c r="GL2625" s="33"/>
      <c r="GM2625" s="33"/>
      <c r="GN2625" s="33"/>
      <c r="GO2625" s="33"/>
      <c r="GP2625" s="33"/>
      <c r="GQ2625" s="33"/>
      <c r="GR2625" s="33"/>
      <c r="GS2625" s="33"/>
      <c r="GT2625" s="33"/>
      <c r="GU2625" s="33"/>
      <c r="GV2625" s="33"/>
      <c r="GW2625" s="33"/>
      <c r="GX2625" s="33"/>
    </row>
    <row r="2626" spans="178:206" x14ac:dyDescent="0.2">
      <c r="FV2626" s="29"/>
      <c r="FW2626" s="33"/>
      <c r="FX2626" s="33"/>
      <c r="FY2626" s="33"/>
      <c r="FZ2626" s="33"/>
      <c r="GA2626" s="33"/>
      <c r="GB2626" s="33"/>
      <c r="GC2626" s="33"/>
      <c r="GD2626" s="33"/>
      <c r="GE2626" s="33"/>
      <c r="GF2626" s="33"/>
      <c r="GG2626" s="33"/>
      <c r="GH2626" s="33"/>
      <c r="GI2626" s="33"/>
      <c r="GJ2626" s="33"/>
      <c r="GK2626" s="33"/>
      <c r="GL2626" s="33"/>
      <c r="GM2626" s="33"/>
      <c r="GN2626" s="33"/>
      <c r="GO2626" s="33"/>
      <c r="GP2626" s="33"/>
      <c r="GQ2626" s="33"/>
      <c r="GR2626" s="33"/>
      <c r="GS2626" s="33"/>
      <c r="GT2626" s="33"/>
      <c r="GU2626" s="33"/>
      <c r="GV2626" s="33"/>
      <c r="GW2626" s="33"/>
      <c r="GX2626" s="33"/>
    </row>
    <row r="2627" spans="178:206" x14ac:dyDescent="0.2">
      <c r="FV2627" s="29"/>
      <c r="FW2627" s="33"/>
      <c r="FX2627" s="33"/>
      <c r="FY2627" s="33"/>
      <c r="FZ2627" s="33"/>
      <c r="GA2627" s="33"/>
      <c r="GB2627" s="33"/>
      <c r="GC2627" s="33"/>
      <c r="GD2627" s="33"/>
      <c r="GE2627" s="33"/>
      <c r="GF2627" s="33"/>
      <c r="GG2627" s="33"/>
      <c r="GH2627" s="33"/>
      <c r="GI2627" s="33"/>
      <c r="GJ2627" s="33"/>
      <c r="GK2627" s="33"/>
      <c r="GL2627" s="33"/>
      <c r="GM2627" s="33"/>
      <c r="GN2627" s="33"/>
      <c r="GO2627" s="33"/>
      <c r="GP2627" s="33"/>
      <c r="GQ2627" s="33"/>
      <c r="GR2627" s="33"/>
      <c r="GS2627" s="33"/>
      <c r="GT2627" s="33"/>
      <c r="GU2627" s="33"/>
      <c r="GV2627" s="33"/>
      <c r="GW2627" s="33"/>
      <c r="GX2627" s="33"/>
    </row>
    <row r="2628" spans="178:206" x14ac:dyDescent="0.2">
      <c r="FV2628" s="29"/>
      <c r="FW2628" s="33"/>
      <c r="FX2628" s="33"/>
      <c r="FY2628" s="33"/>
      <c r="FZ2628" s="33"/>
      <c r="GA2628" s="33"/>
      <c r="GB2628" s="33"/>
      <c r="GC2628" s="33"/>
      <c r="GD2628" s="33"/>
      <c r="GE2628" s="33"/>
      <c r="GF2628" s="33"/>
      <c r="GG2628" s="33"/>
      <c r="GH2628" s="33"/>
      <c r="GI2628" s="33"/>
      <c r="GJ2628" s="33"/>
      <c r="GK2628" s="33"/>
      <c r="GL2628" s="33"/>
      <c r="GM2628" s="33"/>
      <c r="GN2628" s="33"/>
      <c r="GO2628" s="33"/>
      <c r="GP2628" s="33"/>
      <c r="GQ2628" s="33"/>
      <c r="GR2628" s="33"/>
      <c r="GS2628" s="33"/>
      <c r="GT2628" s="33"/>
      <c r="GU2628" s="33"/>
      <c r="GV2628" s="33"/>
      <c r="GW2628" s="33"/>
      <c r="GX2628" s="33"/>
    </row>
    <row r="2629" spans="178:206" x14ac:dyDescent="0.2">
      <c r="FV2629" s="29"/>
      <c r="FW2629" s="33"/>
      <c r="FX2629" s="33"/>
      <c r="FY2629" s="33"/>
      <c r="FZ2629" s="33"/>
      <c r="GA2629" s="33"/>
      <c r="GB2629" s="33"/>
      <c r="GC2629" s="33"/>
      <c r="GD2629" s="33"/>
      <c r="GE2629" s="33"/>
      <c r="GF2629" s="33"/>
      <c r="GG2629" s="33"/>
      <c r="GH2629" s="33"/>
      <c r="GI2629" s="33"/>
      <c r="GJ2629" s="33"/>
      <c r="GK2629" s="33"/>
      <c r="GL2629" s="33"/>
      <c r="GM2629" s="33"/>
      <c r="GN2629" s="33"/>
      <c r="GO2629" s="33"/>
      <c r="GP2629" s="33"/>
      <c r="GQ2629" s="33"/>
      <c r="GR2629" s="33"/>
      <c r="GS2629" s="33"/>
      <c r="GT2629" s="33"/>
      <c r="GU2629" s="33"/>
      <c r="GV2629" s="33"/>
      <c r="GW2629" s="33"/>
      <c r="GX2629" s="33"/>
    </row>
    <row r="2630" spans="178:206" x14ac:dyDescent="0.2">
      <c r="FV2630" s="29"/>
      <c r="FW2630" s="33"/>
      <c r="FX2630" s="33"/>
      <c r="FY2630" s="33"/>
      <c r="FZ2630" s="33"/>
      <c r="GA2630" s="33"/>
      <c r="GB2630" s="33"/>
      <c r="GC2630" s="33"/>
      <c r="GD2630" s="33"/>
      <c r="GE2630" s="33"/>
      <c r="GF2630" s="33"/>
      <c r="GG2630" s="33"/>
      <c r="GH2630" s="33"/>
      <c r="GI2630" s="33"/>
      <c r="GJ2630" s="33"/>
      <c r="GK2630" s="33"/>
      <c r="GL2630" s="33"/>
      <c r="GM2630" s="33"/>
      <c r="GN2630" s="33"/>
      <c r="GO2630" s="33"/>
      <c r="GP2630" s="33"/>
      <c r="GQ2630" s="33"/>
      <c r="GR2630" s="33"/>
      <c r="GS2630" s="33"/>
      <c r="GT2630" s="33"/>
      <c r="GU2630" s="33"/>
      <c r="GV2630" s="33"/>
      <c r="GW2630" s="33"/>
      <c r="GX2630" s="33"/>
    </row>
    <row r="2631" spans="178:206" x14ac:dyDescent="0.2">
      <c r="FV2631" s="29"/>
      <c r="FW2631" s="33"/>
      <c r="FX2631" s="33"/>
      <c r="FY2631" s="33"/>
      <c r="FZ2631" s="33"/>
      <c r="GA2631" s="33"/>
      <c r="GB2631" s="33"/>
      <c r="GC2631" s="33"/>
      <c r="GD2631" s="33"/>
      <c r="GE2631" s="33"/>
      <c r="GF2631" s="33"/>
      <c r="GG2631" s="33"/>
      <c r="GH2631" s="33"/>
      <c r="GI2631" s="33"/>
      <c r="GJ2631" s="33"/>
      <c r="GK2631" s="33"/>
      <c r="GL2631" s="33"/>
      <c r="GM2631" s="33"/>
      <c r="GN2631" s="33"/>
      <c r="GO2631" s="33"/>
      <c r="GP2631" s="33"/>
      <c r="GQ2631" s="33"/>
      <c r="GR2631" s="33"/>
      <c r="GS2631" s="33"/>
      <c r="GT2631" s="33"/>
      <c r="GU2631" s="33"/>
      <c r="GV2631" s="33"/>
      <c r="GW2631" s="33"/>
      <c r="GX2631" s="33"/>
    </row>
    <row r="2632" spans="178:206" x14ac:dyDescent="0.2">
      <c r="FV2632" s="29"/>
      <c r="FW2632" s="33"/>
      <c r="FX2632" s="33"/>
      <c r="FY2632" s="33"/>
      <c r="FZ2632" s="33"/>
      <c r="GA2632" s="33"/>
      <c r="GB2632" s="33"/>
      <c r="GC2632" s="33"/>
      <c r="GD2632" s="33"/>
      <c r="GE2632" s="33"/>
      <c r="GF2632" s="33"/>
      <c r="GG2632" s="33"/>
      <c r="GH2632" s="33"/>
      <c r="GI2632" s="33"/>
      <c r="GJ2632" s="33"/>
      <c r="GK2632" s="33"/>
      <c r="GL2632" s="33"/>
      <c r="GM2632" s="33"/>
      <c r="GN2632" s="33"/>
      <c r="GO2632" s="33"/>
      <c r="GP2632" s="33"/>
      <c r="GQ2632" s="33"/>
      <c r="GR2632" s="33"/>
      <c r="GS2632" s="33"/>
      <c r="GT2632" s="33"/>
      <c r="GU2632" s="33"/>
      <c r="GV2632" s="33"/>
      <c r="GW2632" s="33"/>
      <c r="GX2632" s="33"/>
    </row>
    <row r="2633" spans="178:206" x14ac:dyDescent="0.2">
      <c r="FV2633" s="29"/>
      <c r="FW2633" s="33"/>
      <c r="FX2633" s="33"/>
      <c r="FY2633" s="33"/>
      <c r="FZ2633" s="33"/>
      <c r="GA2633" s="33"/>
      <c r="GB2633" s="33"/>
      <c r="GC2633" s="33"/>
      <c r="GD2633" s="33"/>
      <c r="GE2633" s="33"/>
      <c r="GF2633" s="33"/>
      <c r="GG2633" s="33"/>
      <c r="GH2633" s="33"/>
      <c r="GI2633" s="33"/>
      <c r="GJ2633" s="33"/>
      <c r="GK2633" s="33"/>
      <c r="GL2633" s="33"/>
      <c r="GM2633" s="33"/>
      <c r="GN2633" s="33"/>
      <c r="GO2633" s="33"/>
      <c r="GP2633" s="33"/>
      <c r="GQ2633" s="33"/>
      <c r="GR2633" s="33"/>
      <c r="GS2633" s="33"/>
      <c r="GT2633" s="33"/>
      <c r="GU2633" s="33"/>
      <c r="GV2633" s="33"/>
      <c r="GW2633" s="33"/>
      <c r="GX2633" s="33"/>
    </row>
    <row r="2634" spans="178:206" x14ac:dyDescent="0.2">
      <c r="FV2634" s="29"/>
      <c r="FW2634" s="33"/>
      <c r="FX2634" s="33"/>
      <c r="FY2634" s="33"/>
      <c r="FZ2634" s="33"/>
      <c r="GA2634" s="33"/>
      <c r="GB2634" s="33"/>
      <c r="GC2634" s="33"/>
      <c r="GD2634" s="33"/>
      <c r="GE2634" s="33"/>
      <c r="GF2634" s="33"/>
      <c r="GG2634" s="33"/>
      <c r="GH2634" s="33"/>
      <c r="GI2634" s="33"/>
      <c r="GJ2634" s="33"/>
      <c r="GK2634" s="33"/>
      <c r="GL2634" s="33"/>
      <c r="GM2634" s="33"/>
      <c r="GN2634" s="33"/>
      <c r="GO2634" s="33"/>
      <c r="GP2634" s="33"/>
      <c r="GQ2634" s="33"/>
      <c r="GR2634" s="33"/>
      <c r="GS2634" s="33"/>
      <c r="GT2634" s="33"/>
      <c r="GU2634" s="33"/>
      <c r="GV2634" s="33"/>
      <c r="GW2634" s="33"/>
      <c r="GX2634" s="33"/>
    </row>
    <row r="2635" spans="178:206" x14ac:dyDescent="0.2">
      <c r="FV2635" s="29"/>
      <c r="FW2635" s="33"/>
      <c r="FX2635" s="33"/>
      <c r="FY2635" s="33"/>
      <c r="FZ2635" s="33"/>
      <c r="GA2635" s="33"/>
      <c r="GB2635" s="33"/>
      <c r="GC2635" s="33"/>
      <c r="GD2635" s="33"/>
      <c r="GE2635" s="33"/>
      <c r="GF2635" s="33"/>
      <c r="GG2635" s="33"/>
      <c r="GH2635" s="33"/>
      <c r="GI2635" s="33"/>
      <c r="GJ2635" s="33"/>
      <c r="GK2635" s="33"/>
      <c r="GL2635" s="33"/>
      <c r="GM2635" s="33"/>
      <c r="GN2635" s="33"/>
      <c r="GO2635" s="33"/>
      <c r="GP2635" s="33"/>
      <c r="GQ2635" s="33"/>
      <c r="GR2635" s="33"/>
      <c r="GS2635" s="33"/>
      <c r="GT2635" s="33"/>
      <c r="GU2635" s="33"/>
      <c r="GV2635" s="33"/>
      <c r="GW2635" s="33"/>
      <c r="GX2635" s="33"/>
    </row>
    <row r="2636" spans="178:206" x14ac:dyDescent="0.2">
      <c r="FV2636" s="29"/>
      <c r="FW2636" s="33"/>
      <c r="FX2636" s="33"/>
      <c r="FY2636" s="33"/>
      <c r="FZ2636" s="33"/>
      <c r="GA2636" s="33"/>
      <c r="GB2636" s="33"/>
      <c r="GC2636" s="33"/>
      <c r="GD2636" s="33"/>
      <c r="GE2636" s="33"/>
      <c r="GF2636" s="33"/>
      <c r="GG2636" s="33"/>
      <c r="GH2636" s="33"/>
      <c r="GI2636" s="33"/>
      <c r="GJ2636" s="33"/>
      <c r="GK2636" s="33"/>
      <c r="GL2636" s="33"/>
      <c r="GM2636" s="33"/>
      <c r="GN2636" s="33"/>
      <c r="GO2636" s="33"/>
      <c r="GP2636" s="33"/>
      <c r="GQ2636" s="33"/>
      <c r="GR2636" s="33"/>
      <c r="GS2636" s="33"/>
      <c r="GT2636" s="33"/>
      <c r="GU2636" s="33"/>
      <c r="GV2636" s="33"/>
      <c r="GW2636" s="33"/>
      <c r="GX2636" s="33"/>
    </row>
    <row r="2637" spans="178:206" x14ac:dyDescent="0.2">
      <c r="FV2637" s="29"/>
      <c r="FW2637" s="33"/>
      <c r="FX2637" s="33"/>
      <c r="FY2637" s="33"/>
      <c r="FZ2637" s="33"/>
      <c r="GA2637" s="33"/>
      <c r="GB2637" s="33"/>
      <c r="GC2637" s="33"/>
      <c r="GD2637" s="33"/>
      <c r="GE2637" s="33"/>
      <c r="GF2637" s="33"/>
      <c r="GG2637" s="33"/>
      <c r="GH2637" s="33"/>
      <c r="GI2637" s="33"/>
      <c r="GJ2637" s="33"/>
      <c r="GK2637" s="33"/>
      <c r="GL2637" s="33"/>
      <c r="GM2637" s="33"/>
      <c r="GN2637" s="33"/>
      <c r="GO2637" s="33"/>
      <c r="GP2637" s="33"/>
      <c r="GQ2637" s="33"/>
      <c r="GR2637" s="33"/>
      <c r="GS2637" s="33"/>
      <c r="GT2637" s="33"/>
      <c r="GU2637" s="33"/>
      <c r="GV2637" s="33"/>
      <c r="GW2637" s="33"/>
      <c r="GX2637" s="33"/>
    </row>
    <row r="2638" spans="178:206" x14ac:dyDescent="0.2">
      <c r="FV2638" s="29"/>
      <c r="FW2638" s="33"/>
      <c r="FX2638" s="33"/>
      <c r="FY2638" s="33"/>
      <c r="FZ2638" s="33"/>
      <c r="GA2638" s="33"/>
      <c r="GB2638" s="33"/>
      <c r="GC2638" s="33"/>
      <c r="GD2638" s="33"/>
      <c r="GE2638" s="33"/>
      <c r="GF2638" s="33"/>
      <c r="GG2638" s="33"/>
      <c r="GH2638" s="33"/>
      <c r="GI2638" s="33"/>
      <c r="GJ2638" s="33"/>
      <c r="GK2638" s="33"/>
      <c r="GL2638" s="33"/>
      <c r="GM2638" s="33"/>
      <c r="GN2638" s="33"/>
      <c r="GO2638" s="33"/>
      <c r="GP2638" s="33"/>
      <c r="GQ2638" s="33"/>
      <c r="GR2638" s="33"/>
      <c r="GS2638" s="33"/>
      <c r="GT2638" s="33"/>
      <c r="GU2638" s="33"/>
      <c r="GV2638" s="33"/>
      <c r="GW2638" s="33"/>
      <c r="GX2638" s="33"/>
    </row>
    <row r="2639" spans="178:206" x14ac:dyDescent="0.2">
      <c r="FV2639" s="29"/>
      <c r="FW2639" s="33"/>
      <c r="FX2639" s="33"/>
      <c r="FY2639" s="33"/>
      <c r="FZ2639" s="33"/>
      <c r="GA2639" s="33"/>
      <c r="GB2639" s="33"/>
      <c r="GC2639" s="33"/>
      <c r="GD2639" s="33"/>
      <c r="GE2639" s="33"/>
      <c r="GF2639" s="33"/>
      <c r="GG2639" s="33"/>
      <c r="GH2639" s="33"/>
      <c r="GI2639" s="33"/>
      <c r="GJ2639" s="33"/>
      <c r="GK2639" s="33"/>
      <c r="GL2639" s="33"/>
      <c r="GM2639" s="33"/>
      <c r="GN2639" s="33"/>
      <c r="GO2639" s="33"/>
      <c r="GP2639" s="33"/>
      <c r="GQ2639" s="33"/>
      <c r="GR2639" s="33"/>
      <c r="GS2639" s="33"/>
      <c r="GT2639" s="33"/>
      <c r="GU2639" s="33"/>
      <c r="GV2639" s="33"/>
      <c r="GW2639" s="33"/>
      <c r="GX2639" s="33"/>
    </row>
    <row r="2640" spans="178:206" x14ac:dyDescent="0.2">
      <c r="FV2640" s="29"/>
      <c r="FW2640" s="33"/>
      <c r="FX2640" s="33"/>
      <c r="FY2640" s="33"/>
      <c r="FZ2640" s="33"/>
      <c r="GA2640" s="33"/>
      <c r="GB2640" s="33"/>
      <c r="GC2640" s="33"/>
      <c r="GD2640" s="33"/>
      <c r="GE2640" s="33"/>
      <c r="GF2640" s="33"/>
      <c r="GG2640" s="33"/>
      <c r="GH2640" s="33"/>
      <c r="GI2640" s="33"/>
      <c r="GJ2640" s="33"/>
      <c r="GK2640" s="33"/>
      <c r="GL2640" s="33"/>
      <c r="GM2640" s="33"/>
      <c r="GN2640" s="33"/>
      <c r="GO2640" s="33"/>
      <c r="GP2640" s="33"/>
      <c r="GQ2640" s="33"/>
      <c r="GR2640" s="33"/>
      <c r="GS2640" s="33"/>
      <c r="GT2640" s="33"/>
      <c r="GU2640" s="33"/>
      <c r="GV2640" s="33"/>
      <c r="GW2640" s="33"/>
      <c r="GX2640" s="33"/>
    </row>
    <row r="2641" spans="178:206" x14ac:dyDescent="0.2">
      <c r="FV2641" s="29"/>
      <c r="FW2641" s="33"/>
      <c r="FX2641" s="33"/>
      <c r="FY2641" s="33"/>
      <c r="FZ2641" s="33"/>
      <c r="GA2641" s="33"/>
      <c r="GB2641" s="33"/>
      <c r="GC2641" s="33"/>
      <c r="GD2641" s="33"/>
      <c r="GE2641" s="33"/>
      <c r="GF2641" s="33"/>
      <c r="GG2641" s="33"/>
      <c r="GH2641" s="33"/>
      <c r="GI2641" s="33"/>
      <c r="GJ2641" s="33"/>
      <c r="GK2641" s="33"/>
      <c r="GL2641" s="33"/>
      <c r="GM2641" s="33"/>
      <c r="GN2641" s="33"/>
      <c r="GO2641" s="33"/>
      <c r="GP2641" s="33"/>
      <c r="GQ2641" s="33"/>
      <c r="GR2641" s="33"/>
      <c r="GS2641" s="33"/>
      <c r="GT2641" s="33"/>
      <c r="GU2641" s="33"/>
      <c r="GV2641" s="33"/>
      <c r="GW2641" s="33"/>
      <c r="GX2641" s="33"/>
    </row>
    <row r="2642" spans="178:206" x14ac:dyDescent="0.2">
      <c r="FV2642" s="29"/>
      <c r="FW2642" s="33"/>
      <c r="FX2642" s="33"/>
      <c r="FY2642" s="33"/>
      <c r="FZ2642" s="33"/>
      <c r="GA2642" s="33"/>
      <c r="GB2642" s="33"/>
      <c r="GC2642" s="33"/>
      <c r="GD2642" s="33"/>
      <c r="GE2642" s="33"/>
      <c r="GF2642" s="33"/>
      <c r="GG2642" s="33"/>
      <c r="GH2642" s="33"/>
      <c r="GI2642" s="33"/>
      <c r="GJ2642" s="33"/>
      <c r="GK2642" s="33"/>
      <c r="GL2642" s="33"/>
      <c r="GM2642" s="33"/>
      <c r="GN2642" s="33"/>
      <c r="GO2642" s="33"/>
      <c r="GP2642" s="33"/>
      <c r="GQ2642" s="33"/>
      <c r="GR2642" s="33"/>
      <c r="GS2642" s="33"/>
      <c r="GT2642" s="33"/>
      <c r="GU2642" s="33"/>
      <c r="GV2642" s="33"/>
      <c r="GW2642" s="33"/>
      <c r="GX2642" s="33"/>
    </row>
    <row r="2643" spans="178:206" x14ac:dyDescent="0.2">
      <c r="FV2643" s="29"/>
      <c r="FW2643" s="33"/>
      <c r="FX2643" s="33"/>
      <c r="FY2643" s="33"/>
      <c r="FZ2643" s="33"/>
      <c r="GA2643" s="33"/>
      <c r="GB2643" s="33"/>
      <c r="GC2643" s="33"/>
      <c r="GD2643" s="33"/>
      <c r="GE2643" s="33"/>
      <c r="GF2643" s="33"/>
      <c r="GG2643" s="33"/>
      <c r="GH2643" s="33"/>
      <c r="GI2643" s="33"/>
      <c r="GJ2643" s="33"/>
      <c r="GK2643" s="33"/>
      <c r="GL2643" s="33"/>
      <c r="GM2643" s="33"/>
      <c r="GN2643" s="33"/>
      <c r="GO2643" s="33"/>
      <c r="GP2643" s="33"/>
      <c r="GQ2643" s="33"/>
      <c r="GR2643" s="33"/>
      <c r="GS2643" s="33"/>
      <c r="GT2643" s="33"/>
      <c r="GU2643" s="33"/>
      <c r="GV2643" s="33"/>
      <c r="GW2643" s="33"/>
      <c r="GX2643" s="33"/>
    </row>
    <row r="2644" spans="178:206" x14ac:dyDescent="0.2">
      <c r="FV2644" s="29"/>
      <c r="FW2644" s="33"/>
      <c r="FX2644" s="33"/>
      <c r="FY2644" s="33"/>
      <c r="FZ2644" s="33"/>
      <c r="GA2644" s="33"/>
      <c r="GB2644" s="33"/>
      <c r="GC2644" s="33"/>
      <c r="GD2644" s="33"/>
      <c r="GE2644" s="33"/>
      <c r="GF2644" s="33"/>
      <c r="GG2644" s="33"/>
      <c r="GH2644" s="33"/>
      <c r="GI2644" s="33"/>
      <c r="GJ2644" s="33"/>
      <c r="GK2644" s="33"/>
      <c r="GL2644" s="33"/>
      <c r="GM2644" s="33"/>
      <c r="GN2644" s="33"/>
      <c r="GO2644" s="33"/>
      <c r="GP2644" s="33"/>
      <c r="GQ2644" s="33"/>
      <c r="GR2644" s="33"/>
      <c r="GS2644" s="33"/>
      <c r="GT2644" s="33"/>
      <c r="GU2644" s="33"/>
      <c r="GV2644" s="33"/>
      <c r="GW2644" s="33"/>
      <c r="GX2644" s="33"/>
    </row>
    <row r="2645" spans="178:206" x14ac:dyDescent="0.2">
      <c r="FV2645" s="29"/>
      <c r="FW2645" s="33"/>
      <c r="FX2645" s="33"/>
      <c r="FY2645" s="33"/>
      <c r="FZ2645" s="33"/>
      <c r="GA2645" s="33"/>
      <c r="GB2645" s="33"/>
      <c r="GC2645" s="33"/>
      <c r="GD2645" s="33"/>
      <c r="GE2645" s="33"/>
      <c r="GF2645" s="33"/>
      <c r="GG2645" s="33"/>
      <c r="GH2645" s="33"/>
      <c r="GI2645" s="33"/>
      <c r="GJ2645" s="33"/>
      <c r="GK2645" s="33"/>
      <c r="GL2645" s="33"/>
      <c r="GM2645" s="33"/>
      <c r="GN2645" s="33"/>
      <c r="GO2645" s="33"/>
      <c r="GP2645" s="33"/>
      <c r="GQ2645" s="33"/>
      <c r="GR2645" s="33"/>
      <c r="GS2645" s="33"/>
      <c r="GT2645" s="33"/>
      <c r="GU2645" s="33"/>
      <c r="GV2645" s="33"/>
      <c r="GW2645" s="33"/>
      <c r="GX2645" s="33"/>
    </row>
    <row r="2646" spans="178:206" x14ac:dyDescent="0.2">
      <c r="FV2646" s="29"/>
      <c r="FW2646" s="33"/>
      <c r="FX2646" s="33"/>
      <c r="FY2646" s="33"/>
      <c r="FZ2646" s="33"/>
      <c r="GA2646" s="33"/>
      <c r="GB2646" s="33"/>
      <c r="GC2646" s="33"/>
      <c r="GD2646" s="33"/>
      <c r="GE2646" s="33"/>
      <c r="GF2646" s="33"/>
      <c r="GG2646" s="33"/>
      <c r="GH2646" s="33"/>
      <c r="GI2646" s="33"/>
      <c r="GJ2646" s="33"/>
      <c r="GK2646" s="33"/>
      <c r="GL2646" s="33"/>
      <c r="GM2646" s="33"/>
      <c r="GN2646" s="33"/>
      <c r="GO2646" s="33"/>
      <c r="GP2646" s="33"/>
      <c r="GQ2646" s="33"/>
      <c r="GR2646" s="33"/>
      <c r="GS2646" s="33"/>
      <c r="GT2646" s="33"/>
      <c r="GU2646" s="33"/>
      <c r="GV2646" s="33"/>
      <c r="GW2646" s="33"/>
      <c r="GX2646" s="33"/>
    </row>
    <row r="2647" spans="178:206" x14ac:dyDescent="0.2">
      <c r="FV2647" s="29"/>
      <c r="FW2647" s="33"/>
      <c r="FX2647" s="33"/>
      <c r="FY2647" s="33"/>
      <c r="FZ2647" s="33"/>
      <c r="GA2647" s="33"/>
      <c r="GB2647" s="33"/>
      <c r="GC2647" s="33"/>
      <c r="GD2647" s="33"/>
      <c r="GE2647" s="33"/>
      <c r="GF2647" s="33"/>
      <c r="GG2647" s="33"/>
      <c r="GH2647" s="33"/>
      <c r="GI2647" s="33"/>
      <c r="GJ2647" s="33"/>
      <c r="GK2647" s="33"/>
      <c r="GL2647" s="33"/>
      <c r="GM2647" s="33"/>
      <c r="GN2647" s="33"/>
      <c r="GO2647" s="33"/>
      <c r="GP2647" s="33"/>
      <c r="GQ2647" s="33"/>
      <c r="GR2647" s="33"/>
      <c r="GS2647" s="33"/>
      <c r="GT2647" s="33"/>
      <c r="GU2647" s="33"/>
      <c r="GV2647" s="33"/>
      <c r="GW2647" s="33"/>
      <c r="GX2647" s="33"/>
    </row>
    <row r="2648" spans="178:206" x14ac:dyDescent="0.2">
      <c r="FV2648" s="29"/>
      <c r="FW2648" s="33"/>
      <c r="FX2648" s="33"/>
      <c r="FY2648" s="33"/>
      <c r="FZ2648" s="33"/>
      <c r="GA2648" s="33"/>
      <c r="GB2648" s="33"/>
      <c r="GC2648" s="33"/>
      <c r="GD2648" s="33"/>
      <c r="GE2648" s="33"/>
      <c r="GF2648" s="33"/>
      <c r="GG2648" s="33"/>
      <c r="GH2648" s="33"/>
      <c r="GI2648" s="33"/>
      <c r="GJ2648" s="33"/>
      <c r="GK2648" s="33"/>
      <c r="GL2648" s="33"/>
      <c r="GM2648" s="33"/>
      <c r="GN2648" s="33"/>
      <c r="GO2648" s="33"/>
      <c r="GP2648" s="33"/>
      <c r="GQ2648" s="33"/>
      <c r="GR2648" s="33"/>
      <c r="GS2648" s="33"/>
      <c r="GT2648" s="33"/>
      <c r="GU2648" s="33"/>
      <c r="GV2648" s="33"/>
      <c r="GW2648" s="33"/>
      <c r="GX2648" s="33"/>
    </row>
    <row r="2649" spans="178:206" x14ac:dyDescent="0.2">
      <c r="FV2649" s="29"/>
      <c r="FW2649" s="33"/>
      <c r="FX2649" s="33"/>
      <c r="FY2649" s="33"/>
      <c r="FZ2649" s="33"/>
      <c r="GA2649" s="33"/>
      <c r="GB2649" s="33"/>
      <c r="GC2649" s="33"/>
      <c r="GD2649" s="33"/>
      <c r="GE2649" s="33"/>
      <c r="GF2649" s="33"/>
      <c r="GG2649" s="33"/>
      <c r="GH2649" s="33"/>
      <c r="GI2649" s="33"/>
      <c r="GJ2649" s="33"/>
      <c r="GK2649" s="33"/>
      <c r="GL2649" s="33"/>
      <c r="GM2649" s="33"/>
      <c r="GN2649" s="33"/>
      <c r="GO2649" s="33"/>
      <c r="GP2649" s="33"/>
      <c r="GQ2649" s="33"/>
      <c r="GR2649" s="33"/>
      <c r="GS2649" s="33"/>
      <c r="GT2649" s="33"/>
      <c r="GU2649" s="33"/>
      <c r="GV2649" s="33"/>
      <c r="GW2649" s="33"/>
      <c r="GX2649" s="33"/>
    </row>
    <row r="2650" spans="178:206" x14ac:dyDescent="0.2">
      <c r="FV2650" s="29"/>
      <c r="FW2650" s="33"/>
      <c r="FX2650" s="33"/>
      <c r="FY2650" s="33"/>
      <c r="FZ2650" s="33"/>
      <c r="GA2650" s="33"/>
      <c r="GB2650" s="33"/>
      <c r="GC2650" s="33"/>
      <c r="GD2650" s="33"/>
      <c r="GE2650" s="33"/>
      <c r="GF2650" s="33"/>
      <c r="GG2650" s="33"/>
      <c r="GH2650" s="33"/>
      <c r="GI2650" s="33"/>
      <c r="GJ2650" s="33"/>
      <c r="GK2650" s="33"/>
      <c r="GL2650" s="33"/>
      <c r="GM2650" s="33"/>
      <c r="GN2650" s="33"/>
      <c r="GO2650" s="33"/>
      <c r="GP2650" s="33"/>
      <c r="GQ2650" s="33"/>
      <c r="GR2650" s="33"/>
      <c r="GS2650" s="33"/>
      <c r="GT2650" s="33"/>
      <c r="GU2650" s="33"/>
      <c r="GV2650" s="33"/>
      <c r="GW2650" s="33"/>
      <c r="GX2650" s="33"/>
    </row>
    <row r="2651" spans="178:206" x14ac:dyDescent="0.2">
      <c r="FV2651" s="29"/>
      <c r="FW2651" s="33"/>
      <c r="FX2651" s="33"/>
      <c r="FY2651" s="33"/>
      <c r="FZ2651" s="33"/>
      <c r="GA2651" s="33"/>
      <c r="GB2651" s="33"/>
      <c r="GC2651" s="33"/>
      <c r="GD2651" s="33"/>
      <c r="GE2651" s="33"/>
      <c r="GF2651" s="33"/>
      <c r="GG2651" s="33"/>
      <c r="GH2651" s="33"/>
      <c r="GI2651" s="33"/>
      <c r="GJ2651" s="33"/>
      <c r="GK2651" s="33"/>
      <c r="GL2651" s="33"/>
      <c r="GM2651" s="33"/>
      <c r="GN2651" s="33"/>
      <c r="GO2651" s="33"/>
      <c r="GP2651" s="33"/>
      <c r="GQ2651" s="33"/>
      <c r="GR2651" s="33"/>
      <c r="GS2651" s="33"/>
      <c r="GT2651" s="33"/>
      <c r="GU2651" s="33"/>
      <c r="GV2651" s="33"/>
      <c r="GW2651" s="33"/>
      <c r="GX2651" s="33"/>
    </row>
    <row r="2652" spans="178:206" x14ac:dyDescent="0.2">
      <c r="FV2652" s="29"/>
      <c r="FW2652" s="33"/>
      <c r="FX2652" s="33"/>
      <c r="FY2652" s="33"/>
      <c r="FZ2652" s="33"/>
      <c r="GA2652" s="33"/>
      <c r="GB2652" s="33"/>
      <c r="GC2652" s="33"/>
      <c r="GD2652" s="33"/>
      <c r="GE2652" s="33"/>
      <c r="GF2652" s="33"/>
      <c r="GG2652" s="33"/>
      <c r="GH2652" s="33"/>
      <c r="GI2652" s="33"/>
      <c r="GJ2652" s="33"/>
      <c r="GK2652" s="33"/>
      <c r="GL2652" s="33"/>
      <c r="GM2652" s="33"/>
      <c r="GN2652" s="33"/>
      <c r="GO2652" s="33"/>
      <c r="GP2652" s="33"/>
      <c r="GQ2652" s="33"/>
      <c r="GR2652" s="33"/>
      <c r="GS2652" s="33"/>
      <c r="GT2652" s="33"/>
      <c r="GU2652" s="33"/>
      <c r="GV2652" s="33"/>
      <c r="GW2652" s="33"/>
      <c r="GX2652" s="33"/>
    </row>
    <row r="2653" spans="178:206" x14ac:dyDescent="0.2">
      <c r="FV2653" s="29"/>
      <c r="FW2653" s="33"/>
      <c r="FX2653" s="33"/>
      <c r="FY2653" s="33"/>
      <c r="FZ2653" s="33"/>
      <c r="GA2653" s="33"/>
      <c r="GB2653" s="33"/>
      <c r="GC2653" s="33"/>
      <c r="GD2653" s="33"/>
      <c r="GE2653" s="33"/>
      <c r="GF2653" s="33"/>
      <c r="GG2653" s="33"/>
      <c r="GH2653" s="33"/>
      <c r="GI2653" s="33"/>
      <c r="GJ2653" s="33"/>
      <c r="GK2653" s="33"/>
      <c r="GL2653" s="33"/>
      <c r="GM2653" s="33"/>
      <c r="GN2653" s="33"/>
      <c r="GO2653" s="33"/>
      <c r="GP2653" s="33"/>
      <c r="GQ2653" s="33"/>
      <c r="GR2653" s="33"/>
      <c r="GS2653" s="33"/>
      <c r="GT2653" s="33"/>
      <c r="GU2653" s="33"/>
      <c r="GV2653" s="33"/>
      <c r="GW2653" s="33"/>
      <c r="GX2653" s="33"/>
    </row>
    <row r="2654" spans="178:206" x14ac:dyDescent="0.2">
      <c r="FV2654" s="29"/>
      <c r="FW2654" s="33"/>
      <c r="FX2654" s="33"/>
      <c r="FY2654" s="33"/>
      <c r="FZ2654" s="33"/>
      <c r="GA2654" s="33"/>
      <c r="GB2654" s="33"/>
      <c r="GC2654" s="33"/>
      <c r="GD2654" s="33"/>
      <c r="GE2654" s="33"/>
      <c r="GF2654" s="33"/>
      <c r="GG2654" s="33"/>
      <c r="GH2654" s="33"/>
      <c r="GI2654" s="33"/>
      <c r="GJ2654" s="33"/>
      <c r="GK2654" s="33"/>
      <c r="GL2654" s="33"/>
      <c r="GM2654" s="33"/>
      <c r="GN2654" s="33"/>
      <c r="GO2654" s="33"/>
      <c r="GP2654" s="33"/>
      <c r="GQ2654" s="33"/>
      <c r="GR2654" s="33"/>
      <c r="GS2654" s="33"/>
      <c r="GT2654" s="33"/>
      <c r="GU2654" s="33"/>
      <c r="GV2654" s="33"/>
      <c r="GW2654" s="33"/>
      <c r="GX2654" s="33"/>
    </row>
    <row r="2655" spans="178:206" x14ac:dyDescent="0.2">
      <c r="FV2655" s="29"/>
      <c r="FW2655" s="33"/>
      <c r="FX2655" s="33"/>
      <c r="FY2655" s="33"/>
      <c r="FZ2655" s="33"/>
      <c r="GA2655" s="33"/>
      <c r="GB2655" s="33"/>
      <c r="GC2655" s="33"/>
      <c r="GD2655" s="33"/>
      <c r="GE2655" s="33"/>
      <c r="GF2655" s="33"/>
      <c r="GG2655" s="33"/>
      <c r="GH2655" s="33"/>
      <c r="GI2655" s="33"/>
      <c r="GJ2655" s="33"/>
      <c r="GK2655" s="33"/>
      <c r="GL2655" s="33"/>
      <c r="GM2655" s="33"/>
      <c r="GN2655" s="33"/>
      <c r="GO2655" s="33"/>
      <c r="GP2655" s="33"/>
      <c r="GQ2655" s="33"/>
      <c r="GR2655" s="33"/>
      <c r="GS2655" s="33"/>
      <c r="GT2655" s="33"/>
      <c r="GU2655" s="33"/>
      <c r="GV2655" s="33"/>
      <c r="GW2655" s="33"/>
      <c r="GX2655" s="33"/>
    </row>
    <row r="2656" spans="178:206" x14ac:dyDescent="0.2">
      <c r="FV2656" s="29"/>
      <c r="FW2656" s="33"/>
      <c r="FX2656" s="33"/>
      <c r="FY2656" s="33"/>
      <c r="FZ2656" s="33"/>
      <c r="GA2656" s="33"/>
      <c r="GB2656" s="33"/>
      <c r="GC2656" s="33"/>
      <c r="GD2656" s="33"/>
      <c r="GE2656" s="33"/>
      <c r="GF2656" s="33"/>
      <c r="GG2656" s="33"/>
      <c r="GH2656" s="33"/>
      <c r="GI2656" s="33"/>
      <c r="GJ2656" s="33"/>
      <c r="GK2656" s="33"/>
      <c r="GL2656" s="33"/>
      <c r="GM2656" s="33"/>
      <c r="GN2656" s="33"/>
      <c r="GO2656" s="33"/>
      <c r="GP2656" s="33"/>
      <c r="GQ2656" s="33"/>
      <c r="GR2656" s="33"/>
      <c r="GS2656" s="33"/>
      <c r="GT2656" s="33"/>
      <c r="GU2656" s="33"/>
      <c r="GV2656" s="33"/>
      <c r="GW2656" s="33"/>
      <c r="GX2656" s="33"/>
    </row>
    <row r="2657" spans="178:206" x14ac:dyDescent="0.2">
      <c r="FV2657" s="29"/>
      <c r="FW2657" s="33"/>
      <c r="FX2657" s="33"/>
      <c r="FY2657" s="33"/>
      <c r="FZ2657" s="33"/>
      <c r="GA2657" s="33"/>
      <c r="GB2657" s="33"/>
      <c r="GC2657" s="33"/>
      <c r="GD2657" s="33"/>
      <c r="GE2657" s="33"/>
      <c r="GF2657" s="33"/>
      <c r="GG2657" s="33"/>
      <c r="GH2657" s="33"/>
      <c r="GI2657" s="33"/>
      <c r="GJ2657" s="33"/>
      <c r="GK2657" s="33"/>
      <c r="GL2657" s="33"/>
      <c r="GM2657" s="33"/>
      <c r="GN2657" s="33"/>
      <c r="GO2657" s="33"/>
      <c r="GP2657" s="33"/>
      <c r="GQ2657" s="33"/>
      <c r="GR2657" s="33"/>
      <c r="GS2657" s="33"/>
      <c r="GT2657" s="33"/>
      <c r="GU2657" s="33"/>
      <c r="GV2657" s="33"/>
      <c r="GW2657" s="33"/>
      <c r="GX2657" s="33"/>
    </row>
    <row r="2658" spans="178:206" x14ac:dyDescent="0.2">
      <c r="FV2658" s="29"/>
      <c r="FW2658" s="33"/>
      <c r="FX2658" s="33"/>
      <c r="FY2658" s="33"/>
      <c r="FZ2658" s="33"/>
      <c r="GA2658" s="33"/>
      <c r="GB2658" s="33"/>
      <c r="GC2658" s="33"/>
      <c r="GD2658" s="33"/>
      <c r="GE2658" s="33"/>
      <c r="GF2658" s="33"/>
      <c r="GG2658" s="33"/>
      <c r="GH2658" s="33"/>
      <c r="GI2658" s="33"/>
      <c r="GJ2658" s="33"/>
      <c r="GK2658" s="33"/>
      <c r="GL2658" s="33"/>
      <c r="GM2658" s="33"/>
      <c r="GN2658" s="33"/>
      <c r="GO2658" s="33"/>
      <c r="GP2658" s="33"/>
      <c r="GQ2658" s="33"/>
      <c r="GR2658" s="33"/>
      <c r="GS2658" s="33"/>
      <c r="GT2658" s="33"/>
      <c r="GU2658" s="33"/>
      <c r="GV2658" s="33"/>
      <c r="GW2658" s="33"/>
      <c r="GX2658" s="33"/>
    </row>
    <row r="2659" spans="178:206" x14ac:dyDescent="0.2">
      <c r="FV2659" s="29"/>
      <c r="FW2659" s="33"/>
      <c r="FX2659" s="33"/>
      <c r="FY2659" s="33"/>
      <c r="FZ2659" s="33"/>
      <c r="GA2659" s="33"/>
      <c r="GB2659" s="33"/>
      <c r="GC2659" s="33"/>
      <c r="GD2659" s="33"/>
      <c r="GE2659" s="33"/>
      <c r="GF2659" s="33"/>
      <c r="GG2659" s="33"/>
      <c r="GH2659" s="33"/>
      <c r="GI2659" s="33"/>
      <c r="GJ2659" s="33"/>
      <c r="GK2659" s="33"/>
      <c r="GL2659" s="33"/>
      <c r="GM2659" s="33"/>
      <c r="GN2659" s="33"/>
      <c r="GO2659" s="33"/>
      <c r="GP2659" s="33"/>
      <c r="GQ2659" s="33"/>
      <c r="GR2659" s="33"/>
      <c r="GS2659" s="33"/>
      <c r="GT2659" s="33"/>
      <c r="GU2659" s="33"/>
      <c r="GV2659" s="33"/>
      <c r="GW2659" s="33"/>
      <c r="GX2659" s="33"/>
    </row>
    <row r="2660" spans="178:206" x14ac:dyDescent="0.2">
      <c r="FV2660" s="29"/>
      <c r="FW2660" s="33"/>
      <c r="FX2660" s="33"/>
      <c r="FY2660" s="33"/>
      <c r="FZ2660" s="33"/>
      <c r="GA2660" s="33"/>
      <c r="GB2660" s="33"/>
      <c r="GC2660" s="33"/>
      <c r="GD2660" s="33"/>
      <c r="GE2660" s="33"/>
      <c r="GF2660" s="33"/>
      <c r="GG2660" s="33"/>
      <c r="GH2660" s="33"/>
      <c r="GI2660" s="33"/>
      <c r="GJ2660" s="33"/>
      <c r="GK2660" s="33"/>
      <c r="GL2660" s="33"/>
      <c r="GM2660" s="33"/>
      <c r="GN2660" s="33"/>
      <c r="GO2660" s="33"/>
      <c r="GP2660" s="33"/>
      <c r="GQ2660" s="33"/>
      <c r="GR2660" s="33"/>
      <c r="GS2660" s="33"/>
      <c r="GT2660" s="33"/>
      <c r="GU2660" s="33"/>
      <c r="GV2660" s="33"/>
      <c r="GW2660" s="33"/>
      <c r="GX2660" s="33"/>
    </row>
    <row r="2661" spans="178:206" x14ac:dyDescent="0.2">
      <c r="FV2661" s="29"/>
      <c r="FW2661" s="33"/>
      <c r="FX2661" s="33"/>
      <c r="FY2661" s="33"/>
      <c r="FZ2661" s="33"/>
      <c r="GA2661" s="33"/>
      <c r="GB2661" s="33"/>
      <c r="GC2661" s="33"/>
      <c r="GD2661" s="33"/>
      <c r="GE2661" s="33"/>
      <c r="GF2661" s="33"/>
      <c r="GG2661" s="33"/>
      <c r="GH2661" s="33"/>
      <c r="GI2661" s="33"/>
      <c r="GJ2661" s="33"/>
      <c r="GK2661" s="33"/>
      <c r="GL2661" s="33"/>
      <c r="GM2661" s="33"/>
      <c r="GN2661" s="33"/>
      <c r="GO2661" s="33"/>
      <c r="GP2661" s="33"/>
      <c r="GQ2661" s="33"/>
      <c r="GR2661" s="33"/>
      <c r="GS2661" s="33"/>
      <c r="GT2661" s="33"/>
      <c r="GU2661" s="33"/>
      <c r="GV2661" s="33"/>
      <c r="GW2661" s="33"/>
      <c r="GX2661" s="33"/>
    </row>
    <row r="2662" spans="178:206" x14ac:dyDescent="0.2">
      <c r="FV2662" s="29"/>
      <c r="FW2662" s="33"/>
      <c r="FX2662" s="33"/>
      <c r="FY2662" s="33"/>
      <c r="FZ2662" s="33"/>
      <c r="GA2662" s="33"/>
      <c r="GB2662" s="33"/>
      <c r="GC2662" s="33"/>
      <c r="GD2662" s="33"/>
      <c r="GE2662" s="33"/>
      <c r="GF2662" s="33"/>
      <c r="GG2662" s="33"/>
      <c r="GH2662" s="33"/>
      <c r="GI2662" s="33"/>
      <c r="GJ2662" s="33"/>
      <c r="GK2662" s="33"/>
      <c r="GL2662" s="33"/>
      <c r="GM2662" s="33"/>
      <c r="GN2662" s="33"/>
      <c r="GO2662" s="33"/>
      <c r="GP2662" s="33"/>
      <c r="GQ2662" s="33"/>
      <c r="GR2662" s="33"/>
      <c r="GS2662" s="33"/>
      <c r="GT2662" s="33"/>
      <c r="GU2662" s="33"/>
      <c r="GV2662" s="33"/>
      <c r="GW2662" s="33"/>
      <c r="GX2662" s="33"/>
    </row>
    <row r="2663" spans="178:206" x14ac:dyDescent="0.2">
      <c r="FV2663" s="29"/>
      <c r="FW2663" s="33"/>
      <c r="FX2663" s="33"/>
      <c r="FY2663" s="33"/>
      <c r="FZ2663" s="33"/>
      <c r="GA2663" s="33"/>
      <c r="GB2663" s="33"/>
      <c r="GC2663" s="33"/>
      <c r="GD2663" s="33"/>
      <c r="GE2663" s="33"/>
      <c r="GF2663" s="33"/>
      <c r="GG2663" s="33"/>
      <c r="GH2663" s="33"/>
      <c r="GI2663" s="33"/>
      <c r="GJ2663" s="33"/>
      <c r="GK2663" s="33"/>
      <c r="GL2663" s="33"/>
      <c r="GM2663" s="33"/>
      <c r="GN2663" s="33"/>
      <c r="GO2663" s="33"/>
      <c r="GP2663" s="33"/>
      <c r="GQ2663" s="33"/>
      <c r="GR2663" s="33"/>
      <c r="GS2663" s="33"/>
      <c r="GT2663" s="33"/>
      <c r="GU2663" s="33"/>
      <c r="GV2663" s="33"/>
      <c r="GW2663" s="33"/>
      <c r="GX2663" s="33"/>
    </row>
    <row r="2664" spans="178:206" x14ac:dyDescent="0.2">
      <c r="FV2664" s="29"/>
      <c r="FW2664" s="33"/>
      <c r="FX2664" s="33"/>
      <c r="FY2664" s="33"/>
      <c r="FZ2664" s="33"/>
      <c r="GA2664" s="33"/>
      <c r="GB2664" s="33"/>
      <c r="GC2664" s="33"/>
      <c r="GD2664" s="33"/>
      <c r="GE2664" s="33"/>
      <c r="GF2664" s="33"/>
      <c r="GG2664" s="33"/>
      <c r="GH2664" s="33"/>
      <c r="GI2664" s="33"/>
      <c r="GJ2664" s="33"/>
      <c r="GK2664" s="33"/>
      <c r="GL2664" s="33"/>
      <c r="GM2664" s="33"/>
      <c r="GN2664" s="33"/>
      <c r="GO2664" s="33"/>
      <c r="GP2664" s="33"/>
      <c r="GQ2664" s="33"/>
      <c r="GR2664" s="33"/>
      <c r="GS2664" s="33"/>
      <c r="GT2664" s="33"/>
      <c r="GU2664" s="33"/>
      <c r="GV2664" s="33"/>
      <c r="GW2664" s="33"/>
      <c r="GX2664" s="33"/>
    </row>
    <row r="2665" spans="178:206" x14ac:dyDescent="0.2">
      <c r="FV2665" s="29"/>
      <c r="FW2665" s="33"/>
      <c r="FX2665" s="33"/>
      <c r="FY2665" s="33"/>
      <c r="FZ2665" s="33"/>
      <c r="GA2665" s="33"/>
      <c r="GB2665" s="33"/>
      <c r="GC2665" s="33"/>
      <c r="GD2665" s="33"/>
      <c r="GE2665" s="33"/>
      <c r="GF2665" s="33"/>
      <c r="GG2665" s="33"/>
      <c r="GH2665" s="33"/>
      <c r="GI2665" s="33"/>
      <c r="GJ2665" s="33"/>
      <c r="GK2665" s="33"/>
      <c r="GL2665" s="33"/>
      <c r="GM2665" s="33"/>
      <c r="GN2665" s="33"/>
      <c r="GO2665" s="33"/>
      <c r="GP2665" s="33"/>
      <c r="GQ2665" s="33"/>
      <c r="GR2665" s="33"/>
      <c r="GS2665" s="33"/>
      <c r="GT2665" s="33"/>
      <c r="GU2665" s="33"/>
      <c r="GV2665" s="33"/>
      <c r="GW2665" s="33"/>
      <c r="GX2665" s="33"/>
    </row>
    <row r="2666" spans="178:206" x14ac:dyDescent="0.2">
      <c r="FV2666" s="29"/>
      <c r="FW2666" s="33"/>
      <c r="FX2666" s="33"/>
      <c r="FY2666" s="33"/>
      <c r="FZ2666" s="33"/>
      <c r="GA2666" s="33"/>
      <c r="GB2666" s="33"/>
      <c r="GC2666" s="33"/>
      <c r="GD2666" s="33"/>
      <c r="GE2666" s="33"/>
      <c r="GF2666" s="33"/>
      <c r="GG2666" s="33"/>
      <c r="GH2666" s="33"/>
      <c r="GI2666" s="33"/>
      <c r="GJ2666" s="33"/>
      <c r="GK2666" s="33"/>
      <c r="GL2666" s="33"/>
      <c r="GM2666" s="33"/>
      <c r="GN2666" s="33"/>
      <c r="GO2666" s="33"/>
      <c r="GP2666" s="33"/>
      <c r="GQ2666" s="33"/>
      <c r="GR2666" s="33"/>
      <c r="GS2666" s="33"/>
      <c r="GT2666" s="33"/>
      <c r="GU2666" s="33"/>
      <c r="GV2666" s="33"/>
      <c r="GW2666" s="33"/>
      <c r="GX2666" s="33"/>
    </row>
    <row r="2667" spans="178:206" x14ac:dyDescent="0.2">
      <c r="FV2667" s="29"/>
      <c r="FW2667" s="33"/>
      <c r="FX2667" s="33"/>
      <c r="FY2667" s="33"/>
      <c r="FZ2667" s="33"/>
      <c r="GA2667" s="33"/>
      <c r="GB2667" s="33"/>
      <c r="GC2667" s="33"/>
      <c r="GD2667" s="33"/>
      <c r="GE2667" s="33"/>
      <c r="GF2667" s="33"/>
      <c r="GG2667" s="33"/>
      <c r="GH2667" s="33"/>
      <c r="GI2667" s="33"/>
      <c r="GJ2667" s="33"/>
      <c r="GK2667" s="33"/>
      <c r="GL2667" s="33"/>
      <c r="GM2667" s="33"/>
      <c r="GN2667" s="33"/>
      <c r="GO2667" s="33"/>
      <c r="GP2667" s="33"/>
      <c r="GQ2667" s="33"/>
      <c r="GR2667" s="33"/>
      <c r="GS2667" s="33"/>
      <c r="GT2667" s="33"/>
      <c r="GU2667" s="33"/>
      <c r="GV2667" s="33"/>
      <c r="GW2667" s="33"/>
      <c r="GX2667" s="33"/>
    </row>
    <row r="2668" spans="178:206" x14ac:dyDescent="0.2">
      <c r="FV2668" s="29"/>
      <c r="FW2668" s="33"/>
      <c r="FX2668" s="33"/>
      <c r="FY2668" s="33"/>
      <c r="FZ2668" s="33"/>
      <c r="GA2668" s="33"/>
      <c r="GB2668" s="33"/>
      <c r="GC2668" s="33"/>
      <c r="GD2668" s="33"/>
      <c r="GE2668" s="33"/>
      <c r="GF2668" s="33"/>
      <c r="GG2668" s="33"/>
      <c r="GH2668" s="33"/>
      <c r="GI2668" s="33"/>
      <c r="GJ2668" s="33"/>
      <c r="GK2668" s="33"/>
      <c r="GL2668" s="33"/>
      <c r="GM2668" s="33"/>
      <c r="GN2668" s="33"/>
      <c r="GO2668" s="33"/>
      <c r="GP2668" s="33"/>
      <c r="GQ2668" s="33"/>
      <c r="GR2668" s="33"/>
      <c r="GS2668" s="33"/>
      <c r="GT2668" s="33"/>
      <c r="GU2668" s="33"/>
      <c r="GV2668" s="33"/>
      <c r="GW2668" s="33"/>
      <c r="GX2668" s="33"/>
    </row>
    <row r="2669" spans="178:206" x14ac:dyDescent="0.2">
      <c r="FV2669" s="29"/>
      <c r="FW2669" s="33"/>
      <c r="FX2669" s="33"/>
      <c r="FY2669" s="33"/>
      <c r="FZ2669" s="33"/>
      <c r="GA2669" s="33"/>
      <c r="GB2669" s="33"/>
      <c r="GC2669" s="33"/>
      <c r="GD2669" s="33"/>
      <c r="GE2669" s="33"/>
      <c r="GF2669" s="33"/>
      <c r="GG2669" s="33"/>
      <c r="GH2669" s="33"/>
      <c r="GI2669" s="33"/>
      <c r="GJ2669" s="33"/>
      <c r="GK2669" s="33"/>
      <c r="GL2669" s="33"/>
      <c r="GM2669" s="33"/>
      <c r="GN2669" s="33"/>
      <c r="GO2669" s="33"/>
      <c r="GP2669" s="33"/>
      <c r="GQ2669" s="33"/>
      <c r="GR2669" s="33"/>
      <c r="GS2669" s="33"/>
      <c r="GT2669" s="33"/>
      <c r="GU2669" s="33"/>
      <c r="GV2669" s="33"/>
      <c r="GW2669" s="33"/>
      <c r="GX2669" s="33"/>
    </row>
    <row r="2670" spans="178:206" x14ac:dyDescent="0.2">
      <c r="FV2670" s="29"/>
      <c r="FW2670" s="33"/>
      <c r="FX2670" s="33"/>
      <c r="FY2670" s="33"/>
      <c r="FZ2670" s="33"/>
      <c r="GA2670" s="33"/>
      <c r="GB2670" s="33"/>
      <c r="GC2670" s="33"/>
      <c r="GD2670" s="33"/>
      <c r="GE2670" s="33"/>
      <c r="GF2670" s="33"/>
      <c r="GG2670" s="33"/>
      <c r="GH2670" s="33"/>
      <c r="GI2670" s="33"/>
      <c r="GJ2670" s="33"/>
      <c r="GK2670" s="33"/>
      <c r="GL2670" s="33"/>
      <c r="GM2670" s="33"/>
      <c r="GN2670" s="33"/>
      <c r="GO2670" s="33"/>
      <c r="GP2670" s="33"/>
      <c r="GQ2670" s="33"/>
      <c r="GR2670" s="33"/>
      <c r="GS2670" s="33"/>
      <c r="GT2670" s="33"/>
      <c r="GU2670" s="33"/>
      <c r="GV2670" s="33"/>
      <c r="GW2670" s="33"/>
      <c r="GX2670" s="33"/>
    </row>
    <row r="2671" spans="178:206" x14ac:dyDescent="0.2">
      <c r="FV2671" s="29"/>
      <c r="FW2671" s="33"/>
      <c r="FX2671" s="33"/>
      <c r="FY2671" s="33"/>
      <c r="FZ2671" s="33"/>
      <c r="GA2671" s="33"/>
      <c r="GB2671" s="33"/>
      <c r="GC2671" s="33"/>
      <c r="GD2671" s="33"/>
      <c r="GE2671" s="33"/>
      <c r="GF2671" s="33"/>
      <c r="GG2671" s="33"/>
      <c r="GH2671" s="33"/>
      <c r="GI2671" s="33"/>
      <c r="GJ2671" s="33"/>
      <c r="GK2671" s="33"/>
      <c r="GL2671" s="33"/>
      <c r="GM2671" s="33"/>
      <c r="GN2671" s="33"/>
      <c r="GO2671" s="33"/>
      <c r="GP2671" s="33"/>
      <c r="GQ2671" s="33"/>
      <c r="GR2671" s="33"/>
      <c r="GS2671" s="33"/>
      <c r="GT2671" s="33"/>
      <c r="GU2671" s="33"/>
      <c r="GV2671" s="33"/>
      <c r="GW2671" s="33"/>
      <c r="GX2671" s="33"/>
    </row>
    <row r="2672" spans="178:206" x14ac:dyDescent="0.2">
      <c r="FV2672" s="29"/>
      <c r="FW2672" s="33"/>
      <c r="FX2672" s="33"/>
      <c r="FY2672" s="33"/>
      <c r="FZ2672" s="33"/>
      <c r="GA2672" s="33"/>
      <c r="GB2672" s="33"/>
      <c r="GC2672" s="33"/>
      <c r="GD2672" s="33"/>
      <c r="GE2672" s="33"/>
      <c r="GF2672" s="33"/>
      <c r="GG2672" s="33"/>
      <c r="GH2672" s="33"/>
      <c r="GI2672" s="33"/>
      <c r="GJ2672" s="33"/>
      <c r="GK2672" s="33"/>
      <c r="GL2672" s="33"/>
      <c r="GM2672" s="33"/>
      <c r="GN2672" s="33"/>
      <c r="GO2672" s="33"/>
      <c r="GP2672" s="33"/>
      <c r="GQ2672" s="33"/>
      <c r="GR2672" s="33"/>
      <c r="GS2672" s="33"/>
      <c r="GT2672" s="33"/>
      <c r="GU2672" s="33"/>
      <c r="GV2672" s="33"/>
      <c r="GW2672" s="33"/>
      <c r="GX2672" s="33"/>
    </row>
    <row r="2673" spans="178:206" x14ac:dyDescent="0.2">
      <c r="FV2673" s="29"/>
      <c r="FW2673" s="33"/>
      <c r="FX2673" s="33"/>
      <c r="FY2673" s="33"/>
      <c r="FZ2673" s="33"/>
      <c r="GA2673" s="33"/>
      <c r="GB2673" s="33"/>
      <c r="GC2673" s="33"/>
      <c r="GD2673" s="33"/>
      <c r="GE2673" s="33"/>
      <c r="GF2673" s="33"/>
      <c r="GG2673" s="33"/>
      <c r="GH2673" s="33"/>
      <c r="GI2673" s="33"/>
      <c r="GJ2673" s="33"/>
      <c r="GK2673" s="33"/>
      <c r="GL2673" s="33"/>
      <c r="GM2673" s="33"/>
      <c r="GN2673" s="33"/>
      <c r="GO2673" s="33"/>
      <c r="GP2673" s="33"/>
      <c r="GQ2673" s="33"/>
      <c r="GR2673" s="33"/>
      <c r="GS2673" s="33"/>
      <c r="GT2673" s="33"/>
      <c r="GU2673" s="33"/>
      <c r="GV2673" s="33"/>
      <c r="GW2673" s="33"/>
      <c r="GX2673" s="33"/>
    </row>
    <row r="2674" spans="178:206" x14ac:dyDescent="0.2">
      <c r="FV2674" s="29"/>
      <c r="FW2674" s="33"/>
      <c r="FX2674" s="33"/>
      <c r="FY2674" s="33"/>
      <c r="FZ2674" s="33"/>
      <c r="GA2674" s="33"/>
      <c r="GB2674" s="33"/>
      <c r="GC2674" s="33"/>
      <c r="GD2674" s="33"/>
      <c r="GE2674" s="33"/>
      <c r="GF2674" s="33"/>
      <c r="GG2674" s="33"/>
      <c r="GH2674" s="33"/>
      <c r="GI2674" s="33"/>
      <c r="GJ2674" s="33"/>
      <c r="GK2674" s="33"/>
      <c r="GL2674" s="33"/>
      <c r="GM2674" s="33"/>
      <c r="GN2674" s="33"/>
      <c r="GO2674" s="33"/>
      <c r="GP2674" s="33"/>
      <c r="GQ2674" s="33"/>
      <c r="GR2674" s="33"/>
      <c r="GS2674" s="33"/>
      <c r="GT2674" s="33"/>
      <c r="GU2674" s="33"/>
      <c r="GV2674" s="33"/>
      <c r="GW2674" s="33"/>
      <c r="GX2674" s="33"/>
    </row>
    <row r="2675" spans="178:206" x14ac:dyDescent="0.2">
      <c r="FV2675" s="29"/>
      <c r="FW2675" s="33"/>
      <c r="FX2675" s="33"/>
      <c r="FY2675" s="33"/>
      <c r="FZ2675" s="33"/>
      <c r="GA2675" s="33"/>
      <c r="GB2675" s="33"/>
      <c r="GC2675" s="33"/>
      <c r="GD2675" s="33"/>
      <c r="GE2675" s="33"/>
      <c r="GF2675" s="33"/>
      <c r="GG2675" s="33"/>
      <c r="GH2675" s="33"/>
      <c r="GI2675" s="33"/>
      <c r="GJ2675" s="33"/>
      <c r="GK2675" s="33"/>
      <c r="GL2675" s="33"/>
      <c r="GM2675" s="33"/>
      <c r="GN2675" s="33"/>
      <c r="GO2675" s="33"/>
      <c r="GP2675" s="33"/>
      <c r="GQ2675" s="33"/>
      <c r="GR2675" s="33"/>
      <c r="GS2675" s="33"/>
      <c r="GT2675" s="33"/>
      <c r="GU2675" s="33"/>
      <c r="GV2675" s="33"/>
      <c r="GW2675" s="33"/>
      <c r="GX2675" s="33"/>
    </row>
    <row r="2676" spans="178:206" x14ac:dyDescent="0.2">
      <c r="FV2676" s="29"/>
      <c r="FW2676" s="33"/>
      <c r="FX2676" s="33"/>
      <c r="FY2676" s="33"/>
      <c r="FZ2676" s="33"/>
      <c r="GA2676" s="33"/>
      <c r="GB2676" s="33"/>
      <c r="GC2676" s="33"/>
      <c r="GD2676" s="33"/>
      <c r="GE2676" s="33"/>
      <c r="GF2676" s="33"/>
      <c r="GG2676" s="33"/>
      <c r="GH2676" s="33"/>
      <c r="GI2676" s="33"/>
      <c r="GJ2676" s="33"/>
      <c r="GK2676" s="33"/>
      <c r="GL2676" s="33"/>
      <c r="GM2676" s="33"/>
      <c r="GN2676" s="33"/>
      <c r="GO2676" s="33"/>
      <c r="GP2676" s="33"/>
      <c r="GQ2676" s="33"/>
      <c r="GR2676" s="33"/>
      <c r="GS2676" s="33"/>
      <c r="GT2676" s="33"/>
      <c r="GU2676" s="33"/>
      <c r="GV2676" s="33"/>
      <c r="GW2676" s="33"/>
      <c r="GX2676" s="33"/>
    </row>
    <row r="2677" spans="178:206" x14ac:dyDescent="0.2">
      <c r="FV2677" s="29"/>
      <c r="FW2677" s="33"/>
      <c r="FX2677" s="33"/>
      <c r="FY2677" s="33"/>
      <c r="FZ2677" s="33"/>
      <c r="GA2677" s="33"/>
      <c r="GB2677" s="33"/>
      <c r="GC2677" s="33"/>
      <c r="GD2677" s="33"/>
      <c r="GE2677" s="33"/>
      <c r="GF2677" s="33"/>
      <c r="GG2677" s="33"/>
      <c r="GH2677" s="33"/>
      <c r="GI2677" s="33"/>
      <c r="GJ2677" s="33"/>
      <c r="GK2677" s="33"/>
      <c r="GL2677" s="33"/>
      <c r="GM2677" s="33"/>
      <c r="GN2677" s="33"/>
      <c r="GO2677" s="33"/>
      <c r="GP2677" s="33"/>
      <c r="GQ2677" s="33"/>
      <c r="GR2677" s="33"/>
      <c r="GS2677" s="33"/>
      <c r="GT2677" s="33"/>
      <c r="GU2677" s="33"/>
      <c r="GV2677" s="33"/>
      <c r="GW2677" s="33"/>
      <c r="GX2677" s="33"/>
    </row>
    <row r="2678" spans="178:206" x14ac:dyDescent="0.2">
      <c r="FV2678" s="29"/>
      <c r="FW2678" s="33"/>
      <c r="FX2678" s="33"/>
      <c r="FY2678" s="33"/>
      <c r="FZ2678" s="33"/>
      <c r="GA2678" s="33"/>
      <c r="GB2678" s="33"/>
      <c r="GC2678" s="33"/>
      <c r="GD2678" s="33"/>
      <c r="GE2678" s="33"/>
      <c r="GF2678" s="33"/>
      <c r="GG2678" s="33"/>
      <c r="GH2678" s="33"/>
      <c r="GI2678" s="33"/>
      <c r="GJ2678" s="33"/>
      <c r="GK2678" s="33"/>
      <c r="GL2678" s="33"/>
      <c r="GM2678" s="33"/>
      <c r="GN2678" s="33"/>
      <c r="GO2678" s="33"/>
      <c r="GP2678" s="33"/>
      <c r="GQ2678" s="33"/>
      <c r="GR2678" s="33"/>
      <c r="GS2678" s="33"/>
      <c r="GT2678" s="33"/>
      <c r="GU2678" s="33"/>
      <c r="GV2678" s="33"/>
      <c r="GW2678" s="33"/>
      <c r="GX2678" s="33"/>
    </row>
    <row r="2679" spans="178:206" x14ac:dyDescent="0.2">
      <c r="FV2679" s="29"/>
      <c r="FW2679" s="33"/>
      <c r="FX2679" s="33"/>
      <c r="FY2679" s="33"/>
      <c r="FZ2679" s="33"/>
      <c r="GA2679" s="33"/>
      <c r="GB2679" s="33"/>
      <c r="GC2679" s="33"/>
      <c r="GD2679" s="33"/>
      <c r="GE2679" s="33"/>
      <c r="GF2679" s="33"/>
      <c r="GG2679" s="33"/>
      <c r="GH2679" s="33"/>
      <c r="GI2679" s="33"/>
      <c r="GJ2679" s="33"/>
      <c r="GK2679" s="33"/>
      <c r="GL2679" s="33"/>
      <c r="GM2679" s="33"/>
      <c r="GN2679" s="33"/>
      <c r="GO2679" s="33"/>
      <c r="GP2679" s="33"/>
      <c r="GQ2679" s="33"/>
      <c r="GR2679" s="33"/>
      <c r="GS2679" s="33"/>
      <c r="GT2679" s="33"/>
      <c r="GU2679" s="33"/>
      <c r="GV2679" s="33"/>
      <c r="GW2679" s="33"/>
      <c r="GX2679" s="33"/>
    </row>
    <row r="2680" spans="178:206" x14ac:dyDescent="0.2">
      <c r="FV2680" s="29"/>
      <c r="FW2680" s="33"/>
      <c r="FX2680" s="33"/>
      <c r="FY2680" s="33"/>
      <c r="FZ2680" s="33"/>
      <c r="GA2680" s="33"/>
      <c r="GB2680" s="33"/>
      <c r="GC2680" s="33"/>
      <c r="GD2680" s="33"/>
      <c r="GE2680" s="33"/>
      <c r="GF2680" s="33"/>
      <c r="GG2680" s="33"/>
      <c r="GH2680" s="33"/>
      <c r="GI2680" s="33"/>
      <c r="GJ2680" s="33"/>
      <c r="GK2680" s="33"/>
      <c r="GL2680" s="33"/>
      <c r="GM2680" s="33"/>
      <c r="GN2680" s="33"/>
      <c r="GO2680" s="33"/>
      <c r="GP2680" s="33"/>
      <c r="GQ2680" s="33"/>
      <c r="GR2680" s="33"/>
      <c r="GS2680" s="33"/>
      <c r="GT2680" s="33"/>
      <c r="GU2680" s="33"/>
      <c r="GV2680" s="33"/>
      <c r="GW2680" s="33"/>
      <c r="GX2680" s="33"/>
    </row>
    <row r="2681" spans="178:206" x14ac:dyDescent="0.2">
      <c r="FV2681" s="29"/>
      <c r="FW2681" s="33"/>
      <c r="FX2681" s="33"/>
      <c r="FY2681" s="33"/>
      <c r="FZ2681" s="33"/>
      <c r="GA2681" s="33"/>
      <c r="GB2681" s="33"/>
      <c r="GC2681" s="33"/>
      <c r="GD2681" s="33"/>
      <c r="GE2681" s="33"/>
      <c r="GF2681" s="33"/>
      <c r="GG2681" s="33"/>
      <c r="GH2681" s="33"/>
      <c r="GI2681" s="33"/>
      <c r="GJ2681" s="33"/>
      <c r="GK2681" s="33"/>
      <c r="GL2681" s="33"/>
      <c r="GM2681" s="33"/>
      <c r="GN2681" s="33"/>
      <c r="GO2681" s="33"/>
      <c r="GP2681" s="33"/>
      <c r="GQ2681" s="33"/>
      <c r="GR2681" s="33"/>
      <c r="GS2681" s="33"/>
      <c r="GT2681" s="33"/>
      <c r="GU2681" s="33"/>
      <c r="GV2681" s="33"/>
      <c r="GW2681" s="33"/>
      <c r="GX2681" s="33"/>
    </row>
    <row r="2682" spans="178:206" x14ac:dyDescent="0.2">
      <c r="FV2682" s="29"/>
      <c r="FW2682" s="33"/>
      <c r="FX2682" s="33"/>
      <c r="FY2682" s="33"/>
      <c r="FZ2682" s="33"/>
      <c r="GA2682" s="33"/>
      <c r="GB2682" s="33"/>
      <c r="GC2682" s="33"/>
      <c r="GD2682" s="33"/>
      <c r="GE2682" s="33"/>
      <c r="GF2682" s="33"/>
      <c r="GG2682" s="33"/>
      <c r="GH2682" s="33"/>
      <c r="GI2682" s="33"/>
      <c r="GJ2682" s="33"/>
      <c r="GK2682" s="33"/>
      <c r="GL2682" s="33"/>
      <c r="GM2682" s="33"/>
      <c r="GN2682" s="33"/>
      <c r="GO2682" s="33"/>
      <c r="GP2682" s="33"/>
      <c r="GQ2682" s="33"/>
      <c r="GR2682" s="33"/>
      <c r="GS2682" s="33"/>
      <c r="GT2682" s="33"/>
      <c r="GU2682" s="33"/>
      <c r="GV2682" s="33"/>
      <c r="GW2682" s="33"/>
      <c r="GX2682" s="33"/>
    </row>
    <row r="2683" spans="178:206" x14ac:dyDescent="0.2">
      <c r="FV2683" s="29"/>
      <c r="FW2683" s="33"/>
      <c r="FX2683" s="33"/>
      <c r="FY2683" s="33"/>
      <c r="FZ2683" s="33"/>
      <c r="GA2683" s="33"/>
      <c r="GB2683" s="33"/>
      <c r="GC2683" s="33"/>
      <c r="GD2683" s="33"/>
      <c r="GE2683" s="33"/>
      <c r="GF2683" s="33"/>
      <c r="GG2683" s="33"/>
      <c r="GH2683" s="33"/>
      <c r="GI2683" s="33"/>
      <c r="GJ2683" s="33"/>
      <c r="GK2683" s="33"/>
      <c r="GL2683" s="33"/>
      <c r="GM2683" s="33"/>
      <c r="GN2683" s="33"/>
      <c r="GO2683" s="33"/>
      <c r="GP2683" s="33"/>
      <c r="GQ2683" s="33"/>
      <c r="GR2683" s="33"/>
      <c r="GS2683" s="33"/>
      <c r="GT2683" s="33"/>
      <c r="GU2683" s="33"/>
      <c r="GV2683" s="33"/>
      <c r="GW2683" s="33"/>
      <c r="GX2683" s="33"/>
    </row>
    <row r="2684" spans="178:206" x14ac:dyDescent="0.2">
      <c r="FV2684" s="29"/>
      <c r="FW2684" s="33"/>
      <c r="FX2684" s="33"/>
      <c r="FY2684" s="33"/>
      <c r="FZ2684" s="33"/>
      <c r="GA2684" s="33"/>
      <c r="GB2684" s="33"/>
      <c r="GC2684" s="33"/>
      <c r="GD2684" s="33"/>
      <c r="GE2684" s="33"/>
      <c r="GF2684" s="33"/>
      <c r="GG2684" s="33"/>
      <c r="GH2684" s="33"/>
      <c r="GI2684" s="33"/>
      <c r="GJ2684" s="33"/>
      <c r="GK2684" s="33"/>
      <c r="GL2684" s="33"/>
      <c r="GM2684" s="33"/>
      <c r="GN2684" s="33"/>
      <c r="GO2684" s="33"/>
      <c r="GP2684" s="33"/>
      <c r="GQ2684" s="33"/>
      <c r="GR2684" s="33"/>
      <c r="GS2684" s="33"/>
      <c r="GT2684" s="33"/>
      <c r="GU2684" s="33"/>
      <c r="GV2684" s="33"/>
      <c r="GW2684" s="33"/>
      <c r="GX2684" s="33"/>
    </row>
    <row r="2685" spans="178:206" x14ac:dyDescent="0.2">
      <c r="FV2685" s="29"/>
      <c r="FW2685" s="33"/>
      <c r="FX2685" s="33"/>
      <c r="FY2685" s="33"/>
      <c r="FZ2685" s="33"/>
      <c r="GA2685" s="33"/>
      <c r="GB2685" s="33"/>
      <c r="GC2685" s="33"/>
      <c r="GD2685" s="33"/>
      <c r="GE2685" s="33"/>
      <c r="GF2685" s="33"/>
      <c r="GG2685" s="33"/>
      <c r="GH2685" s="33"/>
      <c r="GI2685" s="33"/>
      <c r="GJ2685" s="33"/>
      <c r="GK2685" s="33"/>
      <c r="GL2685" s="33"/>
      <c r="GM2685" s="33"/>
      <c r="GN2685" s="33"/>
      <c r="GO2685" s="33"/>
      <c r="GP2685" s="33"/>
      <c r="GQ2685" s="33"/>
      <c r="GR2685" s="33"/>
      <c r="GS2685" s="33"/>
      <c r="GT2685" s="33"/>
      <c r="GU2685" s="33"/>
      <c r="GV2685" s="33"/>
      <c r="GW2685" s="33"/>
      <c r="GX2685" s="33"/>
    </row>
    <row r="2686" spans="178:206" x14ac:dyDescent="0.2">
      <c r="FV2686" s="29"/>
      <c r="FW2686" s="33"/>
      <c r="FX2686" s="33"/>
      <c r="FY2686" s="33"/>
      <c r="FZ2686" s="33"/>
      <c r="GA2686" s="33"/>
      <c r="GB2686" s="33"/>
      <c r="GC2686" s="33"/>
      <c r="GD2686" s="33"/>
      <c r="GE2686" s="33"/>
      <c r="GF2686" s="33"/>
      <c r="GG2686" s="33"/>
      <c r="GH2686" s="33"/>
      <c r="GI2686" s="33"/>
      <c r="GJ2686" s="33"/>
      <c r="GK2686" s="33"/>
      <c r="GL2686" s="33"/>
      <c r="GM2686" s="33"/>
      <c r="GN2686" s="33"/>
      <c r="GO2686" s="33"/>
      <c r="GP2686" s="33"/>
      <c r="GQ2686" s="33"/>
      <c r="GR2686" s="33"/>
      <c r="GS2686" s="33"/>
      <c r="GT2686" s="33"/>
      <c r="GU2686" s="33"/>
      <c r="GV2686" s="33"/>
      <c r="GW2686" s="33"/>
      <c r="GX2686" s="33"/>
    </row>
    <row r="2687" spans="178:206" x14ac:dyDescent="0.2">
      <c r="FV2687" s="29"/>
      <c r="FW2687" s="33"/>
      <c r="FX2687" s="33"/>
      <c r="FY2687" s="33"/>
      <c r="FZ2687" s="33"/>
      <c r="GA2687" s="33"/>
      <c r="GB2687" s="33"/>
      <c r="GC2687" s="33"/>
      <c r="GD2687" s="33"/>
      <c r="GE2687" s="33"/>
      <c r="GF2687" s="33"/>
      <c r="GG2687" s="33"/>
      <c r="GH2687" s="33"/>
      <c r="GI2687" s="33"/>
      <c r="GJ2687" s="33"/>
      <c r="GK2687" s="33"/>
      <c r="GL2687" s="33"/>
      <c r="GM2687" s="33"/>
      <c r="GN2687" s="33"/>
      <c r="GO2687" s="33"/>
      <c r="GP2687" s="33"/>
      <c r="GQ2687" s="33"/>
      <c r="GR2687" s="33"/>
      <c r="GS2687" s="33"/>
      <c r="GT2687" s="33"/>
      <c r="GU2687" s="33"/>
      <c r="GV2687" s="33"/>
      <c r="GW2687" s="33"/>
      <c r="GX2687" s="33"/>
    </row>
    <row r="2688" spans="178:206" x14ac:dyDescent="0.2">
      <c r="FV2688" s="29"/>
      <c r="FW2688" s="33"/>
      <c r="FX2688" s="33"/>
      <c r="FY2688" s="33"/>
      <c r="FZ2688" s="33"/>
      <c r="GA2688" s="33"/>
      <c r="GB2688" s="33"/>
      <c r="GC2688" s="33"/>
      <c r="GD2688" s="33"/>
      <c r="GE2688" s="33"/>
      <c r="GF2688" s="33"/>
      <c r="GG2688" s="33"/>
      <c r="GH2688" s="33"/>
      <c r="GI2688" s="33"/>
      <c r="GJ2688" s="33"/>
      <c r="GK2688" s="33"/>
      <c r="GL2688" s="33"/>
      <c r="GM2688" s="33"/>
      <c r="GN2688" s="33"/>
      <c r="GO2688" s="33"/>
      <c r="GP2688" s="33"/>
      <c r="GQ2688" s="33"/>
      <c r="GR2688" s="33"/>
      <c r="GS2688" s="33"/>
      <c r="GT2688" s="33"/>
      <c r="GU2688" s="33"/>
      <c r="GV2688" s="33"/>
      <c r="GW2688" s="33"/>
      <c r="GX2688" s="33"/>
    </row>
    <row r="2689" spans="178:206" x14ac:dyDescent="0.2">
      <c r="FV2689" s="29"/>
      <c r="FW2689" s="33"/>
      <c r="FX2689" s="33"/>
      <c r="FY2689" s="33"/>
      <c r="FZ2689" s="33"/>
      <c r="GA2689" s="33"/>
      <c r="GB2689" s="33"/>
      <c r="GC2689" s="33"/>
      <c r="GD2689" s="33"/>
      <c r="GE2689" s="33"/>
      <c r="GF2689" s="33"/>
      <c r="GG2689" s="33"/>
      <c r="GH2689" s="33"/>
      <c r="GI2689" s="33"/>
      <c r="GJ2689" s="33"/>
      <c r="GK2689" s="33"/>
      <c r="GL2689" s="33"/>
      <c r="GM2689" s="33"/>
      <c r="GN2689" s="33"/>
      <c r="GO2689" s="33"/>
      <c r="GP2689" s="33"/>
      <c r="GQ2689" s="33"/>
      <c r="GR2689" s="33"/>
      <c r="GS2689" s="33"/>
      <c r="GT2689" s="33"/>
      <c r="GU2689" s="33"/>
      <c r="GV2689" s="33"/>
      <c r="GW2689" s="33"/>
      <c r="GX2689" s="33"/>
    </row>
    <row r="2690" spans="178:206" x14ac:dyDescent="0.2">
      <c r="FV2690" s="29"/>
      <c r="FW2690" s="33"/>
      <c r="FX2690" s="33"/>
      <c r="FY2690" s="33"/>
      <c r="FZ2690" s="33"/>
      <c r="GA2690" s="33"/>
      <c r="GB2690" s="33"/>
      <c r="GC2690" s="33"/>
      <c r="GD2690" s="33"/>
      <c r="GE2690" s="33"/>
      <c r="GF2690" s="33"/>
      <c r="GG2690" s="33"/>
      <c r="GH2690" s="33"/>
      <c r="GI2690" s="33"/>
      <c r="GJ2690" s="33"/>
      <c r="GK2690" s="33"/>
      <c r="GL2690" s="33"/>
      <c r="GM2690" s="33"/>
      <c r="GN2690" s="33"/>
      <c r="GO2690" s="33"/>
      <c r="GP2690" s="33"/>
      <c r="GQ2690" s="33"/>
      <c r="GR2690" s="33"/>
      <c r="GS2690" s="33"/>
      <c r="GT2690" s="33"/>
      <c r="GU2690" s="33"/>
      <c r="GV2690" s="33"/>
      <c r="GW2690" s="33"/>
      <c r="GX2690" s="33"/>
    </row>
    <row r="2691" spans="178:206" x14ac:dyDescent="0.2">
      <c r="FV2691" s="29"/>
      <c r="FW2691" s="33"/>
      <c r="FX2691" s="33"/>
      <c r="FY2691" s="33"/>
      <c r="FZ2691" s="33"/>
      <c r="GA2691" s="33"/>
      <c r="GB2691" s="33"/>
      <c r="GC2691" s="33"/>
      <c r="GD2691" s="33"/>
      <c r="GE2691" s="33"/>
      <c r="GF2691" s="33"/>
      <c r="GG2691" s="33"/>
      <c r="GH2691" s="33"/>
      <c r="GI2691" s="33"/>
      <c r="GJ2691" s="33"/>
      <c r="GK2691" s="33"/>
      <c r="GL2691" s="33"/>
      <c r="GM2691" s="33"/>
      <c r="GN2691" s="33"/>
      <c r="GO2691" s="33"/>
      <c r="GP2691" s="33"/>
      <c r="GQ2691" s="33"/>
      <c r="GR2691" s="33"/>
      <c r="GS2691" s="33"/>
      <c r="GT2691" s="33"/>
      <c r="GU2691" s="33"/>
      <c r="GV2691" s="33"/>
      <c r="GW2691" s="33"/>
      <c r="GX2691" s="33"/>
    </row>
    <row r="2692" spans="178:206" x14ac:dyDescent="0.2">
      <c r="FV2692" s="29"/>
      <c r="FW2692" s="33"/>
      <c r="FX2692" s="33"/>
      <c r="FY2692" s="33"/>
      <c r="FZ2692" s="33"/>
      <c r="GA2692" s="33"/>
      <c r="GB2692" s="33"/>
      <c r="GC2692" s="33"/>
      <c r="GD2692" s="33"/>
      <c r="GE2692" s="33"/>
      <c r="GF2692" s="33"/>
      <c r="GG2692" s="33"/>
      <c r="GH2692" s="33"/>
      <c r="GI2692" s="33"/>
      <c r="GJ2692" s="33"/>
      <c r="GK2692" s="33"/>
      <c r="GL2692" s="33"/>
      <c r="GM2692" s="33"/>
      <c r="GN2692" s="33"/>
      <c r="GO2692" s="33"/>
      <c r="GP2692" s="33"/>
      <c r="GQ2692" s="33"/>
      <c r="GR2692" s="33"/>
      <c r="GS2692" s="33"/>
      <c r="GT2692" s="33"/>
      <c r="GU2692" s="33"/>
      <c r="GV2692" s="33"/>
      <c r="GW2692" s="33"/>
      <c r="GX2692" s="33"/>
    </row>
    <row r="2693" spans="178:206" x14ac:dyDescent="0.2">
      <c r="FV2693" s="29"/>
      <c r="FW2693" s="33"/>
      <c r="FX2693" s="33"/>
      <c r="FY2693" s="33"/>
      <c r="FZ2693" s="33"/>
      <c r="GA2693" s="33"/>
      <c r="GB2693" s="33"/>
      <c r="GC2693" s="33"/>
      <c r="GD2693" s="33"/>
      <c r="GE2693" s="33"/>
      <c r="GF2693" s="33"/>
      <c r="GG2693" s="33"/>
      <c r="GH2693" s="33"/>
      <c r="GI2693" s="33"/>
      <c r="GJ2693" s="33"/>
      <c r="GK2693" s="33"/>
      <c r="GL2693" s="33"/>
      <c r="GM2693" s="33"/>
      <c r="GN2693" s="33"/>
      <c r="GO2693" s="33"/>
      <c r="GP2693" s="33"/>
      <c r="GQ2693" s="33"/>
      <c r="GR2693" s="33"/>
      <c r="GS2693" s="33"/>
      <c r="GT2693" s="33"/>
      <c r="GU2693" s="33"/>
      <c r="GV2693" s="33"/>
      <c r="GW2693" s="33"/>
      <c r="GX2693" s="33"/>
    </row>
    <row r="2694" spans="178:206" x14ac:dyDescent="0.2">
      <c r="FV2694" s="29"/>
      <c r="FW2694" s="33"/>
      <c r="FX2694" s="33"/>
      <c r="FY2694" s="33"/>
      <c r="FZ2694" s="33"/>
      <c r="GA2694" s="33"/>
      <c r="GB2694" s="33"/>
      <c r="GC2694" s="33"/>
      <c r="GD2694" s="33"/>
      <c r="GE2694" s="33"/>
      <c r="GF2694" s="33"/>
      <c r="GG2694" s="33"/>
      <c r="GH2694" s="33"/>
      <c r="GI2694" s="33"/>
      <c r="GJ2694" s="33"/>
      <c r="GK2694" s="33"/>
      <c r="GL2694" s="33"/>
      <c r="GM2694" s="33"/>
      <c r="GN2694" s="33"/>
      <c r="GO2694" s="33"/>
      <c r="GP2694" s="33"/>
      <c r="GQ2694" s="33"/>
      <c r="GR2694" s="33"/>
      <c r="GS2694" s="33"/>
      <c r="GT2694" s="33"/>
      <c r="GU2694" s="33"/>
      <c r="GV2694" s="33"/>
      <c r="GW2694" s="33"/>
      <c r="GX2694" s="33"/>
    </row>
    <row r="2695" spans="178:206" x14ac:dyDescent="0.2">
      <c r="FV2695" s="29"/>
      <c r="FW2695" s="33"/>
      <c r="FX2695" s="33"/>
      <c r="FY2695" s="33"/>
      <c r="FZ2695" s="33"/>
      <c r="GA2695" s="33"/>
      <c r="GB2695" s="33"/>
      <c r="GC2695" s="33"/>
      <c r="GD2695" s="33"/>
      <c r="GE2695" s="33"/>
      <c r="GF2695" s="33"/>
      <c r="GG2695" s="33"/>
      <c r="GH2695" s="33"/>
      <c r="GI2695" s="33"/>
      <c r="GJ2695" s="33"/>
      <c r="GK2695" s="33"/>
      <c r="GL2695" s="33"/>
      <c r="GM2695" s="33"/>
      <c r="GN2695" s="33"/>
      <c r="GO2695" s="33"/>
      <c r="GP2695" s="33"/>
      <c r="GQ2695" s="33"/>
      <c r="GR2695" s="33"/>
      <c r="GS2695" s="33"/>
      <c r="GT2695" s="33"/>
      <c r="GU2695" s="33"/>
      <c r="GV2695" s="33"/>
      <c r="GW2695" s="33"/>
      <c r="GX2695" s="33"/>
    </row>
    <row r="2696" spans="178:206" x14ac:dyDescent="0.2">
      <c r="FV2696" s="29"/>
      <c r="FW2696" s="33"/>
      <c r="FX2696" s="33"/>
      <c r="FY2696" s="33"/>
      <c r="FZ2696" s="33"/>
      <c r="GA2696" s="33"/>
      <c r="GB2696" s="33"/>
      <c r="GC2696" s="33"/>
      <c r="GD2696" s="33"/>
      <c r="GE2696" s="33"/>
      <c r="GF2696" s="33"/>
      <c r="GG2696" s="33"/>
      <c r="GH2696" s="33"/>
      <c r="GI2696" s="33"/>
      <c r="GJ2696" s="33"/>
      <c r="GK2696" s="33"/>
      <c r="GL2696" s="33"/>
      <c r="GM2696" s="33"/>
      <c r="GN2696" s="33"/>
      <c r="GO2696" s="33"/>
      <c r="GP2696" s="33"/>
      <c r="GQ2696" s="33"/>
      <c r="GR2696" s="33"/>
      <c r="GS2696" s="33"/>
      <c r="GT2696" s="33"/>
      <c r="GU2696" s="33"/>
      <c r="GV2696" s="33"/>
      <c r="GW2696" s="33"/>
      <c r="GX2696" s="33"/>
    </row>
    <row r="2697" spans="178:206" x14ac:dyDescent="0.2">
      <c r="FV2697" s="29"/>
      <c r="FW2697" s="33"/>
      <c r="FX2697" s="33"/>
      <c r="FY2697" s="33"/>
      <c r="FZ2697" s="33"/>
      <c r="GA2697" s="33"/>
      <c r="GB2697" s="33"/>
      <c r="GC2697" s="33"/>
      <c r="GD2697" s="33"/>
      <c r="GE2697" s="33"/>
      <c r="GF2697" s="33"/>
      <c r="GG2697" s="33"/>
      <c r="GH2697" s="33"/>
      <c r="GI2697" s="33"/>
      <c r="GJ2697" s="33"/>
      <c r="GK2697" s="33"/>
      <c r="GL2697" s="33"/>
      <c r="GM2697" s="33"/>
      <c r="GN2697" s="33"/>
      <c r="GO2697" s="33"/>
      <c r="GP2697" s="33"/>
      <c r="GQ2697" s="33"/>
      <c r="GR2697" s="33"/>
      <c r="GS2697" s="33"/>
      <c r="GT2697" s="33"/>
      <c r="GU2697" s="33"/>
      <c r="GV2697" s="33"/>
      <c r="GW2697" s="33"/>
      <c r="GX2697" s="33"/>
    </row>
    <row r="2698" spans="178:206" x14ac:dyDescent="0.2">
      <c r="FV2698" s="29"/>
      <c r="FW2698" s="33"/>
      <c r="FX2698" s="33"/>
      <c r="FY2698" s="33"/>
      <c r="FZ2698" s="33"/>
      <c r="GA2698" s="33"/>
      <c r="GB2698" s="33"/>
      <c r="GC2698" s="33"/>
      <c r="GD2698" s="33"/>
      <c r="GE2698" s="33"/>
      <c r="GF2698" s="33"/>
      <c r="GG2698" s="33"/>
      <c r="GH2698" s="33"/>
      <c r="GI2698" s="33"/>
      <c r="GJ2698" s="33"/>
      <c r="GK2698" s="33"/>
      <c r="GL2698" s="33"/>
      <c r="GM2698" s="33"/>
      <c r="GN2698" s="33"/>
      <c r="GO2698" s="33"/>
      <c r="GP2698" s="33"/>
      <c r="GQ2698" s="33"/>
      <c r="GR2698" s="33"/>
      <c r="GS2698" s="33"/>
      <c r="GT2698" s="33"/>
      <c r="GU2698" s="33"/>
      <c r="GV2698" s="33"/>
      <c r="GW2698" s="33"/>
      <c r="GX2698" s="33"/>
    </row>
    <row r="2699" spans="178:206" x14ac:dyDescent="0.2">
      <c r="FV2699" s="29"/>
      <c r="FW2699" s="33"/>
      <c r="FX2699" s="33"/>
      <c r="FY2699" s="33"/>
      <c r="FZ2699" s="33"/>
      <c r="GA2699" s="33"/>
      <c r="GB2699" s="33"/>
      <c r="GC2699" s="33"/>
      <c r="GD2699" s="33"/>
      <c r="GE2699" s="33"/>
      <c r="GF2699" s="33"/>
      <c r="GG2699" s="33"/>
      <c r="GH2699" s="33"/>
      <c r="GI2699" s="33"/>
      <c r="GJ2699" s="33"/>
      <c r="GK2699" s="33"/>
      <c r="GL2699" s="33"/>
      <c r="GM2699" s="33"/>
      <c r="GN2699" s="33"/>
      <c r="GO2699" s="33"/>
      <c r="GP2699" s="33"/>
      <c r="GQ2699" s="33"/>
      <c r="GR2699" s="33"/>
      <c r="GS2699" s="33"/>
      <c r="GT2699" s="33"/>
      <c r="GU2699" s="33"/>
      <c r="GV2699" s="33"/>
      <c r="GW2699" s="33"/>
      <c r="GX2699" s="33"/>
    </row>
    <row r="2700" spans="178:206" x14ac:dyDescent="0.2">
      <c r="FV2700" s="29"/>
      <c r="FW2700" s="33"/>
      <c r="FX2700" s="33"/>
      <c r="FY2700" s="33"/>
      <c r="FZ2700" s="33"/>
      <c r="GA2700" s="33"/>
      <c r="GB2700" s="33"/>
      <c r="GC2700" s="33"/>
      <c r="GD2700" s="33"/>
      <c r="GE2700" s="33"/>
      <c r="GF2700" s="33"/>
      <c r="GG2700" s="33"/>
      <c r="GH2700" s="33"/>
      <c r="GI2700" s="33"/>
      <c r="GJ2700" s="33"/>
      <c r="GK2700" s="33"/>
      <c r="GL2700" s="33"/>
      <c r="GM2700" s="33"/>
      <c r="GN2700" s="33"/>
      <c r="GO2700" s="33"/>
      <c r="GP2700" s="33"/>
      <c r="GQ2700" s="33"/>
      <c r="GR2700" s="33"/>
      <c r="GS2700" s="33"/>
      <c r="GT2700" s="33"/>
      <c r="GU2700" s="33"/>
      <c r="GV2700" s="33"/>
      <c r="GW2700" s="33"/>
      <c r="GX2700" s="33"/>
    </row>
    <row r="2701" spans="178:206" x14ac:dyDescent="0.2">
      <c r="FV2701" s="29"/>
      <c r="FW2701" s="33"/>
      <c r="FX2701" s="33"/>
      <c r="FY2701" s="33"/>
      <c r="FZ2701" s="33"/>
      <c r="GA2701" s="33"/>
      <c r="GB2701" s="33"/>
      <c r="GC2701" s="33"/>
      <c r="GD2701" s="33"/>
      <c r="GE2701" s="33"/>
      <c r="GF2701" s="33"/>
      <c r="GG2701" s="33"/>
      <c r="GH2701" s="33"/>
      <c r="GI2701" s="33"/>
      <c r="GJ2701" s="33"/>
      <c r="GK2701" s="33"/>
      <c r="GL2701" s="33"/>
      <c r="GM2701" s="33"/>
      <c r="GN2701" s="33"/>
      <c r="GO2701" s="33"/>
      <c r="GP2701" s="33"/>
      <c r="GQ2701" s="33"/>
      <c r="GR2701" s="33"/>
      <c r="GS2701" s="33"/>
      <c r="GT2701" s="33"/>
      <c r="GU2701" s="33"/>
      <c r="GV2701" s="33"/>
      <c r="GW2701" s="33"/>
      <c r="GX2701" s="33"/>
    </row>
    <row r="2702" spans="178:206" x14ac:dyDescent="0.2">
      <c r="FV2702" s="29"/>
      <c r="FW2702" s="33"/>
      <c r="FX2702" s="33"/>
      <c r="FY2702" s="33"/>
      <c r="FZ2702" s="33"/>
      <c r="GA2702" s="33"/>
      <c r="GB2702" s="33"/>
      <c r="GC2702" s="33"/>
      <c r="GD2702" s="33"/>
      <c r="GE2702" s="33"/>
      <c r="GF2702" s="33"/>
      <c r="GG2702" s="33"/>
      <c r="GH2702" s="33"/>
      <c r="GI2702" s="33"/>
      <c r="GJ2702" s="33"/>
      <c r="GK2702" s="33"/>
      <c r="GL2702" s="33"/>
      <c r="GM2702" s="33"/>
      <c r="GN2702" s="33"/>
      <c r="GO2702" s="33"/>
      <c r="GP2702" s="33"/>
      <c r="GQ2702" s="33"/>
      <c r="GR2702" s="33"/>
      <c r="GS2702" s="33"/>
      <c r="GT2702" s="33"/>
      <c r="GU2702" s="33"/>
      <c r="GV2702" s="33"/>
      <c r="GW2702" s="33"/>
      <c r="GX2702" s="33"/>
    </row>
    <row r="2703" spans="178:206" x14ac:dyDescent="0.2">
      <c r="FV2703" s="29"/>
      <c r="FW2703" s="33"/>
      <c r="FX2703" s="33"/>
      <c r="FY2703" s="33"/>
      <c r="FZ2703" s="33"/>
      <c r="GA2703" s="33"/>
      <c r="GB2703" s="33"/>
      <c r="GC2703" s="33"/>
      <c r="GD2703" s="33"/>
      <c r="GE2703" s="33"/>
      <c r="GF2703" s="33"/>
      <c r="GG2703" s="33"/>
      <c r="GH2703" s="33"/>
      <c r="GI2703" s="33"/>
      <c r="GJ2703" s="33"/>
      <c r="GK2703" s="33"/>
      <c r="GL2703" s="33"/>
      <c r="GM2703" s="33"/>
      <c r="GN2703" s="33"/>
      <c r="GO2703" s="33"/>
      <c r="GP2703" s="33"/>
      <c r="GQ2703" s="33"/>
      <c r="GR2703" s="33"/>
      <c r="GS2703" s="33"/>
      <c r="GT2703" s="33"/>
      <c r="GU2703" s="33"/>
      <c r="GV2703" s="33"/>
      <c r="GW2703" s="33"/>
      <c r="GX2703" s="33"/>
    </row>
    <row r="2704" spans="178:206" x14ac:dyDescent="0.2">
      <c r="FV2704" s="29"/>
      <c r="FW2704" s="33"/>
      <c r="FX2704" s="33"/>
      <c r="FY2704" s="33"/>
      <c r="FZ2704" s="33"/>
      <c r="GA2704" s="33"/>
      <c r="GB2704" s="33"/>
      <c r="GC2704" s="33"/>
      <c r="GD2704" s="33"/>
      <c r="GE2704" s="33"/>
      <c r="GF2704" s="33"/>
      <c r="GG2704" s="33"/>
      <c r="GH2704" s="33"/>
      <c r="GI2704" s="33"/>
      <c r="GJ2704" s="33"/>
      <c r="GK2704" s="33"/>
      <c r="GL2704" s="33"/>
      <c r="GM2704" s="33"/>
      <c r="GN2704" s="33"/>
      <c r="GO2704" s="33"/>
      <c r="GP2704" s="33"/>
      <c r="GQ2704" s="33"/>
      <c r="GR2704" s="33"/>
      <c r="GS2704" s="33"/>
      <c r="GT2704" s="33"/>
      <c r="GU2704" s="33"/>
      <c r="GV2704" s="33"/>
      <c r="GW2704" s="33"/>
      <c r="GX2704" s="33"/>
    </row>
    <row r="2705" spans="178:206" x14ac:dyDescent="0.2">
      <c r="FV2705" s="29"/>
      <c r="FW2705" s="33"/>
      <c r="FX2705" s="33"/>
      <c r="FY2705" s="33"/>
      <c r="FZ2705" s="33"/>
      <c r="GA2705" s="33"/>
      <c r="GB2705" s="33"/>
      <c r="GC2705" s="33"/>
      <c r="GD2705" s="33"/>
      <c r="GE2705" s="33"/>
      <c r="GF2705" s="33"/>
      <c r="GG2705" s="33"/>
      <c r="GH2705" s="33"/>
      <c r="GI2705" s="33"/>
      <c r="GJ2705" s="33"/>
      <c r="GK2705" s="33"/>
      <c r="GL2705" s="33"/>
      <c r="GM2705" s="33"/>
      <c r="GN2705" s="33"/>
      <c r="GO2705" s="33"/>
      <c r="GP2705" s="33"/>
      <c r="GQ2705" s="33"/>
      <c r="GR2705" s="33"/>
      <c r="GS2705" s="33"/>
      <c r="GT2705" s="33"/>
      <c r="GU2705" s="33"/>
      <c r="GV2705" s="33"/>
      <c r="GW2705" s="33"/>
      <c r="GX2705" s="33"/>
    </row>
    <row r="2706" spans="178:206" x14ac:dyDescent="0.2">
      <c r="FV2706" s="29"/>
      <c r="FW2706" s="33"/>
      <c r="FX2706" s="33"/>
      <c r="FY2706" s="33"/>
      <c r="FZ2706" s="33"/>
      <c r="GA2706" s="33"/>
      <c r="GB2706" s="33"/>
      <c r="GC2706" s="33"/>
      <c r="GD2706" s="33"/>
      <c r="GE2706" s="33"/>
      <c r="GF2706" s="33"/>
      <c r="GG2706" s="33"/>
      <c r="GH2706" s="33"/>
      <c r="GI2706" s="33"/>
      <c r="GJ2706" s="33"/>
      <c r="GK2706" s="33"/>
      <c r="GL2706" s="33"/>
      <c r="GM2706" s="33"/>
      <c r="GN2706" s="33"/>
      <c r="GO2706" s="33"/>
      <c r="GP2706" s="33"/>
      <c r="GQ2706" s="33"/>
      <c r="GR2706" s="33"/>
      <c r="GS2706" s="33"/>
      <c r="GT2706" s="33"/>
      <c r="GU2706" s="33"/>
      <c r="GV2706" s="33"/>
      <c r="GW2706" s="33"/>
      <c r="GX2706" s="33"/>
    </row>
    <row r="2707" spans="178:206" x14ac:dyDescent="0.2">
      <c r="FV2707" s="29"/>
      <c r="FW2707" s="33"/>
      <c r="FX2707" s="33"/>
      <c r="FY2707" s="33"/>
      <c r="FZ2707" s="33"/>
      <c r="GA2707" s="33"/>
      <c r="GB2707" s="33"/>
      <c r="GC2707" s="33"/>
      <c r="GD2707" s="33"/>
      <c r="GE2707" s="33"/>
      <c r="GF2707" s="33"/>
      <c r="GG2707" s="33"/>
      <c r="GH2707" s="33"/>
      <c r="GI2707" s="33"/>
      <c r="GJ2707" s="33"/>
      <c r="GK2707" s="33"/>
      <c r="GL2707" s="33"/>
      <c r="GM2707" s="33"/>
      <c r="GN2707" s="33"/>
      <c r="GO2707" s="33"/>
      <c r="GP2707" s="33"/>
      <c r="GQ2707" s="33"/>
      <c r="GR2707" s="33"/>
      <c r="GS2707" s="33"/>
      <c r="GT2707" s="33"/>
      <c r="GU2707" s="33"/>
      <c r="GV2707" s="33"/>
      <c r="GW2707" s="33"/>
      <c r="GX2707" s="33"/>
    </row>
    <row r="2708" spans="178:206" x14ac:dyDescent="0.2">
      <c r="FV2708" s="29"/>
      <c r="FW2708" s="33"/>
      <c r="FX2708" s="33"/>
      <c r="FY2708" s="33"/>
      <c r="FZ2708" s="33"/>
      <c r="GA2708" s="33"/>
      <c r="GB2708" s="33"/>
      <c r="GC2708" s="33"/>
      <c r="GD2708" s="33"/>
      <c r="GE2708" s="33"/>
      <c r="GF2708" s="33"/>
      <c r="GG2708" s="33"/>
      <c r="GH2708" s="33"/>
      <c r="GI2708" s="33"/>
      <c r="GJ2708" s="33"/>
      <c r="GK2708" s="33"/>
      <c r="GL2708" s="33"/>
      <c r="GM2708" s="33"/>
      <c r="GN2708" s="33"/>
      <c r="GO2708" s="33"/>
      <c r="GP2708" s="33"/>
      <c r="GQ2708" s="33"/>
      <c r="GR2708" s="33"/>
      <c r="GS2708" s="33"/>
      <c r="GT2708" s="33"/>
      <c r="GU2708" s="33"/>
      <c r="GV2708" s="33"/>
      <c r="GW2708" s="33"/>
      <c r="GX2708" s="33"/>
    </row>
    <row r="2709" spans="178:206" x14ac:dyDescent="0.2">
      <c r="FV2709" s="29"/>
      <c r="FW2709" s="33"/>
      <c r="FX2709" s="33"/>
      <c r="FY2709" s="33"/>
      <c r="FZ2709" s="33"/>
      <c r="GA2709" s="33"/>
      <c r="GB2709" s="33"/>
      <c r="GC2709" s="33"/>
      <c r="GD2709" s="33"/>
      <c r="GE2709" s="33"/>
      <c r="GF2709" s="33"/>
      <c r="GG2709" s="33"/>
      <c r="GH2709" s="33"/>
      <c r="GI2709" s="33"/>
      <c r="GJ2709" s="33"/>
      <c r="GK2709" s="33"/>
      <c r="GL2709" s="33"/>
      <c r="GM2709" s="33"/>
      <c r="GN2709" s="33"/>
      <c r="GO2709" s="33"/>
      <c r="GP2709" s="33"/>
      <c r="GQ2709" s="33"/>
      <c r="GR2709" s="33"/>
      <c r="GS2709" s="33"/>
      <c r="GT2709" s="33"/>
      <c r="GU2709" s="33"/>
      <c r="GV2709" s="33"/>
      <c r="GW2709" s="33"/>
      <c r="GX2709" s="33"/>
    </row>
    <row r="2710" spans="178:206" x14ac:dyDescent="0.2">
      <c r="FV2710" s="29"/>
      <c r="FW2710" s="33"/>
      <c r="FX2710" s="33"/>
      <c r="FY2710" s="33"/>
      <c r="FZ2710" s="33"/>
      <c r="GA2710" s="33"/>
      <c r="GB2710" s="33"/>
      <c r="GC2710" s="33"/>
      <c r="GD2710" s="33"/>
      <c r="GE2710" s="33"/>
      <c r="GF2710" s="33"/>
      <c r="GG2710" s="33"/>
      <c r="GH2710" s="33"/>
      <c r="GI2710" s="33"/>
      <c r="GJ2710" s="33"/>
      <c r="GK2710" s="33"/>
      <c r="GL2710" s="33"/>
      <c r="GM2710" s="33"/>
      <c r="GN2710" s="33"/>
      <c r="GO2710" s="33"/>
      <c r="GP2710" s="33"/>
      <c r="GQ2710" s="33"/>
      <c r="GR2710" s="33"/>
      <c r="GS2710" s="33"/>
      <c r="GT2710" s="33"/>
      <c r="GU2710" s="33"/>
      <c r="GV2710" s="33"/>
      <c r="GW2710" s="33"/>
      <c r="GX2710" s="33"/>
    </row>
    <row r="2711" spans="178:206" x14ac:dyDescent="0.2">
      <c r="FV2711" s="29"/>
      <c r="FW2711" s="33"/>
      <c r="FX2711" s="33"/>
      <c r="FY2711" s="33"/>
      <c r="FZ2711" s="33"/>
      <c r="GA2711" s="33"/>
      <c r="GB2711" s="33"/>
      <c r="GC2711" s="33"/>
      <c r="GD2711" s="33"/>
      <c r="GE2711" s="33"/>
      <c r="GF2711" s="33"/>
      <c r="GG2711" s="33"/>
      <c r="GH2711" s="33"/>
      <c r="GI2711" s="33"/>
      <c r="GJ2711" s="33"/>
      <c r="GK2711" s="33"/>
      <c r="GL2711" s="33"/>
      <c r="GM2711" s="33"/>
      <c r="GN2711" s="33"/>
      <c r="GO2711" s="33"/>
      <c r="GP2711" s="33"/>
      <c r="GQ2711" s="33"/>
      <c r="GR2711" s="33"/>
      <c r="GS2711" s="33"/>
      <c r="GT2711" s="33"/>
      <c r="GU2711" s="33"/>
      <c r="GV2711" s="33"/>
      <c r="GW2711" s="33"/>
      <c r="GX2711" s="33"/>
    </row>
    <row r="2712" spans="178:206" x14ac:dyDescent="0.2">
      <c r="FV2712" s="29"/>
      <c r="FW2712" s="33"/>
      <c r="FX2712" s="33"/>
      <c r="FY2712" s="33"/>
      <c r="FZ2712" s="33"/>
      <c r="GA2712" s="33"/>
      <c r="GB2712" s="33"/>
      <c r="GC2712" s="33"/>
      <c r="GD2712" s="33"/>
      <c r="GE2712" s="33"/>
      <c r="GF2712" s="33"/>
      <c r="GG2712" s="33"/>
      <c r="GH2712" s="33"/>
      <c r="GI2712" s="33"/>
      <c r="GJ2712" s="33"/>
      <c r="GK2712" s="33"/>
      <c r="GL2712" s="33"/>
      <c r="GM2712" s="33"/>
      <c r="GN2712" s="33"/>
      <c r="GO2712" s="33"/>
      <c r="GP2712" s="33"/>
      <c r="GQ2712" s="33"/>
      <c r="GR2712" s="33"/>
      <c r="GS2712" s="33"/>
      <c r="GT2712" s="33"/>
      <c r="GU2712" s="33"/>
      <c r="GV2712" s="33"/>
      <c r="GW2712" s="33"/>
      <c r="GX2712" s="33"/>
    </row>
    <row r="2713" spans="178:206" x14ac:dyDescent="0.2">
      <c r="FV2713" s="29"/>
      <c r="FW2713" s="33"/>
      <c r="FX2713" s="33"/>
      <c r="FY2713" s="33"/>
      <c r="FZ2713" s="33"/>
      <c r="GA2713" s="33"/>
      <c r="GB2713" s="33"/>
      <c r="GC2713" s="33"/>
      <c r="GD2713" s="33"/>
      <c r="GE2713" s="33"/>
      <c r="GF2713" s="33"/>
      <c r="GG2713" s="33"/>
      <c r="GH2713" s="33"/>
      <c r="GI2713" s="33"/>
      <c r="GJ2713" s="33"/>
      <c r="GK2713" s="33"/>
      <c r="GL2713" s="33"/>
      <c r="GM2713" s="33"/>
      <c r="GN2713" s="33"/>
      <c r="GO2713" s="33"/>
      <c r="GP2713" s="33"/>
      <c r="GQ2713" s="33"/>
      <c r="GR2713" s="33"/>
      <c r="GS2713" s="33"/>
      <c r="GT2713" s="33"/>
      <c r="GU2713" s="33"/>
      <c r="GV2713" s="33"/>
      <c r="GW2713" s="33"/>
      <c r="GX2713" s="33"/>
    </row>
    <row r="2714" spans="178:206" x14ac:dyDescent="0.2">
      <c r="FV2714" s="29"/>
      <c r="FW2714" s="33"/>
      <c r="FX2714" s="33"/>
      <c r="FY2714" s="33"/>
      <c r="FZ2714" s="33"/>
      <c r="GA2714" s="33"/>
      <c r="GB2714" s="33"/>
      <c r="GC2714" s="33"/>
      <c r="GD2714" s="33"/>
      <c r="GE2714" s="33"/>
      <c r="GF2714" s="33"/>
      <c r="GG2714" s="33"/>
      <c r="GH2714" s="33"/>
      <c r="GI2714" s="33"/>
      <c r="GJ2714" s="33"/>
      <c r="GK2714" s="33"/>
      <c r="GL2714" s="33"/>
      <c r="GM2714" s="33"/>
      <c r="GN2714" s="33"/>
      <c r="GO2714" s="33"/>
      <c r="GP2714" s="33"/>
      <c r="GQ2714" s="33"/>
      <c r="GR2714" s="33"/>
      <c r="GS2714" s="33"/>
      <c r="GT2714" s="33"/>
      <c r="GU2714" s="33"/>
      <c r="GV2714" s="33"/>
      <c r="GW2714" s="33"/>
      <c r="GX2714" s="33"/>
    </row>
    <row r="2715" spans="178:206" x14ac:dyDescent="0.2">
      <c r="FV2715" s="29"/>
      <c r="FW2715" s="33"/>
      <c r="FX2715" s="33"/>
      <c r="FY2715" s="33"/>
      <c r="FZ2715" s="33"/>
      <c r="GA2715" s="33"/>
      <c r="GB2715" s="33"/>
      <c r="GC2715" s="33"/>
      <c r="GD2715" s="33"/>
      <c r="GE2715" s="33"/>
      <c r="GF2715" s="33"/>
      <c r="GG2715" s="33"/>
      <c r="GH2715" s="33"/>
      <c r="GI2715" s="33"/>
      <c r="GJ2715" s="33"/>
      <c r="GK2715" s="33"/>
      <c r="GL2715" s="33"/>
      <c r="GM2715" s="33"/>
      <c r="GN2715" s="33"/>
      <c r="GO2715" s="33"/>
      <c r="GP2715" s="33"/>
      <c r="GQ2715" s="33"/>
      <c r="GR2715" s="33"/>
      <c r="GS2715" s="33"/>
      <c r="GT2715" s="33"/>
      <c r="GU2715" s="33"/>
      <c r="GV2715" s="33"/>
      <c r="GW2715" s="33"/>
      <c r="GX2715" s="33"/>
    </row>
    <row r="2716" spans="178:206" x14ac:dyDescent="0.2">
      <c r="FV2716" s="29"/>
      <c r="FW2716" s="33"/>
      <c r="FX2716" s="33"/>
      <c r="FY2716" s="33"/>
      <c r="FZ2716" s="33"/>
      <c r="GA2716" s="33"/>
      <c r="GB2716" s="33"/>
      <c r="GC2716" s="33"/>
      <c r="GD2716" s="33"/>
      <c r="GE2716" s="33"/>
      <c r="GF2716" s="33"/>
      <c r="GG2716" s="33"/>
      <c r="GH2716" s="33"/>
      <c r="GI2716" s="33"/>
      <c r="GJ2716" s="33"/>
      <c r="GK2716" s="33"/>
      <c r="GL2716" s="33"/>
      <c r="GM2716" s="33"/>
      <c r="GN2716" s="33"/>
      <c r="GO2716" s="33"/>
      <c r="GP2716" s="33"/>
      <c r="GQ2716" s="33"/>
      <c r="GR2716" s="33"/>
      <c r="GS2716" s="33"/>
      <c r="GT2716" s="33"/>
      <c r="GU2716" s="33"/>
      <c r="GV2716" s="33"/>
      <c r="GW2716" s="33"/>
      <c r="GX2716" s="33"/>
    </row>
    <row r="2717" spans="178:206" x14ac:dyDescent="0.2">
      <c r="FV2717" s="29"/>
      <c r="FW2717" s="33"/>
      <c r="FX2717" s="33"/>
      <c r="FY2717" s="33"/>
      <c r="FZ2717" s="33"/>
      <c r="GA2717" s="33"/>
      <c r="GB2717" s="33"/>
      <c r="GC2717" s="33"/>
      <c r="GD2717" s="33"/>
      <c r="GE2717" s="33"/>
      <c r="GF2717" s="33"/>
      <c r="GG2717" s="33"/>
      <c r="GH2717" s="33"/>
      <c r="GI2717" s="33"/>
      <c r="GJ2717" s="33"/>
      <c r="GK2717" s="33"/>
      <c r="GL2717" s="33"/>
      <c r="GM2717" s="33"/>
      <c r="GN2717" s="33"/>
      <c r="GO2717" s="33"/>
      <c r="GP2717" s="33"/>
      <c r="GQ2717" s="33"/>
      <c r="GR2717" s="33"/>
      <c r="GS2717" s="33"/>
      <c r="GT2717" s="33"/>
      <c r="GU2717" s="33"/>
      <c r="GV2717" s="33"/>
      <c r="GW2717" s="33"/>
      <c r="GX2717" s="33"/>
    </row>
    <row r="2718" spans="178:206" x14ac:dyDescent="0.2">
      <c r="FV2718" s="29"/>
      <c r="FW2718" s="33"/>
      <c r="FX2718" s="33"/>
      <c r="FY2718" s="33"/>
      <c r="FZ2718" s="33"/>
      <c r="GA2718" s="33"/>
      <c r="GB2718" s="33"/>
      <c r="GC2718" s="33"/>
      <c r="GD2718" s="33"/>
      <c r="GE2718" s="33"/>
      <c r="GF2718" s="33"/>
      <c r="GG2718" s="33"/>
      <c r="GH2718" s="33"/>
      <c r="GI2718" s="33"/>
      <c r="GJ2718" s="33"/>
      <c r="GK2718" s="33"/>
      <c r="GL2718" s="33"/>
      <c r="GM2718" s="33"/>
      <c r="GN2718" s="33"/>
      <c r="GO2718" s="33"/>
      <c r="GP2718" s="33"/>
      <c r="GQ2718" s="33"/>
      <c r="GR2718" s="33"/>
      <c r="GS2718" s="33"/>
      <c r="GT2718" s="33"/>
      <c r="GU2718" s="33"/>
      <c r="GV2718" s="33"/>
      <c r="GW2718" s="33"/>
      <c r="GX2718" s="33"/>
    </row>
    <row r="2719" spans="178:206" x14ac:dyDescent="0.2">
      <c r="FV2719" s="29"/>
      <c r="FW2719" s="33"/>
      <c r="FX2719" s="33"/>
      <c r="FY2719" s="33"/>
      <c r="FZ2719" s="33"/>
      <c r="GA2719" s="33"/>
      <c r="GB2719" s="33"/>
      <c r="GC2719" s="33"/>
      <c r="GD2719" s="33"/>
      <c r="GE2719" s="33"/>
      <c r="GF2719" s="33"/>
      <c r="GG2719" s="33"/>
      <c r="GH2719" s="33"/>
      <c r="GI2719" s="33"/>
      <c r="GJ2719" s="33"/>
      <c r="GK2719" s="33"/>
      <c r="GL2719" s="33"/>
      <c r="GM2719" s="33"/>
      <c r="GN2719" s="33"/>
      <c r="GO2719" s="33"/>
      <c r="GP2719" s="33"/>
      <c r="GQ2719" s="33"/>
      <c r="GR2719" s="33"/>
      <c r="GS2719" s="33"/>
      <c r="GT2719" s="33"/>
      <c r="GU2719" s="33"/>
      <c r="GV2719" s="33"/>
      <c r="GW2719" s="33"/>
      <c r="GX2719" s="33"/>
    </row>
    <row r="2720" spans="178:206" x14ac:dyDescent="0.2">
      <c r="FV2720" s="29"/>
      <c r="FW2720" s="33"/>
      <c r="FX2720" s="33"/>
      <c r="FY2720" s="33"/>
      <c r="FZ2720" s="33"/>
      <c r="GA2720" s="33"/>
      <c r="GB2720" s="33"/>
      <c r="GC2720" s="33"/>
      <c r="GD2720" s="33"/>
      <c r="GE2720" s="33"/>
      <c r="GF2720" s="33"/>
      <c r="GG2720" s="33"/>
      <c r="GH2720" s="33"/>
      <c r="GI2720" s="33"/>
      <c r="GJ2720" s="33"/>
      <c r="GK2720" s="33"/>
      <c r="GL2720" s="33"/>
      <c r="GM2720" s="33"/>
      <c r="GN2720" s="33"/>
      <c r="GO2720" s="33"/>
      <c r="GP2720" s="33"/>
      <c r="GQ2720" s="33"/>
      <c r="GR2720" s="33"/>
      <c r="GS2720" s="33"/>
      <c r="GT2720" s="33"/>
      <c r="GU2720" s="33"/>
      <c r="GV2720" s="33"/>
      <c r="GW2720" s="33"/>
      <c r="GX2720" s="33"/>
    </row>
    <row r="2721" spans="178:206" x14ac:dyDescent="0.2">
      <c r="FV2721" s="29"/>
      <c r="FW2721" s="33"/>
      <c r="FX2721" s="33"/>
      <c r="FY2721" s="33"/>
      <c r="FZ2721" s="33"/>
      <c r="GA2721" s="33"/>
      <c r="GB2721" s="33"/>
      <c r="GC2721" s="33"/>
      <c r="GD2721" s="33"/>
      <c r="GE2721" s="33"/>
      <c r="GF2721" s="33"/>
      <c r="GG2721" s="33"/>
      <c r="GH2721" s="33"/>
      <c r="GI2721" s="33"/>
      <c r="GJ2721" s="33"/>
      <c r="GK2721" s="33"/>
      <c r="GL2721" s="33"/>
      <c r="GM2721" s="33"/>
      <c r="GN2721" s="33"/>
      <c r="GO2721" s="33"/>
      <c r="GP2721" s="33"/>
      <c r="GQ2721" s="33"/>
      <c r="GR2721" s="33"/>
      <c r="GS2721" s="33"/>
      <c r="GT2721" s="33"/>
      <c r="GU2721" s="33"/>
      <c r="GV2721" s="33"/>
      <c r="GW2721" s="33"/>
      <c r="GX2721" s="33"/>
    </row>
    <row r="2722" spans="178:206" x14ac:dyDescent="0.2">
      <c r="FV2722" s="29"/>
      <c r="FW2722" s="33"/>
      <c r="FX2722" s="33"/>
      <c r="FY2722" s="33"/>
      <c r="FZ2722" s="33"/>
      <c r="GA2722" s="33"/>
      <c r="GB2722" s="33"/>
      <c r="GC2722" s="33"/>
      <c r="GD2722" s="33"/>
      <c r="GE2722" s="33"/>
      <c r="GF2722" s="33"/>
      <c r="GG2722" s="33"/>
      <c r="GH2722" s="33"/>
      <c r="GI2722" s="33"/>
      <c r="GJ2722" s="33"/>
      <c r="GK2722" s="33"/>
      <c r="GL2722" s="33"/>
      <c r="GM2722" s="33"/>
      <c r="GN2722" s="33"/>
      <c r="GO2722" s="33"/>
      <c r="GP2722" s="33"/>
      <c r="GQ2722" s="33"/>
      <c r="GR2722" s="33"/>
      <c r="GS2722" s="33"/>
      <c r="GT2722" s="33"/>
      <c r="GU2722" s="33"/>
      <c r="GV2722" s="33"/>
      <c r="GW2722" s="33"/>
      <c r="GX2722" s="33"/>
    </row>
    <row r="2723" spans="178:206" x14ac:dyDescent="0.2">
      <c r="FV2723" s="29"/>
      <c r="FW2723" s="33"/>
      <c r="FX2723" s="33"/>
      <c r="FY2723" s="33"/>
      <c r="FZ2723" s="33"/>
      <c r="GA2723" s="33"/>
      <c r="GB2723" s="33"/>
      <c r="GC2723" s="33"/>
      <c r="GD2723" s="33"/>
      <c r="GE2723" s="33"/>
      <c r="GF2723" s="33"/>
      <c r="GG2723" s="33"/>
      <c r="GH2723" s="33"/>
      <c r="GI2723" s="33"/>
      <c r="GJ2723" s="33"/>
      <c r="GK2723" s="33"/>
      <c r="GL2723" s="33"/>
      <c r="GM2723" s="33"/>
      <c r="GN2723" s="33"/>
      <c r="GO2723" s="33"/>
      <c r="GP2723" s="33"/>
      <c r="GQ2723" s="33"/>
      <c r="GR2723" s="33"/>
      <c r="GS2723" s="33"/>
      <c r="GT2723" s="33"/>
      <c r="GU2723" s="33"/>
      <c r="GV2723" s="33"/>
      <c r="GW2723" s="33"/>
      <c r="GX2723" s="33"/>
    </row>
    <row r="2724" spans="178:206" x14ac:dyDescent="0.2">
      <c r="FV2724" s="29"/>
      <c r="FW2724" s="33"/>
      <c r="FX2724" s="33"/>
      <c r="FY2724" s="33"/>
      <c r="FZ2724" s="33"/>
      <c r="GA2724" s="33"/>
      <c r="GB2724" s="33"/>
      <c r="GC2724" s="33"/>
      <c r="GD2724" s="33"/>
      <c r="GE2724" s="33"/>
      <c r="GF2724" s="33"/>
      <c r="GG2724" s="33"/>
      <c r="GH2724" s="33"/>
      <c r="GI2724" s="33"/>
      <c r="GJ2724" s="33"/>
      <c r="GK2724" s="33"/>
      <c r="GL2724" s="33"/>
      <c r="GM2724" s="33"/>
      <c r="GN2724" s="33"/>
      <c r="GO2724" s="33"/>
      <c r="GP2724" s="33"/>
      <c r="GQ2724" s="33"/>
      <c r="GR2724" s="33"/>
      <c r="GS2724" s="33"/>
      <c r="GT2724" s="33"/>
      <c r="GU2724" s="33"/>
      <c r="GV2724" s="33"/>
      <c r="GW2724" s="33"/>
      <c r="GX2724" s="33"/>
    </row>
    <row r="2725" spans="178:206" x14ac:dyDescent="0.2">
      <c r="FV2725" s="29"/>
      <c r="FW2725" s="33"/>
      <c r="FX2725" s="33"/>
      <c r="FY2725" s="33"/>
      <c r="FZ2725" s="33"/>
      <c r="GA2725" s="33"/>
      <c r="GB2725" s="33"/>
      <c r="GC2725" s="33"/>
      <c r="GD2725" s="33"/>
      <c r="GE2725" s="33"/>
      <c r="GF2725" s="33"/>
      <c r="GG2725" s="33"/>
      <c r="GH2725" s="33"/>
      <c r="GI2725" s="33"/>
      <c r="GJ2725" s="33"/>
      <c r="GK2725" s="33"/>
      <c r="GL2725" s="33"/>
      <c r="GM2725" s="33"/>
      <c r="GN2725" s="33"/>
      <c r="GO2725" s="33"/>
      <c r="GP2725" s="33"/>
      <c r="GQ2725" s="33"/>
      <c r="GR2725" s="33"/>
      <c r="GS2725" s="33"/>
      <c r="GT2725" s="33"/>
      <c r="GU2725" s="33"/>
      <c r="GV2725" s="33"/>
      <c r="GW2725" s="33"/>
      <c r="GX2725" s="33"/>
    </row>
    <row r="2726" spans="178:206" x14ac:dyDescent="0.2">
      <c r="FV2726" s="29"/>
      <c r="FW2726" s="33"/>
      <c r="FX2726" s="33"/>
      <c r="FY2726" s="33"/>
      <c r="FZ2726" s="33"/>
      <c r="GA2726" s="33"/>
      <c r="GB2726" s="33"/>
      <c r="GC2726" s="33"/>
      <c r="GD2726" s="33"/>
      <c r="GE2726" s="33"/>
      <c r="GF2726" s="33"/>
      <c r="GG2726" s="33"/>
      <c r="GH2726" s="33"/>
      <c r="GI2726" s="33"/>
      <c r="GJ2726" s="33"/>
      <c r="GK2726" s="33"/>
      <c r="GL2726" s="33"/>
      <c r="GM2726" s="33"/>
      <c r="GN2726" s="33"/>
      <c r="GO2726" s="33"/>
      <c r="GP2726" s="33"/>
      <c r="GQ2726" s="33"/>
      <c r="GR2726" s="33"/>
      <c r="GS2726" s="33"/>
      <c r="GT2726" s="33"/>
      <c r="GU2726" s="33"/>
      <c r="GV2726" s="33"/>
      <c r="GW2726" s="33"/>
      <c r="GX2726" s="33"/>
    </row>
    <row r="2727" spans="178:206" x14ac:dyDescent="0.2">
      <c r="FV2727" s="29"/>
      <c r="FW2727" s="33"/>
      <c r="FX2727" s="33"/>
      <c r="FY2727" s="33"/>
      <c r="FZ2727" s="33"/>
      <c r="GA2727" s="33"/>
      <c r="GB2727" s="33"/>
      <c r="GC2727" s="33"/>
      <c r="GD2727" s="33"/>
      <c r="GE2727" s="33"/>
      <c r="GF2727" s="33"/>
      <c r="GG2727" s="33"/>
      <c r="GH2727" s="33"/>
      <c r="GI2727" s="33"/>
      <c r="GJ2727" s="33"/>
      <c r="GK2727" s="33"/>
      <c r="GL2727" s="33"/>
      <c r="GM2727" s="33"/>
      <c r="GN2727" s="33"/>
      <c r="GO2727" s="33"/>
      <c r="GP2727" s="33"/>
      <c r="GQ2727" s="33"/>
      <c r="GR2727" s="33"/>
      <c r="GS2727" s="33"/>
      <c r="GT2727" s="33"/>
      <c r="GU2727" s="33"/>
      <c r="GV2727" s="33"/>
      <c r="GW2727" s="33"/>
      <c r="GX2727" s="33"/>
    </row>
    <row r="2728" spans="178:206" x14ac:dyDescent="0.2">
      <c r="FV2728" s="29"/>
      <c r="FW2728" s="33"/>
      <c r="FX2728" s="33"/>
      <c r="FY2728" s="33"/>
      <c r="FZ2728" s="33"/>
      <c r="GA2728" s="33"/>
      <c r="GB2728" s="33"/>
      <c r="GC2728" s="33"/>
      <c r="GD2728" s="33"/>
      <c r="GE2728" s="33"/>
      <c r="GF2728" s="33"/>
      <c r="GG2728" s="33"/>
      <c r="GH2728" s="33"/>
      <c r="GI2728" s="33"/>
      <c r="GJ2728" s="33"/>
      <c r="GK2728" s="33"/>
      <c r="GL2728" s="33"/>
      <c r="GM2728" s="33"/>
      <c r="GN2728" s="33"/>
      <c r="GO2728" s="33"/>
      <c r="GP2728" s="33"/>
      <c r="GQ2728" s="33"/>
      <c r="GR2728" s="33"/>
      <c r="GS2728" s="33"/>
      <c r="GT2728" s="33"/>
      <c r="GU2728" s="33"/>
      <c r="GV2728" s="33"/>
      <c r="GW2728" s="33"/>
      <c r="GX2728" s="33"/>
    </row>
    <row r="2729" spans="178:206" x14ac:dyDescent="0.2">
      <c r="FV2729" s="29"/>
      <c r="FW2729" s="33"/>
      <c r="FX2729" s="33"/>
      <c r="FY2729" s="33"/>
      <c r="FZ2729" s="33"/>
      <c r="GA2729" s="33"/>
      <c r="GB2729" s="33"/>
      <c r="GC2729" s="33"/>
      <c r="GD2729" s="33"/>
      <c r="GE2729" s="33"/>
      <c r="GF2729" s="33"/>
      <c r="GG2729" s="33"/>
      <c r="GH2729" s="33"/>
      <c r="GI2729" s="33"/>
      <c r="GJ2729" s="33"/>
      <c r="GK2729" s="33"/>
      <c r="GL2729" s="33"/>
      <c r="GM2729" s="33"/>
      <c r="GN2729" s="33"/>
      <c r="GO2729" s="33"/>
      <c r="GP2729" s="33"/>
      <c r="GQ2729" s="33"/>
      <c r="GR2729" s="33"/>
      <c r="GS2729" s="33"/>
      <c r="GT2729" s="33"/>
      <c r="GU2729" s="33"/>
      <c r="GV2729" s="33"/>
      <c r="GW2729" s="33"/>
      <c r="GX2729" s="33"/>
    </row>
    <row r="2730" spans="178:206" x14ac:dyDescent="0.2">
      <c r="FV2730" s="29"/>
      <c r="FW2730" s="33"/>
      <c r="FX2730" s="33"/>
      <c r="FY2730" s="33"/>
      <c r="FZ2730" s="33"/>
      <c r="GA2730" s="33"/>
      <c r="GB2730" s="33"/>
      <c r="GC2730" s="33"/>
      <c r="GD2730" s="33"/>
      <c r="GE2730" s="33"/>
      <c r="GF2730" s="33"/>
      <c r="GG2730" s="33"/>
      <c r="GH2730" s="33"/>
      <c r="GI2730" s="33"/>
      <c r="GJ2730" s="33"/>
      <c r="GK2730" s="33"/>
      <c r="GL2730" s="33"/>
      <c r="GM2730" s="33"/>
      <c r="GN2730" s="33"/>
      <c r="GO2730" s="33"/>
      <c r="GP2730" s="33"/>
      <c r="GQ2730" s="33"/>
      <c r="GR2730" s="33"/>
      <c r="GS2730" s="33"/>
      <c r="GT2730" s="33"/>
      <c r="GU2730" s="33"/>
      <c r="GV2730" s="33"/>
      <c r="GW2730" s="33"/>
      <c r="GX2730" s="33"/>
    </row>
    <row r="2731" spans="178:206" x14ac:dyDescent="0.2">
      <c r="FV2731" s="29"/>
      <c r="FW2731" s="33"/>
      <c r="FX2731" s="33"/>
      <c r="FY2731" s="33"/>
      <c r="FZ2731" s="33"/>
      <c r="GA2731" s="33"/>
      <c r="GB2731" s="33"/>
      <c r="GC2731" s="33"/>
      <c r="GD2731" s="33"/>
      <c r="GE2731" s="33"/>
      <c r="GF2731" s="33"/>
      <c r="GG2731" s="33"/>
      <c r="GH2731" s="33"/>
      <c r="GI2731" s="33"/>
      <c r="GJ2731" s="33"/>
      <c r="GK2731" s="33"/>
      <c r="GL2731" s="33"/>
      <c r="GM2731" s="33"/>
      <c r="GN2731" s="33"/>
      <c r="GO2731" s="33"/>
      <c r="GP2731" s="33"/>
      <c r="GQ2731" s="33"/>
      <c r="GR2731" s="33"/>
      <c r="GS2731" s="33"/>
      <c r="GT2731" s="33"/>
      <c r="GU2731" s="33"/>
      <c r="GV2731" s="33"/>
      <c r="GW2731" s="33"/>
      <c r="GX2731" s="33"/>
    </row>
    <row r="2732" spans="178:206" x14ac:dyDescent="0.2">
      <c r="FV2732" s="29"/>
      <c r="FW2732" s="33"/>
      <c r="FX2732" s="33"/>
      <c r="FY2732" s="33"/>
      <c r="FZ2732" s="33"/>
      <c r="GA2732" s="33"/>
      <c r="GB2732" s="33"/>
      <c r="GC2732" s="33"/>
      <c r="GD2732" s="33"/>
      <c r="GE2732" s="33"/>
      <c r="GF2732" s="33"/>
      <c r="GG2732" s="33"/>
      <c r="GH2732" s="33"/>
      <c r="GI2732" s="33"/>
      <c r="GJ2732" s="33"/>
      <c r="GK2732" s="33"/>
      <c r="GL2732" s="33"/>
      <c r="GM2732" s="33"/>
      <c r="GN2732" s="33"/>
      <c r="GO2732" s="33"/>
      <c r="GP2732" s="33"/>
      <c r="GQ2732" s="33"/>
      <c r="GR2732" s="33"/>
      <c r="GS2732" s="33"/>
      <c r="GT2732" s="33"/>
      <c r="GU2732" s="33"/>
      <c r="GV2732" s="33"/>
      <c r="GW2732" s="33"/>
      <c r="GX2732" s="33"/>
    </row>
    <row r="2733" spans="178:206" x14ac:dyDescent="0.2">
      <c r="FV2733" s="29"/>
      <c r="FW2733" s="33"/>
      <c r="FX2733" s="33"/>
      <c r="FY2733" s="33"/>
      <c r="FZ2733" s="33"/>
      <c r="GA2733" s="33"/>
      <c r="GB2733" s="33"/>
      <c r="GC2733" s="33"/>
      <c r="GD2733" s="33"/>
      <c r="GE2733" s="33"/>
      <c r="GF2733" s="33"/>
      <c r="GG2733" s="33"/>
      <c r="GH2733" s="33"/>
      <c r="GI2733" s="33"/>
      <c r="GJ2733" s="33"/>
      <c r="GK2733" s="33"/>
      <c r="GL2733" s="33"/>
      <c r="GM2733" s="33"/>
      <c r="GN2733" s="33"/>
      <c r="GO2733" s="33"/>
      <c r="GP2733" s="33"/>
      <c r="GQ2733" s="33"/>
      <c r="GR2733" s="33"/>
      <c r="GS2733" s="33"/>
      <c r="GT2733" s="33"/>
      <c r="GU2733" s="33"/>
      <c r="GV2733" s="33"/>
      <c r="GW2733" s="33"/>
      <c r="GX2733" s="33"/>
    </row>
    <row r="2734" spans="178:206" x14ac:dyDescent="0.2">
      <c r="FV2734" s="29"/>
      <c r="FW2734" s="33"/>
      <c r="FX2734" s="33"/>
      <c r="FY2734" s="33"/>
      <c r="FZ2734" s="33"/>
      <c r="GA2734" s="33"/>
      <c r="GB2734" s="33"/>
      <c r="GC2734" s="33"/>
      <c r="GD2734" s="33"/>
      <c r="GE2734" s="33"/>
      <c r="GF2734" s="33"/>
      <c r="GG2734" s="33"/>
      <c r="GH2734" s="33"/>
      <c r="GI2734" s="33"/>
      <c r="GJ2734" s="33"/>
      <c r="GK2734" s="33"/>
      <c r="GL2734" s="33"/>
      <c r="GM2734" s="33"/>
      <c r="GN2734" s="33"/>
      <c r="GO2734" s="33"/>
      <c r="GP2734" s="33"/>
      <c r="GQ2734" s="33"/>
      <c r="GR2734" s="33"/>
      <c r="GS2734" s="33"/>
      <c r="GT2734" s="33"/>
      <c r="GU2734" s="33"/>
      <c r="GV2734" s="33"/>
      <c r="GW2734" s="33"/>
      <c r="GX2734" s="33"/>
    </row>
    <row r="2735" spans="178:206" x14ac:dyDescent="0.2">
      <c r="FV2735" s="29"/>
      <c r="FW2735" s="33"/>
      <c r="FX2735" s="33"/>
      <c r="FY2735" s="33"/>
      <c r="FZ2735" s="33"/>
      <c r="GA2735" s="33"/>
      <c r="GB2735" s="33"/>
      <c r="GC2735" s="33"/>
      <c r="GD2735" s="33"/>
      <c r="GE2735" s="33"/>
      <c r="GF2735" s="33"/>
      <c r="GG2735" s="33"/>
      <c r="GH2735" s="33"/>
      <c r="GI2735" s="33"/>
      <c r="GJ2735" s="33"/>
      <c r="GK2735" s="33"/>
      <c r="GL2735" s="33"/>
      <c r="GM2735" s="33"/>
      <c r="GN2735" s="33"/>
      <c r="GO2735" s="33"/>
      <c r="GP2735" s="33"/>
      <c r="GQ2735" s="33"/>
      <c r="GR2735" s="33"/>
      <c r="GS2735" s="33"/>
      <c r="GT2735" s="33"/>
      <c r="GU2735" s="33"/>
      <c r="GV2735" s="33"/>
      <c r="GW2735" s="33"/>
      <c r="GX2735" s="33"/>
    </row>
    <row r="2736" spans="178:206" x14ac:dyDescent="0.2">
      <c r="FV2736" s="29"/>
      <c r="FW2736" s="33"/>
      <c r="FX2736" s="33"/>
      <c r="FY2736" s="33"/>
      <c r="FZ2736" s="33"/>
      <c r="GA2736" s="33"/>
      <c r="GB2736" s="33"/>
      <c r="GC2736" s="33"/>
      <c r="GD2736" s="33"/>
      <c r="GE2736" s="33"/>
      <c r="GF2736" s="33"/>
      <c r="GG2736" s="33"/>
      <c r="GH2736" s="33"/>
      <c r="GI2736" s="33"/>
      <c r="GJ2736" s="33"/>
      <c r="GK2736" s="33"/>
      <c r="GL2736" s="33"/>
      <c r="GM2736" s="33"/>
      <c r="GN2736" s="33"/>
      <c r="GO2736" s="33"/>
      <c r="GP2736" s="33"/>
      <c r="GQ2736" s="33"/>
      <c r="GR2736" s="33"/>
      <c r="GS2736" s="33"/>
      <c r="GT2736" s="33"/>
      <c r="GU2736" s="33"/>
      <c r="GV2736" s="33"/>
      <c r="GW2736" s="33"/>
      <c r="GX2736" s="33"/>
    </row>
    <row r="2737" spans="178:206" x14ac:dyDescent="0.2">
      <c r="FV2737" s="29"/>
      <c r="FW2737" s="33"/>
      <c r="FX2737" s="33"/>
      <c r="FY2737" s="33"/>
      <c r="FZ2737" s="33"/>
      <c r="GA2737" s="33"/>
      <c r="GB2737" s="33"/>
      <c r="GC2737" s="33"/>
      <c r="GD2737" s="33"/>
      <c r="GE2737" s="33"/>
      <c r="GF2737" s="33"/>
      <c r="GG2737" s="33"/>
      <c r="GH2737" s="33"/>
      <c r="GI2737" s="33"/>
      <c r="GJ2737" s="33"/>
      <c r="GK2737" s="33"/>
      <c r="GL2737" s="33"/>
      <c r="GM2737" s="33"/>
      <c r="GN2737" s="33"/>
      <c r="GO2737" s="33"/>
      <c r="GP2737" s="33"/>
      <c r="GQ2737" s="33"/>
      <c r="GR2737" s="33"/>
      <c r="GS2737" s="33"/>
      <c r="GT2737" s="33"/>
      <c r="GU2737" s="33"/>
      <c r="GV2737" s="33"/>
      <c r="GW2737" s="33"/>
      <c r="GX2737" s="33"/>
    </row>
    <row r="2738" spans="178:206" x14ac:dyDescent="0.2">
      <c r="FV2738" s="29"/>
      <c r="FW2738" s="33"/>
      <c r="FX2738" s="33"/>
      <c r="FY2738" s="33"/>
      <c r="FZ2738" s="33"/>
      <c r="GA2738" s="33"/>
      <c r="GB2738" s="33"/>
      <c r="GC2738" s="33"/>
      <c r="GD2738" s="33"/>
      <c r="GE2738" s="33"/>
      <c r="GF2738" s="33"/>
      <c r="GG2738" s="33"/>
      <c r="GH2738" s="33"/>
      <c r="GI2738" s="33"/>
      <c r="GJ2738" s="33"/>
      <c r="GK2738" s="33"/>
      <c r="GL2738" s="33"/>
      <c r="GM2738" s="33"/>
      <c r="GN2738" s="33"/>
      <c r="GO2738" s="33"/>
      <c r="GP2738" s="33"/>
      <c r="GQ2738" s="33"/>
      <c r="GR2738" s="33"/>
      <c r="GS2738" s="33"/>
      <c r="GT2738" s="33"/>
      <c r="GU2738" s="33"/>
      <c r="GV2738" s="33"/>
      <c r="GW2738" s="33"/>
      <c r="GX2738" s="33"/>
    </row>
    <row r="2739" spans="178:206" x14ac:dyDescent="0.2">
      <c r="FV2739" s="29"/>
      <c r="FW2739" s="33"/>
      <c r="FX2739" s="33"/>
      <c r="FY2739" s="33"/>
      <c r="FZ2739" s="33"/>
      <c r="GA2739" s="33"/>
      <c r="GB2739" s="33"/>
      <c r="GC2739" s="33"/>
      <c r="GD2739" s="33"/>
      <c r="GE2739" s="33"/>
      <c r="GF2739" s="33"/>
      <c r="GG2739" s="33"/>
      <c r="GH2739" s="33"/>
      <c r="GI2739" s="33"/>
      <c r="GJ2739" s="33"/>
      <c r="GK2739" s="33"/>
      <c r="GL2739" s="33"/>
      <c r="GM2739" s="33"/>
      <c r="GN2739" s="33"/>
      <c r="GO2739" s="33"/>
      <c r="GP2739" s="33"/>
      <c r="GQ2739" s="33"/>
      <c r="GR2739" s="33"/>
      <c r="GS2739" s="33"/>
      <c r="GT2739" s="33"/>
      <c r="GU2739" s="33"/>
      <c r="GV2739" s="33"/>
      <c r="GW2739" s="33"/>
      <c r="GX2739" s="33"/>
    </row>
    <row r="2740" spans="178:206" x14ac:dyDescent="0.2">
      <c r="FV2740" s="29"/>
      <c r="FW2740" s="33"/>
      <c r="FX2740" s="33"/>
      <c r="FY2740" s="33"/>
      <c r="FZ2740" s="33"/>
      <c r="GA2740" s="33"/>
      <c r="GB2740" s="33"/>
      <c r="GC2740" s="33"/>
      <c r="GD2740" s="33"/>
      <c r="GE2740" s="33"/>
      <c r="GF2740" s="33"/>
      <c r="GG2740" s="33"/>
      <c r="GH2740" s="33"/>
      <c r="GI2740" s="33"/>
      <c r="GJ2740" s="33"/>
      <c r="GK2740" s="33"/>
      <c r="GL2740" s="33"/>
      <c r="GM2740" s="33"/>
      <c r="GN2740" s="33"/>
      <c r="GO2740" s="33"/>
      <c r="GP2740" s="33"/>
      <c r="GQ2740" s="33"/>
      <c r="GR2740" s="33"/>
      <c r="GS2740" s="33"/>
      <c r="GT2740" s="33"/>
      <c r="GU2740" s="33"/>
      <c r="GV2740" s="33"/>
      <c r="GW2740" s="33"/>
      <c r="GX2740" s="33"/>
    </row>
    <row r="2741" spans="178:206" x14ac:dyDescent="0.2">
      <c r="FV2741" s="29"/>
      <c r="FW2741" s="33"/>
      <c r="FX2741" s="33"/>
      <c r="FY2741" s="33"/>
      <c r="FZ2741" s="33"/>
      <c r="GA2741" s="33"/>
      <c r="GB2741" s="33"/>
      <c r="GC2741" s="33"/>
      <c r="GD2741" s="33"/>
      <c r="GE2741" s="33"/>
      <c r="GF2741" s="33"/>
      <c r="GG2741" s="33"/>
      <c r="GH2741" s="33"/>
      <c r="GI2741" s="33"/>
      <c r="GJ2741" s="33"/>
      <c r="GK2741" s="33"/>
      <c r="GL2741" s="33"/>
      <c r="GM2741" s="33"/>
      <c r="GN2741" s="33"/>
      <c r="GO2741" s="33"/>
      <c r="GP2741" s="33"/>
      <c r="GQ2741" s="33"/>
      <c r="GR2741" s="33"/>
      <c r="GS2741" s="33"/>
      <c r="GT2741" s="33"/>
      <c r="GU2741" s="33"/>
      <c r="GV2741" s="33"/>
      <c r="GW2741" s="33"/>
      <c r="GX2741" s="33"/>
    </row>
    <row r="2742" spans="178:206" x14ac:dyDescent="0.2">
      <c r="FV2742" s="29"/>
      <c r="FW2742" s="33"/>
      <c r="FX2742" s="33"/>
      <c r="FY2742" s="33"/>
      <c r="FZ2742" s="33"/>
      <c r="GA2742" s="33"/>
      <c r="GB2742" s="33"/>
      <c r="GC2742" s="33"/>
      <c r="GD2742" s="33"/>
      <c r="GE2742" s="33"/>
      <c r="GF2742" s="33"/>
      <c r="GG2742" s="33"/>
      <c r="GH2742" s="33"/>
      <c r="GI2742" s="33"/>
      <c r="GJ2742" s="33"/>
      <c r="GK2742" s="33"/>
      <c r="GL2742" s="33"/>
      <c r="GM2742" s="33"/>
      <c r="GN2742" s="33"/>
      <c r="GO2742" s="33"/>
      <c r="GP2742" s="33"/>
      <c r="GQ2742" s="33"/>
      <c r="GR2742" s="33"/>
      <c r="GS2742" s="33"/>
      <c r="GT2742" s="33"/>
      <c r="GU2742" s="33"/>
      <c r="GV2742" s="33"/>
      <c r="GW2742" s="33"/>
      <c r="GX2742" s="33"/>
    </row>
    <row r="2743" spans="178:206" x14ac:dyDescent="0.2">
      <c r="FV2743" s="29"/>
      <c r="FW2743" s="33"/>
      <c r="FX2743" s="33"/>
      <c r="FY2743" s="33"/>
      <c r="FZ2743" s="33"/>
      <c r="GA2743" s="33"/>
      <c r="GB2743" s="33"/>
      <c r="GC2743" s="33"/>
      <c r="GD2743" s="33"/>
      <c r="GE2743" s="33"/>
      <c r="GF2743" s="33"/>
      <c r="GG2743" s="33"/>
      <c r="GH2743" s="33"/>
      <c r="GI2743" s="33"/>
      <c r="GJ2743" s="33"/>
      <c r="GK2743" s="33"/>
      <c r="GL2743" s="33"/>
      <c r="GM2743" s="33"/>
      <c r="GN2743" s="33"/>
      <c r="GO2743" s="33"/>
      <c r="GP2743" s="33"/>
      <c r="GQ2743" s="33"/>
      <c r="GR2743" s="33"/>
      <c r="GS2743" s="33"/>
      <c r="GT2743" s="33"/>
      <c r="GU2743" s="33"/>
      <c r="GV2743" s="33"/>
      <c r="GW2743" s="33"/>
      <c r="GX2743" s="33"/>
    </row>
    <row r="2744" spans="178:206" x14ac:dyDescent="0.2">
      <c r="FV2744" s="29"/>
      <c r="FW2744" s="33"/>
      <c r="FX2744" s="33"/>
      <c r="FY2744" s="33"/>
      <c r="FZ2744" s="33"/>
      <c r="GA2744" s="33"/>
      <c r="GB2744" s="33"/>
      <c r="GC2744" s="33"/>
      <c r="GD2744" s="33"/>
      <c r="GE2744" s="33"/>
      <c r="GF2744" s="33"/>
      <c r="GG2744" s="33"/>
      <c r="GH2744" s="33"/>
      <c r="GI2744" s="33"/>
      <c r="GJ2744" s="33"/>
      <c r="GK2744" s="33"/>
      <c r="GL2744" s="33"/>
      <c r="GM2744" s="33"/>
      <c r="GN2744" s="33"/>
      <c r="GO2744" s="33"/>
      <c r="GP2744" s="33"/>
      <c r="GQ2744" s="33"/>
      <c r="GR2744" s="33"/>
      <c r="GS2744" s="33"/>
      <c r="GT2744" s="33"/>
      <c r="GU2744" s="33"/>
      <c r="GV2744" s="33"/>
      <c r="GW2744" s="33"/>
      <c r="GX2744" s="33"/>
    </row>
    <row r="2745" spans="178:206" x14ac:dyDescent="0.2">
      <c r="FV2745" s="29"/>
      <c r="FW2745" s="33"/>
      <c r="FX2745" s="33"/>
      <c r="FY2745" s="33"/>
      <c r="FZ2745" s="33"/>
      <c r="GA2745" s="33"/>
      <c r="GB2745" s="33"/>
      <c r="GC2745" s="33"/>
      <c r="GD2745" s="33"/>
      <c r="GE2745" s="33"/>
      <c r="GF2745" s="33"/>
      <c r="GG2745" s="33"/>
      <c r="GH2745" s="33"/>
      <c r="GI2745" s="33"/>
      <c r="GJ2745" s="33"/>
      <c r="GK2745" s="33"/>
      <c r="GL2745" s="33"/>
      <c r="GM2745" s="33"/>
      <c r="GN2745" s="33"/>
      <c r="GO2745" s="33"/>
      <c r="GP2745" s="33"/>
      <c r="GQ2745" s="33"/>
      <c r="GR2745" s="33"/>
      <c r="GS2745" s="33"/>
      <c r="GT2745" s="33"/>
      <c r="GU2745" s="33"/>
      <c r="GV2745" s="33"/>
      <c r="GW2745" s="33"/>
      <c r="GX2745" s="33"/>
    </row>
    <row r="2746" spans="178:206" x14ac:dyDescent="0.2">
      <c r="FV2746" s="29"/>
      <c r="FW2746" s="33"/>
      <c r="FX2746" s="33"/>
      <c r="FY2746" s="33"/>
      <c r="FZ2746" s="33"/>
      <c r="GA2746" s="33"/>
      <c r="GB2746" s="33"/>
      <c r="GC2746" s="33"/>
      <c r="GD2746" s="33"/>
      <c r="GE2746" s="33"/>
      <c r="GF2746" s="33"/>
      <c r="GG2746" s="33"/>
      <c r="GH2746" s="33"/>
      <c r="GI2746" s="33"/>
      <c r="GJ2746" s="33"/>
      <c r="GK2746" s="33"/>
      <c r="GL2746" s="33"/>
      <c r="GM2746" s="33"/>
      <c r="GN2746" s="33"/>
      <c r="GO2746" s="33"/>
      <c r="GP2746" s="33"/>
      <c r="GQ2746" s="33"/>
      <c r="GR2746" s="33"/>
      <c r="GS2746" s="33"/>
      <c r="GT2746" s="33"/>
      <c r="GU2746" s="33"/>
      <c r="GV2746" s="33"/>
      <c r="GW2746" s="33"/>
      <c r="GX2746" s="33"/>
    </row>
    <row r="2747" spans="178:206" x14ac:dyDescent="0.2">
      <c r="FV2747" s="29"/>
      <c r="FW2747" s="33"/>
      <c r="FX2747" s="33"/>
      <c r="FY2747" s="33"/>
      <c r="FZ2747" s="33"/>
      <c r="GA2747" s="33"/>
      <c r="GB2747" s="33"/>
      <c r="GC2747" s="33"/>
      <c r="GD2747" s="33"/>
      <c r="GE2747" s="33"/>
      <c r="GF2747" s="33"/>
      <c r="GG2747" s="33"/>
      <c r="GH2747" s="33"/>
      <c r="GI2747" s="33"/>
      <c r="GJ2747" s="33"/>
      <c r="GK2747" s="33"/>
      <c r="GL2747" s="33"/>
      <c r="GM2747" s="33"/>
      <c r="GN2747" s="33"/>
      <c r="GO2747" s="33"/>
      <c r="GP2747" s="33"/>
      <c r="GQ2747" s="33"/>
      <c r="GR2747" s="33"/>
      <c r="GS2747" s="33"/>
      <c r="GT2747" s="33"/>
      <c r="GU2747" s="33"/>
      <c r="GV2747" s="33"/>
      <c r="GW2747" s="33"/>
      <c r="GX2747" s="33"/>
    </row>
    <row r="2748" spans="178:206" x14ac:dyDescent="0.2">
      <c r="FV2748" s="29"/>
      <c r="FW2748" s="33"/>
      <c r="FX2748" s="33"/>
      <c r="FY2748" s="33"/>
      <c r="FZ2748" s="33"/>
      <c r="GA2748" s="33"/>
      <c r="GB2748" s="33"/>
      <c r="GC2748" s="33"/>
      <c r="GD2748" s="33"/>
      <c r="GE2748" s="33"/>
      <c r="GF2748" s="33"/>
      <c r="GG2748" s="33"/>
      <c r="GH2748" s="33"/>
      <c r="GI2748" s="33"/>
      <c r="GJ2748" s="33"/>
      <c r="GK2748" s="33"/>
      <c r="GL2748" s="33"/>
      <c r="GM2748" s="33"/>
      <c r="GN2748" s="33"/>
      <c r="GO2748" s="33"/>
      <c r="GP2748" s="33"/>
      <c r="GQ2748" s="33"/>
      <c r="GR2748" s="33"/>
      <c r="GS2748" s="33"/>
      <c r="GT2748" s="33"/>
      <c r="GU2748" s="33"/>
      <c r="GV2748" s="33"/>
      <c r="GW2748" s="33"/>
      <c r="GX2748" s="33"/>
    </row>
    <row r="2749" spans="178:206" x14ac:dyDescent="0.2">
      <c r="FV2749" s="29"/>
      <c r="FW2749" s="33"/>
      <c r="FX2749" s="33"/>
      <c r="FY2749" s="33"/>
      <c r="FZ2749" s="33"/>
      <c r="GA2749" s="33"/>
      <c r="GB2749" s="33"/>
      <c r="GC2749" s="33"/>
      <c r="GD2749" s="33"/>
      <c r="GE2749" s="33"/>
      <c r="GF2749" s="33"/>
      <c r="GG2749" s="33"/>
      <c r="GH2749" s="33"/>
      <c r="GI2749" s="33"/>
      <c r="GJ2749" s="33"/>
      <c r="GK2749" s="33"/>
      <c r="GL2749" s="33"/>
      <c r="GM2749" s="33"/>
      <c r="GN2749" s="33"/>
      <c r="GO2749" s="33"/>
      <c r="GP2749" s="33"/>
      <c r="GQ2749" s="33"/>
      <c r="GR2749" s="33"/>
      <c r="GS2749" s="33"/>
      <c r="GT2749" s="33"/>
      <c r="GU2749" s="33"/>
      <c r="GV2749" s="33"/>
      <c r="GW2749" s="33"/>
      <c r="GX2749" s="33"/>
    </row>
    <row r="2750" spans="178:206" x14ac:dyDescent="0.2">
      <c r="FV2750" s="29"/>
      <c r="FW2750" s="33"/>
      <c r="FX2750" s="33"/>
      <c r="FY2750" s="33"/>
      <c r="FZ2750" s="33"/>
      <c r="GA2750" s="33"/>
      <c r="GB2750" s="33"/>
      <c r="GC2750" s="33"/>
      <c r="GD2750" s="33"/>
      <c r="GE2750" s="33"/>
      <c r="GF2750" s="33"/>
      <c r="GG2750" s="33"/>
      <c r="GH2750" s="33"/>
      <c r="GI2750" s="33"/>
      <c r="GJ2750" s="33"/>
      <c r="GK2750" s="33"/>
      <c r="GL2750" s="33"/>
      <c r="GM2750" s="33"/>
      <c r="GN2750" s="33"/>
      <c r="GO2750" s="33"/>
      <c r="GP2750" s="33"/>
      <c r="GQ2750" s="33"/>
      <c r="GR2750" s="33"/>
      <c r="GS2750" s="33"/>
      <c r="GT2750" s="33"/>
      <c r="GU2750" s="33"/>
      <c r="GV2750" s="33"/>
      <c r="GW2750" s="33"/>
      <c r="GX2750" s="33"/>
    </row>
    <row r="2751" spans="178:206" x14ac:dyDescent="0.2">
      <c r="FV2751" s="29"/>
      <c r="FW2751" s="33"/>
      <c r="FX2751" s="33"/>
      <c r="FY2751" s="33"/>
      <c r="FZ2751" s="33"/>
      <c r="GA2751" s="33"/>
      <c r="GB2751" s="33"/>
      <c r="GC2751" s="33"/>
      <c r="GD2751" s="33"/>
      <c r="GE2751" s="33"/>
      <c r="GF2751" s="33"/>
      <c r="GG2751" s="33"/>
      <c r="GH2751" s="33"/>
      <c r="GI2751" s="33"/>
      <c r="GJ2751" s="33"/>
      <c r="GK2751" s="33"/>
      <c r="GL2751" s="33"/>
      <c r="GM2751" s="33"/>
      <c r="GN2751" s="33"/>
      <c r="GO2751" s="33"/>
      <c r="GP2751" s="33"/>
      <c r="GQ2751" s="33"/>
      <c r="GR2751" s="33"/>
      <c r="GS2751" s="33"/>
      <c r="GT2751" s="33"/>
      <c r="GU2751" s="33"/>
      <c r="GV2751" s="33"/>
      <c r="GW2751" s="33"/>
      <c r="GX2751" s="33"/>
    </row>
    <row r="2752" spans="178:206" x14ac:dyDescent="0.2">
      <c r="FV2752" s="29"/>
      <c r="FW2752" s="33"/>
      <c r="FX2752" s="33"/>
      <c r="FY2752" s="33"/>
      <c r="FZ2752" s="33"/>
      <c r="GA2752" s="33"/>
      <c r="GB2752" s="33"/>
      <c r="GC2752" s="33"/>
      <c r="GD2752" s="33"/>
      <c r="GE2752" s="33"/>
      <c r="GF2752" s="33"/>
      <c r="GG2752" s="33"/>
      <c r="GH2752" s="33"/>
      <c r="GI2752" s="33"/>
      <c r="GJ2752" s="33"/>
      <c r="GK2752" s="33"/>
      <c r="GL2752" s="33"/>
      <c r="GM2752" s="33"/>
      <c r="GN2752" s="33"/>
      <c r="GO2752" s="33"/>
      <c r="GP2752" s="33"/>
      <c r="GQ2752" s="33"/>
      <c r="GR2752" s="33"/>
      <c r="GS2752" s="33"/>
      <c r="GT2752" s="33"/>
      <c r="GU2752" s="33"/>
      <c r="GV2752" s="33"/>
      <c r="GW2752" s="33"/>
      <c r="GX2752" s="33"/>
    </row>
    <row r="2753" spans="178:206" x14ac:dyDescent="0.2">
      <c r="FV2753" s="29"/>
      <c r="FW2753" s="33"/>
      <c r="FX2753" s="33"/>
      <c r="FY2753" s="33"/>
      <c r="FZ2753" s="33"/>
      <c r="GA2753" s="33"/>
      <c r="GB2753" s="33"/>
      <c r="GC2753" s="33"/>
      <c r="GD2753" s="33"/>
      <c r="GE2753" s="33"/>
      <c r="GF2753" s="33"/>
      <c r="GG2753" s="33"/>
      <c r="GH2753" s="33"/>
      <c r="GI2753" s="33"/>
      <c r="GJ2753" s="33"/>
      <c r="GK2753" s="33"/>
      <c r="GL2753" s="33"/>
      <c r="GM2753" s="33"/>
      <c r="GN2753" s="33"/>
      <c r="GO2753" s="33"/>
      <c r="GP2753" s="33"/>
      <c r="GQ2753" s="33"/>
      <c r="GR2753" s="33"/>
      <c r="GS2753" s="33"/>
      <c r="GT2753" s="33"/>
      <c r="GU2753" s="33"/>
      <c r="GV2753" s="33"/>
      <c r="GW2753" s="33"/>
      <c r="GX2753" s="33"/>
    </row>
    <row r="2754" spans="178:206" x14ac:dyDescent="0.2">
      <c r="FV2754" s="29"/>
      <c r="FW2754" s="33"/>
      <c r="FX2754" s="33"/>
      <c r="FY2754" s="33"/>
      <c r="FZ2754" s="33"/>
      <c r="GA2754" s="33"/>
      <c r="GB2754" s="33"/>
      <c r="GC2754" s="33"/>
      <c r="GD2754" s="33"/>
      <c r="GE2754" s="33"/>
      <c r="GF2754" s="33"/>
      <c r="GG2754" s="33"/>
      <c r="GH2754" s="33"/>
      <c r="GI2754" s="33"/>
      <c r="GJ2754" s="33"/>
      <c r="GK2754" s="33"/>
      <c r="GL2754" s="33"/>
      <c r="GM2754" s="33"/>
      <c r="GN2754" s="33"/>
      <c r="GO2754" s="33"/>
      <c r="GP2754" s="33"/>
      <c r="GQ2754" s="33"/>
      <c r="GR2754" s="33"/>
      <c r="GS2754" s="33"/>
      <c r="GT2754" s="33"/>
      <c r="GU2754" s="33"/>
      <c r="GV2754" s="33"/>
      <c r="GW2754" s="33"/>
      <c r="GX2754" s="33"/>
    </row>
    <row r="2755" spans="178:206" x14ac:dyDescent="0.2">
      <c r="FV2755" s="29"/>
      <c r="FW2755" s="33"/>
      <c r="FX2755" s="33"/>
      <c r="FY2755" s="33"/>
      <c r="FZ2755" s="33"/>
      <c r="GA2755" s="33"/>
      <c r="GB2755" s="33"/>
      <c r="GC2755" s="33"/>
      <c r="GD2755" s="33"/>
      <c r="GE2755" s="33"/>
      <c r="GF2755" s="33"/>
      <c r="GG2755" s="33"/>
      <c r="GH2755" s="33"/>
      <c r="GI2755" s="33"/>
      <c r="GJ2755" s="33"/>
      <c r="GK2755" s="33"/>
      <c r="GL2755" s="33"/>
      <c r="GM2755" s="33"/>
      <c r="GN2755" s="33"/>
      <c r="GO2755" s="33"/>
      <c r="GP2755" s="33"/>
      <c r="GQ2755" s="33"/>
      <c r="GR2755" s="33"/>
      <c r="GS2755" s="33"/>
      <c r="GT2755" s="33"/>
      <c r="GU2755" s="33"/>
      <c r="GV2755" s="33"/>
      <c r="GW2755" s="33"/>
      <c r="GX2755" s="33"/>
    </row>
    <row r="2756" spans="178:206" x14ac:dyDescent="0.2">
      <c r="FV2756" s="29"/>
      <c r="FW2756" s="33"/>
      <c r="FX2756" s="33"/>
      <c r="FY2756" s="33"/>
      <c r="FZ2756" s="33"/>
      <c r="GA2756" s="33"/>
      <c r="GB2756" s="33"/>
      <c r="GC2756" s="33"/>
      <c r="GD2756" s="33"/>
      <c r="GE2756" s="33"/>
      <c r="GF2756" s="33"/>
      <c r="GG2756" s="33"/>
      <c r="GH2756" s="33"/>
      <c r="GI2756" s="33"/>
      <c r="GJ2756" s="33"/>
      <c r="GK2756" s="33"/>
      <c r="GL2756" s="33"/>
      <c r="GM2756" s="33"/>
      <c r="GN2756" s="33"/>
      <c r="GO2756" s="33"/>
      <c r="GP2756" s="33"/>
      <c r="GQ2756" s="33"/>
      <c r="GR2756" s="33"/>
      <c r="GS2756" s="33"/>
      <c r="GT2756" s="33"/>
      <c r="GU2756" s="33"/>
      <c r="GV2756" s="33"/>
      <c r="GW2756" s="33"/>
      <c r="GX2756" s="33"/>
    </row>
    <row r="2757" spans="178:206" x14ac:dyDescent="0.2">
      <c r="FV2757" s="29"/>
      <c r="FW2757" s="33"/>
      <c r="FX2757" s="33"/>
      <c r="FY2757" s="33"/>
      <c r="FZ2757" s="33"/>
      <c r="GA2757" s="33"/>
      <c r="GB2757" s="33"/>
      <c r="GC2757" s="33"/>
      <c r="GD2757" s="33"/>
      <c r="GE2757" s="33"/>
      <c r="GF2757" s="33"/>
      <c r="GG2757" s="33"/>
      <c r="GH2757" s="33"/>
      <c r="GI2757" s="33"/>
      <c r="GJ2757" s="33"/>
      <c r="GK2757" s="33"/>
      <c r="GL2757" s="33"/>
      <c r="GM2757" s="33"/>
      <c r="GN2757" s="33"/>
      <c r="GO2757" s="33"/>
      <c r="GP2757" s="33"/>
      <c r="GQ2757" s="33"/>
      <c r="GR2757" s="33"/>
      <c r="GS2757" s="33"/>
      <c r="GT2757" s="33"/>
      <c r="GU2757" s="33"/>
      <c r="GV2757" s="33"/>
      <c r="GW2757" s="33"/>
      <c r="GX2757" s="33"/>
    </row>
    <row r="2758" spans="178:206" x14ac:dyDescent="0.2">
      <c r="FV2758" s="29"/>
      <c r="FW2758" s="33"/>
      <c r="FX2758" s="33"/>
      <c r="FY2758" s="33"/>
      <c r="FZ2758" s="33"/>
      <c r="GA2758" s="33"/>
      <c r="GB2758" s="33"/>
      <c r="GC2758" s="33"/>
      <c r="GD2758" s="33"/>
      <c r="GE2758" s="33"/>
      <c r="GF2758" s="33"/>
      <c r="GG2758" s="33"/>
      <c r="GH2758" s="33"/>
      <c r="GI2758" s="33"/>
      <c r="GJ2758" s="33"/>
      <c r="GK2758" s="33"/>
      <c r="GL2758" s="33"/>
      <c r="GM2758" s="33"/>
      <c r="GN2758" s="33"/>
      <c r="GO2758" s="33"/>
      <c r="GP2758" s="33"/>
      <c r="GQ2758" s="33"/>
      <c r="GR2758" s="33"/>
      <c r="GS2758" s="33"/>
      <c r="GT2758" s="33"/>
      <c r="GU2758" s="33"/>
      <c r="GV2758" s="33"/>
      <c r="GW2758" s="33"/>
      <c r="GX2758" s="33"/>
    </row>
    <row r="2759" spans="178:206" x14ac:dyDescent="0.2">
      <c r="FV2759" s="29"/>
      <c r="FW2759" s="33"/>
      <c r="FX2759" s="33"/>
      <c r="FY2759" s="33"/>
      <c r="FZ2759" s="33"/>
      <c r="GA2759" s="33"/>
      <c r="GB2759" s="33"/>
      <c r="GC2759" s="33"/>
      <c r="GD2759" s="33"/>
      <c r="GE2759" s="33"/>
      <c r="GF2759" s="33"/>
      <c r="GG2759" s="33"/>
      <c r="GH2759" s="33"/>
      <c r="GI2759" s="33"/>
      <c r="GJ2759" s="33"/>
      <c r="GK2759" s="33"/>
      <c r="GL2759" s="33"/>
      <c r="GM2759" s="33"/>
      <c r="GN2759" s="33"/>
      <c r="GO2759" s="33"/>
      <c r="GP2759" s="33"/>
      <c r="GQ2759" s="33"/>
      <c r="GR2759" s="33"/>
      <c r="GS2759" s="33"/>
      <c r="GT2759" s="33"/>
      <c r="GU2759" s="33"/>
      <c r="GV2759" s="33"/>
      <c r="GW2759" s="33"/>
      <c r="GX2759" s="33"/>
    </row>
    <row r="2760" spans="178:206" x14ac:dyDescent="0.2">
      <c r="FV2760" s="29"/>
      <c r="FW2760" s="33"/>
      <c r="FX2760" s="33"/>
      <c r="FY2760" s="33"/>
      <c r="FZ2760" s="33"/>
      <c r="GA2760" s="33"/>
      <c r="GB2760" s="33"/>
      <c r="GC2760" s="33"/>
      <c r="GD2760" s="33"/>
      <c r="GE2760" s="33"/>
      <c r="GF2760" s="33"/>
      <c r="GG2760" s="33"/>
      <c r="GH2760" s="33"/>
      <c r="GI2760" s="33"/>
      <c r="GJ2760" s="33"/>
      <c r="GK2760" s="33"/>
      <c r="GL2760" s="33"/>
      <c r="GM2760" s="33"/>
      <c r="GN2760" s="33"/>
      <c r="GO2760" s="33"/>
      <c r="GP2760" s="33"/>
      <c r="GQ2760" s="33"/>
      <c r="GR2760" s="33"/>
      <c r="GS2760" s="33"/>
      <c r="GT2760" s="33"/>
      <c r="GU2760" s="33"/>
      <c r="GV2760" s="33"/>
      <c r="GW2760" s="33"/>
      <c r="GX2760" s="33"/>
    </row>
    <row r="2761" spans="178:206" x14ac:dyDescent="0.2">
      <c r="FV2761" s="29"/>
      <c r="FW2761" s="33"/>
      <c r="FX2761" s="33"/>
      <c r="FY2761" s="33"/>
      <c r="FZ2761" s="33"/>
      <c r="GA2761" s="33"/>
      <c r="GB2761" s="33"/>
      <c r="GC2761" s="33"/>
      <c r="GD2761" s="33"/>
      <c r="GE2761" s="33"/>
      <c r="GF2761" s="33"/>
      <c r="GG2761" s="33"/>
      <c r="GH2761" s="33"/>
      <c r="GI2761" s="33"/>
      <c r="GJ2761" s="33"/>
      <c r="GK2761" s="33"/>
      <c r="GL2761" s="33"/>
      <c r="GM2761" s="33"/>
      <c r="GN2761" s="33"/>
      <c r="GO2761" s="33"/>
      <c r="GP2761" s="33"/>
      <c r="GQ2761" s="33"/>
      <c r="GR2761" s="33"/>
      <c r="GS2761" s="33"/>
      <c r="GT2761" s="33"/>
      <c r="GU2761" s="33"/>
      <c r="GV2761" s="33"/>
      <c r="GW2761" s="33"/>
      <c r="GX2761" s="33"/>
    </row>
    <row r="2762" spans="178:206" x14ac:dyDescent="0.2">
      <c r="FV2762" s="29"/>
      <c r="FW2762" s="33"/>
      <c r="FX2762" s="33"/>
      <c r="FY2762" s="33"/>
      <c r="FZ2762" s="33"/>
      <c r="GA2762" s="33"/>
      <c r="GB2762" s="33"/>
      <c r="GC2762" s="33"/>
      <c r="GD2762" s="33"/>
      <c r="GE2762" s="33"/>
      <c r="GF2762" s="33"/>
      <c r="GG2762" s="33"/>
      <c r="GH2762" s="33"/>
      <c r="GI2762" s="33"/>
      <c r="GJ2762" s="33"/>
      <c r="GK2762" s="33"/>
      <c r="GL2762" s="33"/>
      <c r="GM2762" s="33"/>
      <c r="GN2762" s="33"/>
      <c r="GO2762" s="33"/>
      <c r="GP2762" s="33"/>
      <c r="GQ2762" s="33"/>
      <c r="GR2762" s="33"/>
      <c r="GS2762" s="33"/>
      <c r="GT2762" s="33"/>
      <c r="GU2762" s="33"/>
      <c r="GV2762" s="33"/>
      <c r="GW2762" s="33"/>
      <c r="GX2762" s="33"/>
    </row>
    <row r="2763" spans="178:206" x14ac:dyDescent="0.2">
      <c r="FV2763" s="29"/>
      <c r="FW2763" s="33"/>
      <c r="FX2763" s="33"/>
      <c r="FY2763" s="33"/>
      <c r="FZ2763" s="33"/>
      <c r="GA2763" s="33"/>
      <c r="GB2763" s="33"/>
      <c r="GC2763" s="33"/>
      <c r="GD2763" s="33"/>
      <c r="GE2763" s="33"/>
      <c r="GF2763" s="33"/>
      <c r="GG2763" s="33"/>
      <c r="GH2763" s="33"/>
      <c r="GI2763" s="33"/>
      <c r="GJ2763" s="33"/>
      <c r="GK2763" s="33"/>
      <c r="GL2763" s="33"/>
      <c r="GM2763" s="33"/>
      <c r="GN2763" s="33"/>
      <c r="GO2763" s="33"/>
      <c r="GP2763" s="33"/>
      <c r="GQ2763" s="33"/>
      <c r="GR2763" s="33"/>
      <c r="GS2763" s="33"/>
      <c r="GT2763" s="33"/>
      <c r="GU2763" s="33"/>
      <c r="GV2763" s="33"/>
      <c r="GW2763" s="33"/>
      <c r="GX2763" s="33"/>
    </row>
    <row r="2764" spans="178:206" x14ac:dyDescent="0.2">
      <c r="FV2764" s="29"/>
      <c r="FW2764" s="33"/>
      <c r="FX2764" s="33"/>
      <c r="FY2764" s="33"/>
      <c r="FZ2764" s="33"/>
      <c r="GA2764" s="33"/>
      <c r="GB2764" s="33"/>
      <c r="GC2764" s="33"/>
      <c r="GD2764" s="33"/>
      <c r="GE2764" s="33"/>
      <c r="GF2764" s="33"/>
      <c r="GG2764" s="33"/>
      <c r="GH2764" s="33"/>
      <c r="GI2764" s="33"/>
      <c r="GJ2764" s="33"/>
      <c r="GK2764" s="33"/>
      <c r="GL2764" s="33"/>
      <c r="GM2764" s="33"/>
      <c r="GN2764" s="33"/>
      <c r="GO2764" s="33"/>
      <c r="GP2764" s="33"/>
      <c r="GQ2764" s="33"/>
      <c r="GR2764" s="33"/>
      <c r="GS2764" s="33"/>
      <c r="GT2764" s="33"/>
      <c r="GU2764" s="33"/>
      <c r="GV2764" s="33"/>
      <c r="GW2764" s="33"/>
      <c r="GX2764" s="33"/>
    </row>
    <row r="2765" spans="178:206" x14ac:dyDescent="0.2">
      <c r="FV2765" s="29"/>
      <c r="FW2765" s="33"/>
      <c r="FX2765" s="33"/>
      <c r="FY2765" s="33"/>
      <c r="FZ2765" s="33"/>
      <c r="GA2765" s="33"/>
      <c r="GB2765" s="33"/>
      <c r="GC2765" s="33"/>
      <c r="GD2765" s="33"/>
      <c r="GE2765" s="33"/>
      <c r="GF2765" s="33"/>
      <c r="GG2765" s="33"/>
      <c r="GH2765" s="33"/>
      <c r="GI2765" s="33"/>
      <c r="GJ2765" s="33"/>
      <c r="GK2765" s="33"/>
      <c r="GL2765" s="33"/>
      <c r="GM2765" s="33"/>
      <c r="GN2765" s="33"/>
      <c r="GO2765" s="33"/>
      <c r="GP2765" s="33"/>
      <c r="GQ2765" s="33"/>
      <c r="GR2765" s="33"/>
      <c r="GS2765" s="33"/>
      <c r="GT2765" s="33"/>
      <c r="GU2765" s="33"/>
      <c r="GV2765" s="33"/>
      <c r="GW2765" s="33"/>
      <c r="GX2765" s="33"/>
    </row>
    <row r="2766" spans="178:206" x14ac:dyDescent="0.2">
      <c r="FV2766" s="29"/>
      <c r="FW2766" s="33"/>
      <c r="FX2766" s="33"/>
      <c r="FY2766" s="33"/>
      <c r="FZ2766" s="33"/>
      <c r="GA2766" s="33"/>
      <c r="GB2766" s="33"/>
      <c r="GC2766" s="33"/>
      <c r="GD2766" s="33"/>
      <c r="GE2766" s="33"/>
      <c r="GF2766" s="33"/>
      <c r="GG2766" s="33"/>
      <c r="GH2766" s="33"/>
      <c r="GI2766" s="33"/>
      <c r="GJ2766" s="33"/>
      <c r="GK2766" s="33"/>
      <c r="GL2766" s="33"/>
      <c r="GM2766" s="33"/>
      <c r="GN2766" s="33"/>
      <c r="GO2766" s="33"/>
      <c r="GP2766" s="33"/>
      <c r="GQ2766" s="33"/>
      <c r="GR2766" s="33"/>
      <c r="GS2766" s="33"/>
      <c r="GT2766" s="33"/>
      <c r="GU2766" s="33"/>
      <c r="GV2766" s="33"/>
      <c r="GW2766" s="33"/>
      <c r="GX2766" s="33"/>
    </row>
    <row r="2767" spans="178:206" x14ac:dyDescent="0.2">
      <c r="FV2767" s="29"/>
      <c r="FW2767" s="33"/>
      <c r="FX2767" s="33"/>
      <c r="FY2767" s="33"/>
      <c r="FZ2767" s="33"/>
      <c r="GA2767" s="33"/>
      <c r="GB2767" s="33"/>
      <c r="GC2767" s="33"/>
      <c r="GD2767" s="33"/>
      <c r="GE2767" s="33"/>
      <c r="GF2767" s="33"/>
      <c r="GG2767" s="33"/>
      <c r="GH2767" s="33"/>
      <c r="GI2767" s="33"/>
      <c r="GJ2767" s="33"/>
      <c r="GK2767" s="33"/>
      <c r="GL2767" s="33"/>
      <c r="GM2767" s="33"/>
      <c r="GN2767" s="33"/>
      <c r="GO2767" s="33"/>
      <c r="GP2767" s="33"/>
      <c r="GQ2767" s="33"/>
      <c r="GR2767" s="33"/>
      <c r="GS2767" s="33"/>
      <c r="GT2767" s="33"/>
      <c r="GU2767" s="33"/>
      <c r="GV2767" s="33"/>
      <c r="GW2767" s="33"/>
      <c r="GX2767" s="33"/>
    </row>
    <row r="2768" spans="178:206" x14ac:dyDescent="0.2">
      <c r="FV2768" s="29"/>
      <c r="FW2768" s="33"/>
      <c r="FX2768" s="33"/>
      <c r="FY2768" s="33"/>
      <c r="FZ2768" s="33"/>
      <c r="GA2768" s="33"/>
      <c r="GB2768" s="33"/>
      <c r="GC2768" s="33"/>
      <c r="GD2768" s="33"/>
      <c r="GE2768" s="33"/>
      <c r="GF2768" s="33"/>
      <c r="GG2768" s="33"/>
      <c r="GH2768" s="33"/>
      <c r="GI2768" s="33"/>
      <c r="GJ2768" s="33"/>
      <c r="GK2768" s="33"/>
      <c r="GL2768" s="33"/>
      <c r="GM2768" s="33"/>
      <c r="GN2768" s="33"/>
      <c r="GO2768" s="33"/>
      <c r="GP2768" s="33"/>
      <c r="GQ2768" s="33"/>
      <c r="GR2768" s="33"/>
      <c r="GS2768" s="33"/>
      <c r="GT2768" s="33"/>
      <c r="GU2768" s="33"/>
      <c r="GV2768" s="33"/>
      <c r="GW2768" s="33"/>
      <c r="GX2768" s="33"/>
    </row>
    <row r="2769" spans="178:206" x14ac:dyDescent="0.2">
      <c r="FV2769" s="29"/>
      <c r="FW2769" s="33"/>
      <c r="FX2769" s="33"/>
      <c r="FY2769" s="33"/>
      <c r="FZ2769" s="33"/>
      <c r="GA2769" s="33"/>
      <c r="GB2769" s="33"/>
      <c r="GC2769" s="33"/>
      <c r="GD2769" s="33"/>
      <c r="GE2769" s="33"/>
      <c r="GF2769" s="33"/>
      <c r="GG2769" s="33"/>
      <c r="GH2769" s="33"/>
      <c r="GI2769" s="33"/>
      <c r="GJ2769" s="33"/>
      <c r="GK2769" s="33"/>
      <c r="GL2769" s="33"/>
      <c r="GM2769" s="33"/>
      <c r="GN2769" s="33"/>
      <c r="GO2769" s="33"/>
      <c r="GP2769" s="33"/>
      <c r="GQ2769" s="33"/>
      <c r="GR2769" s="33"/>
      <c r="GS2769" s="33"/>
      <c r="GT2769" s="33"/>
      <c r="GU2769" s="33"/>
      <c r="GV2769" s="33"/>
      <c r="GW2769" s="33"/>
      <c r="GX2769" s="33"/>
    </row>
    <row r="2770" spans="178:206" x14ac:dyDescent="0.2">
      <c r="FV2770" s="29"/>
      <c r="FW2770" s="33"/>
      <c r="FX2770" s="33"/>
      <c r="FY2770" s="33"/>
      <c r="FZ2770" s="33"/>
      <c r="GA2770" s="33"/>
      <c r="GB2770" s="33"/>
      <c r="GC2770" s="33"/>
      <c r="GD2770" s="33"/>
      <c r="GE2770" s="33"/>
      <c r="GF2770" s="33"/>
      <c r="GG2770" s="33"/>
      <c r="GH2770" s="33"/>
      <c r="GI2770" s="33"/>
      <c r="GJ2770" s="33"/>
      <c r="GK2770" s="33"/>
      <c r="GL2770" s="33"/>
      <c r="GM2770" s="33"/>
      <c r="GN2770" s="33"/>
      <c r="GO2770" s="33"/>
      <c r="GP2770" s="33"/>
      <c r="GQ2770" s="33"/>
      <c r="GR2770" s="33"/>
      <c r="GS2770" s="33"/>
      <c r="GT2770" s="33"/>
      <c r="GU2770" s="33"/>
      <c r="GV2770" s="33"/>
      <c r="GW2770" s="33"/>
      <c r="GX2770" s="33"/>
    </row>
    <row r="2771" spans="178:206" x14ac:dyDescent="0.2">
      <c r="FV2771" s="29"/>
      <c r="FW2771" s="33"/>
      <c r="FX2771" s="33"/>
      <c r="FY2771" s="33"/>
      <c r="FZ2771" s="33"/>
      <c r="GA2771" s="33"/>
      <c r="GB2771" s="33"/>
      <c r="GC2771" s="33"/>
      <c r="GD2771" s="33"/>
      <c r="GE2771" s="33"/>
      <c r="GF2771" s="33"/>
      <c r="GG2771" s="33"/>
      <c r="GH2771" s="33"/>
      <c r="GI2771" s="33"/>
      <c r="GJ2771" s="33"/>
      <c r="GK2771" s="33"/>
      <c r="GL2771" s="33"/>
      <c r="GM2771" s="33"/>
      <c r="GN2771" s="33"/>
      <c r="GO2771" s="33"/>
      <c r="GP2771" s="33"/>
      <c r="GQ2771" s="33"/>
      <c r="GR2771" s="33"/>
      <c r="GS2771" s="33"/>
      <c r="GT2771" s="33"/>
      <c r="GU2771" s="33"/>
      <c r="GV2771" s="33"/>
      <c r="GW2771" s="33"/>
      <c r="GX2771" s="33"/>
    </row>
    <row r="2772" spans="178:206" x14ac:dyDescent="0.2">
      <c r="FV2772" s="29"/>
      <c r="FW2772" s="33"/>
      <c r="FX2772" s="33"/>
      <c r="FY2772" s="33"/>
      <c r="FZ2772" s="33"/>
      <c r="GA2772" s="33"/>
      <c r="GB2772" s="33"/>
      <c r="GC2772" s="33"/>
      <c r="GD2772" s="33"/>
      <c r="GE2772" s="33"/>
      <c r="GF2772" s="33"/>
      <c r="GG2772" s="33"/>
      <c r="GH2772" s="33"/>
      <c r="GI2772" s="33"/>
      <c r="GJ2772" s="33"/>
      <c r="GK2772" s="33"/>
      <c r="GL2772" s="33"/>
      <c r="GM2772" s="33"/>
      <c r="GN2772" s="33"/>
      <c r="GO2772" s="33"/>
      <c r="GP2772" s="33"/>
      <c r="GQ2772" s="33"/>
      <c r="GR2772" s="33"/>
      <c r="GS2772" s="33"/>
      <c r="GT2772" s="33"/>
      <c r="GU2772" s="33"/>
      <c r="GV2772" s="33"/>
      <c r="GW2772" s="33"/>
      <c r="GX2772" s="33"/>
    </row>
    <row r="2773" spans="178:206" x14ac:dyDescent="0.2">
      <c r="FV2773" s="29"/>
      <c r="FW2773" s="33"/>
      <c r="FX2773" s="33"/>
      <c r="FY2773" s="33"/>
      <c r="FZ2773" s="33"/>
      <c r="GA2773" s="33"/>
      <c r="GB2773" s="33"/>
      <c r="GC2773" s="33"/>
      <c r="GD2773" s="33"/>
      <c r="GE2773" s="33"/>
      <c r="GF2773" s="33"/>
      <c r="GG2773" s="33"/>
      <c r="GH2773" s="33"/>
      <c r="GI2773" s="33"/>
      <c r="GJ2773" s="33"/>
      <c r="GK2773" s="33"/>
      <c r="GL2773" s="33"/>
      <c r="GM2773" s="33"/>
      <c r="GN2773" s="33"/>
      <c r="GO2773" s="33"/>
      <c r="GP2773" s="33"/>
      <c r="GQ2773" s="33"/>
      <c r="GR2773" s="33"/>
      <c r="GS2773" s="33"/>
      <c r="GT2773" s="33"/>
      <c r="GU2773" s="33"/>
      <c r="GV2773" s="33"/>
      <c r="GW2773" s="33"/>
      <c r="GX2773" s="33"/>
    </row>
    <row r="2774" spans="178:206" x14ac:dyDescent="0.2">
      <c r="FV2774" s="29"/>
      <c r="FW2774" s="33"/>
      <c r="FX2774" s="33"/>
      <c r="FY2774" s="33"/>
      <c r="FZ2774" s="33"/>
      <c r="GA2774" s="33"/>
      <c r="GB2774" s="33"/>
      <c r="GC2774" s="33"/>
      <c r="GD2774" s="33"/>
      <c r="GE2774" s="33"/>
      <c r="GF2774" s="33"/>
      <c r="GG2774" s="33"/>
      <c r="GH2774" s="33"/>
      <c r="GI2774" s="33"/>
      <c r="GJ2774" s="33"/>
      <c r="GK2774" s="33"/>
      <c r="GL2774" s="33"/>
      <c r="GM2774" s="33"/>
      <c r="GN2774" s="33"/>
      <c r="GO2774" s="33"/>
      <c r="GP2774" s="33"/>
      <c r="GQ2774" s="33"/>
      <c r="GR2774" s="33"/>
      <c r="GS2774" s="33"/>
      <c r="GT2774" s="33"/>
      <c r="GU2774" s="33"/>
      <c r="GV2774" s="33"/>
      <c r="GW2774" s="33"/>
      <c r="GX2774" s="33"/>
    </row>
    <row r="2775" spans="178:206" x14ac:dyDescent="0.2">
      <c r="FV2775" s="29"/>
      <c r="FW2775" s="33"/>
      <c r="FX2775" s="33"/>
      <c r="FY2775" s="33"/>
      <c r="FZ2775" s="33"/>
      <c r="GA2775" s="33"/>
      <c r="GB2775" s="33"/>
      <c r="GC2775" s="33"/>
      <c r="GD2775" s="33"/>
      <c r="GE2775" s="33"/>
      <c r="GF2775" s="33"/>
      <c r="GG2775" s="33"/>
      <c r="GH2775" s="33"/>
      <c r="GI2775" s="33"/>
      <c r="GJ2775" s="33"/>
      <c r="GK2775" s="33"/>
      <c r="GL2775" s="33"/>
      <c r="GM2775" s="33"/>
      <c r="GN2775" s="33"/>
      <c r="GO2775" s="33"/>
      <c r="GP2775" s="33"/>
      <c r="GQ2775" s="33"/>
      <c r="GR2775" s="33"/>
      <c r="GS2775" s="33"/>
      <c r="GT2775" s="33"/>
      <c r="GU2775" s="33"/>
      <c r="GV2775" s="33"/>
      <c r="GW2775" s="33"/>
      <c r="GX2775" s="33"/>
    </row>
    <row r="2776" spans="178:206" x14ac:dyDescent="0.2">
      <c r="FV2776" s="29"/>
      <c r="FW2776" s="33"/>
      <c r="FX2776" s="33"/>
      <c r="FY2776" s="33"/>
      <c r="FZ2776" s="33"/>
      <c r="GA2776" s="33"/>
      <c r="GB2776" s="33"/>
      <c r="GC2776" s="33"/>
      <c r="GD2776" s="33"/>
      <c r="GE2776" s="33"/>
      <c r="GF2776" s="33"/>
      <c r="GG2776" s="33"/>
      <c r="GH2776" s="33"/>
      <c r="GI2776" s="33"/>
      <c r="GJ2776" s="33"/>
      <c r="GK2776" s="33"/>
      <c r="GL2776" s="33"/>
      <c r="GM2776" s="33"/>
      <c r="GN2776" s="33"/>
      <c r="GO2776" s="33"/>
      <c r="GP2776" s="33"/>
      <c r="GQ2776" s="33"/>
      <c r="GR2776" s="33"/>
      <c r="GS2776" s="33"/>
      <c r="GT2776" s="33"/>
      <c r="GU2776" s="33"/>
      <c r="GV2776" s="33"/>
      <c r="GW2776" s="33"/>
      <c r="GX2776" s="33"/>
    </row>
    <row r="2777" spans="178:206" x14ac:dyDescent="0.2">
      <c r="FV2777" s="29"/>
      <c r="FW2777" s="33"/>
      <c r="FX2777" s="33"/>
      <c r="FY2777" s="33"/>
      <c r="FZ2777" s="33"/>
      <c r="GA2777" s="33"/>
      <c r="GB2777" s="33"/>
      <c r="GC2777" s="33"/>
      <c r="GD2777" s="33"/>
      <c r="GE2777" s="33"/>
      <c r="GF2777" s="33"/>
      <c r="GG2777" s="33"/>
      <c r="GH2777" s="33"/>
      <c r="GI2777" s="33"/>
      <c r="GJ2777" s="33"/>
      <c r="GK2777" s="33"/>
      <c r="GL2777" s="33"/>
      <c r="GM2777" s="33"/>
      <c r="GN2777" s="33"/>
      <c r="GO2777" s="33"/>
      <c r="GP2777" s="33"/>
      <c r="GQ2777" s="33"/>
      <c r="GR2777" s="33"/>
      <c r="GS2777" s="33"/>
      <c r="GT2777" s="33"/>
      <c r="GU2777" s="33"/>
      <c r="GV2777" s="33"/>
      <c r="GW2777" s="33"/>
      <c r="GX2777" s="33"/>
    </row>
    <row r="2778" spans="178:206" x14ac:dyDescent="0.2">
      <c r="FV2778" s="29"/>
      <c r="FW2778" s="33"/>
      <c r="FX2778" s="33"/>
      <c r="FY2778" s="33"/>
      <c r="FZ2778" s="33"/>
      <c r="GA2778" s="33"/>
      <c r="GB2778" s="33"/>
      <c r="GC2778" s="33"/>
      <c r="GD2778" s="33"/>
      <c r="GE2778" s="33"/>
      <c r="GF2778" s="33"/>
      <c r="GG2778" s="33"/>
      <c r="GH2778" s="33"/>
      <c r="GI2778" s="33"/>
      <c r="GJ2778" s="33"/>
      <c r="GK2778" s="33"/>
      <c r="GL2778" s="33"/>
      <c r="GM2778" s="33"/>
      <c r="GN2778" s="33"/>
      <c r="GO2778" s="33"/>
      <c r="GP2778" s="33"/>
      <c r="GQ2778" s="33"/>
      <c r="GR2778" s="33"/>
      <c r="GS2778" s="33"/>
      <c r="GT2778" s="33"/>
      <c r="GU2778" s="33"/>
      <c r="GV2778" s="33"/>
      <c r="GW2778" s="33"/>
      <c r="GX2778" s="33"/>
    </row>
    <row r="2779" spans="178:206" x14ac:dyDescent="0.2">
      <c r="FV2779" s="29"/>
      <c r="FW2779" s="33"/>
      <c r="FX2779" s="33"/>
      <c r="FY2779" s="33"/>
      <c r="FZ2779" s="33"/>
      <c r="GA2779" s="33"/>
      <c r="GB2779" s="33"/>
      <c r="GC2779" s="33"/>
      <c r="GD2779" s="33"/>
      <c r="GE2779" s="33"/>
      <c r="GF2779" s="33"/>
      <c r="GG2779" s="33"/>
      <c r="GH2779" s="33"/>
      <c r="GI2779" s="33"/>
      <c r="GJ2779" s="33"/>
      <c r="GK2779" s="33"/>
      <c r="GL2779" s="33"/>
      <c r="GM2779" s="33"/>
      <c r="GN2779" s="33"/>
      <c r="GO2779" s="33"/>
      <c r="GP2779" s="33"/>
      <c r="GQ2779" s="33"/>
      <c r="GR2779" s="33"/>
      <c r="GS2779" s="33"/>
      <c r="GT2779" s="33"/>
      <c r="GU2779" s="33"/>
      <c r="GV2779" s="33"/>
      <c r="GW2779" s="33"/>
      <c r="GX2779" s="33"/>
    </row>
    <row r="2780" spans="178:206" x14ac:dyDescent="0.2">
      <c r="FV2780" s="29"/>
      <c r="FW2780" s="33"/>
      <c r="FX2780" s="33"/>
      <c r="FY2780" s="33"/>
      <c r="FZ2780" s="33"/>
      <c r="GA2780" s="33"/>
      <c r="GB2780" s="33"/>
      <c r="GC2780" s="33"/>
      <c r="GD2780" s="33"/>
      <c r="GE2780" s="33"/>
      <c r="GF2780" s="33"/>
      <c r="GG2780" s="33"/>
      <c r="GH2780" s="33"/>
      <c r="GI2780" s="33"/>
      <c r="GJ2780" s="33"/>
      <c r="GK2780" s="33"/>
      <c r="GL2780" s="33"/>
      <c r="GM2780" s="33"/>
      <c r="GN2780" s="33"/>
      <c r="GO2780" s="33"/>
      <c r="GP2780" s="33"/>
      <c r="GQ2780" s="33"/>
      <c r="GR2780" s="33"/>
      <c r="GS2780" s="33"/>
      <c r="GT2780" s="33"/>
      <c r="GU2780" s="33"/>
      <c r="GV2780" s="33"/>
      <c r="GW2780" s="33"/>
      <c r="GX2780" s="33"/>
    </row>
    <row r="2781" spans="178:206" x14ac:dyDescent="0.2">
      <c r="FV2781" s="29"/>
      <c r="FW2781" s="33"/>
      <c r="FX2781" s="33"/>
      <c r="FY2781" s="33"/>
      <c r="FZ2781" s="33"/>
      <c r="GA2781" s="33"/>
      <c r="GB2781" s="33"/>
      <c r="GC2781" s="33"/>
      <c r="GD2781" s="33"/>
      <c r="GE2781" s="33"/>
      <c r="GF2781" s="33"/>
      <c r="GG2781" s="33"/>
      <c r="GH2781" s="33"/>
      <c r="GI2781" s="33"/>
      <c r="GJ2781" s="33"/>
      <c r="GK2781" s="33"/>
      <c r="GL2781" s="33"/>
      <c r="GM2781" s="33"/>
      <c r="GN2781" s="33"/>
      <c r="GO2781" s="33"/>
      <c r="GP2781" s="33"/>
      <c r="GQ2781" s="33"/>
      <c r="GR2781" s="33"/>
      <c r="GS2781" s="33"/>
      <c r="GT2781" s="33"/>
      <c r="GU2781" s="33"/>
      <c r="GV2781" s="33"/>
      <c r="GW2781" s="33"/>
      <c r="GX2781" s="33"/>
    </row>
    <row r="2782" spans="178:206" x14ac:dyDescent="0.2">
      <c r="FV2782" s="29"/>
      <c r="FW2782" s="33"/>
      <c r="FX2782" s="33"/>
      <c r="FY2782" s="33"/>
      <c r="FZ2782" s="33"/>
      <c r="GA2782" s="33"/>
      <c r="GB2782" s="33"/>
      <c r="GC2782" s="33"/>
      <c r="GD2782" s="33"/>
      <c r="GE2782" s="33"/>
      <c r="GF2782" s="33"/>
      <c r="GG2782" s="33"/>
      <c r="GH2782" s="33"/>
      <c r="GI2782" s="33"/>
      <c r="GJ2782" s="33"/>
      <c r="GK2782" s="33"/>
      <c r="GL2782" s="33"/>
      <c r="GM2782" s="33"/>
      <c r="GN2782" s="33"/>
      <c r="GO2782" s="33"/>
      <c r="GP2782" s="33"/>
      <c r="GQ2782" s="33"/>
      <c r="GR2782" s="33"/>
      <c r="GS2782" s="33"/>
      <c r="GT2782" s="33"/>
      <c r="GU2782" s="33"/>
      <c r="GV2782" s="33"/>
      <c r="GW2782" s="33"/>
      <c r="GX2782" s="33"/>
    </row>
    <row r="2783" spans="178:206" x14ac:dyDescent="0.2">
      <c r="FV2783" s="29"/>
      <c r="FW2783" s="33"/>
      <c r="FX2783" s="33"/>
      <c r="FY2783" s="33"/>
      <c r="FZ2783" s="33"/>
      <c r="GA2783" s="33"/>
      <c r="GB2783" s="33"/>
      <c r="GC2783" s="33"/>
      <c r="GD2783" s="33"/>
      <c r="GE2783" s="33"/>
      <c r="GF2783" s="33"/>
      <c r="GG2783" s="33"/>
      <c r="GH2783" s="33"/>
      <c r="GI2783" s="33"/>
      <c r="GJ2783" s="33"/>
      <c r="GK2783" s="33"/>
      <c r="GL2783" s="33"/>
      <c r="GM2783" s="33"/>
      <c r="GN2783" s="33"/>
      <c r="GO2783" s="33"/>
      <c r="GP2783" s="33"/>
      <c r="GQ2783" s="33"/>
      <c r="GR2783" s="33"/>
      <c r="GS2783" s="33"/>
      <c r="GT2783" s="33"/>
      <c r="GU2783" s="33"/>
      <c r="GV2783" s="33"/>
      <c r="GW2783" s="33"/>
      <c r="GX2783" s="33"/>
    </row>
    <row r="2784" spans="178:206" x14ac:dyDescent="0.2">
      <c r="FV2784" s="29"/>
      <c r="FW2784" s="33"/>
      <c r="FX2784" s="33"/>
      <c r="FY2784" s="33"/>
      <c r="FZ2784" s="33"/>
      <c r="GA2784" s="33"/>
      <c r="GB2784" s="33"/>
      <c r="GC2784" s="33"/>
      <c r="GD2784" s="33"/>
      <c r="GE2784" s="33"/>
      <c r="GF2784" s="33"/>
      <c r="GG2784" s="33"/>
      <c r="GH2784" s="33"/>
      <c r="GI2784" s="33"/>
      <c r="GJ2784" s="33"/>
      <c r="GK2784" s="33"/>
      <c r="GL2784" s="33"/>
      <c r="GM2784" s="33"/>
      <c r="GN2784" s="33"/>
      <c r="GO2784" s="33"/>
      <c r="GP2784" s="33"/>
      <c r="GQ2784" s="33"/>
      <c r="GR2784" s="33"/>
      <c r="GS2784" s="33"/>
      <c r="GT2784" s="33"/>
      <c r="GU2784" s="33"/>
      <c r="GV2784" s="33"/>
      <c r="GW2784" s="33"/>
      <c r="GX2784" s="33"/>
    </row>
    <row r="2785" spans="178:206" x14ac:dyDescent="0.2">
      <c r="FV2785" s="29"/>
      <c r="FW2785" s="33"/>
      <c r="FX2785" s="33"/>
      <c r="FY2785" s="33"/>
      <c r="FZ2785" s="33"/>
      <c r="GA2785" s="33"/>
      <c r="GB2785" s="33"/>
      <c r="GC2785" s="33"/>
      <c r="GD2785" s="33"/>
      <c r="GE2785" s="33"/>
      <c r="GF2785" s="33"/>
      <c r="GG2785" s="33"/>
      <c r="GH2785" s="33"/>
      <c r="GI2785" s="33"/>
      <c r="GJ2785" s="33"/>
      <c r="GK2785" s="33"/>
      <c r="GL2785" s="33"/>
      <c r="GM2785" s="33"/>
      <c r="GN2785" s="33"/>
      <c r="GO2785" s="33"/>
      <c r="GP2785" s="33"/>
      <c r="GQ2785" s="33"/>
      <c r="GR2785" s="33"/>
      <c r="GS2785" s="33"/>
      <c r="GT2785" s="33"/>
      <c r="GU2785" s="33"/>
      <c r="GV2785" s="33"/>
      <c r="GW2785" s="33"/>
      <c r="GX2785" s="33"/>
    </row>
    <row r="2786" spans="178:206" x14ac:dyDescent="0.2">
      <c r="FV2786" s="29"/>
      <c r="FW2786" s="33"/>
      <c r="FX2786" s="33"/>
      <c r="FY2786" s="33"/>
      <c r="FZ2786" s="33"/>
      <c r="GA2786" s="33"/>
      <c r="GB2786" s="33"/>
      <c r="GC2786" s="33"/>
      <c r="GD2786" s="33"/>
      <c r="GE2786" s="33"/>
      <c r="GF2786" s="33"/>
      <c r="GG2786" s="33"/>
      <c r="GH2786" s="33"/>
      <c r="GI2786" s="33"/>
      <c r="GJ2786" s="33"/>
      <c r="GK2786" s="33"/>
      <c r="GL2786" s="33"/>
      <c r="GM2786" s="33"/>
      <c r="GN2786" s="33"/>
      <c r="GO2786" s="33"/>
      <c r="GP2786" s="33"/>
      <c r="GQ2786" s="33"/>
      <c r="GR2786" s="33"/>
      <c r="GS2786" s="33"/>
      <c r="GT2786" s="33"/>
      <c r="GU2786" s="33"/>
      <c r="GV2786" s="33"/>
      <c r="GW2786" s="33"/>
      <c r="GX2786" s="33"/>
    </row>
    <row r="2787" spans="178:206" x14ac:dyDescent="0.2">
      <c r="FV2787" s="29"/>
      <c r="FW2787" s="33"/>
      <c r="FX2787" s="33"/>
      <c r="FY2787" s="33"/>
      <c r="FZ2787" s="33"/>
      <c r="GA2787" s="33"/>
      <c r="GB2787" s="33"/>
      <c r="GC2787" s="33"/>
      <c r="GD2787" s="33"/>
      <c r="GE2787" s="33"/>
      <c r="GF2787" s="33"/>
      <c r="GG2787" s="33"/>
      <c r="GH2787" s="33"/>
      <c r="GI2787" s="33"/>
      <c r="GJ2787" s="33"/>
      <c r="GK2787" s="33"/>
      <c r="GL2787" s="33"/>
      <c r="GM2787" s="33"/>
      <c r="GN2787" s="33"/>
      <c r="GO2787" s="33"/>
      <c r="GP2787" s="33"/>
      <c r="GQ2787" s="33"/>
      <c r="GR2787" s="33"/>
      <c r="GS2787" s="33"/>
      <c r="GT2787" s="33"/>
      <c r="GU2787" s="33"/>
      <c r="GV2787" s="33"/>
      <c r="GW2787" s="33"/>
      <c r="GX2787" s="33"/>
    </row>
    <row r="2788" spans="178:206" x14ac:dyDescent="0.2">
      <c r="FV2788" s="29"/>
      <c r="FW2788" s="33"/>
      <c r="FX2788" s="33"/>
      <c r="FY2788" s="33"/>
      <c r="FZ2788" s="33"/>
      <c r="GA2788" s="33"/>
      <c r="GB2788" s="33"/>
      <c r="GC2788" s="33"/>
      <c r="GD2788" s="33"/>
      <c r="GE2788" s="33"/>
      <c r="GF2788" s="33"/>
      <c r="GG2788" s="33"/>
      <c r="GH2788" s="33"/>
      <c r="GI2788" s="33"/>
      <c r="GJ2788" s="33"/>
      <c r="GK2788" s="33"/>
      <c r="GL2788" s="33"/>
      <c r="GM2788" s="33"/>
      <c r="GN2788" s="33"/>
      <c r="GO2788" s="33"/>
      <c r="GP2788" s="33"/>
      <c r="GQ2788" s="33"/>
      <c r="GR2788" s="33"/>
      <c r="GS2788" s="33"/>
      <c r="GT2788" s="33"/>
      <c r="GU2788" s="33"/>
      <c r="GV2788" s="33"/>
      <c r="GW2788" s="33"/>
      <c r="GX2788" s="33"/>
    </row>
    <row r="2789" spans="178:206" x14ac:dyDescent="0.2">
      <c r="FV2789" s="29"/>
      <c r="FW2789" s="33"/>
      <c r="FX2789" s="33"/>
      <c r="FY2789" s="33"/>
      <c r="FZ2789" s="33"/>
      <c r="GA2789" s="33"/>
      <c r="GB2789" s="33"/>
      <c r="GC2789" s="33"/>
      <c r="GD2789" s="33"/>
      <c r="GE2789" s="33"/>
      <c r="GF2789" s="33"/>
      <c r="GG2789" s="33"/>
      <c r="GH2789" s="33"/>
      <c r="GI2789" s="33"/>
      <c r="GJ2789" s="33"/>
      <c r="GK2789" s="33"/>
      <c r="GL2789" s="33"/>
      <c r="GM2789" s="33"/>
      <c r="GN2789" s="33"/>
      <c r="GO2789" s="33"/>
      <c r="GP2789" s="33"/>
      <c r="GQ2789" s="33"/>
      <c r="GR2789" s="33"/>
      <c r="GS2789" s="33"/>
      <c r="GT2789" s="33"/>
      <c r="GU2789" s="33"/>
      <c r="GV2789" s="33"/>
      <c r="GW2789" s="33"/>
      <c r="GX2789" s="33"/>
    </row>
    <row r="2790" spans="178:206" x14ac:dyDescent="0.2">
      <c r="FV2790" s="29"/>
      <c r="FW2790" s="33"/>
      <c r="FX2790" s="33"/>
      <c r="FY2790" s="33"/>
      <c r="FZ2790" s="33"/>
      <c r="GA2790" s="33"/>
      <c r="GB2790" s="33"/>
      <c r="GC2790" s="33"/>
      <c r="GD2790" s="33"/>
      <c r="GE2790" s="33"/>
      <c r="GF2790" s="33"/>
      <c r="GG2790" s="33"/>
      <c r="GH2790" s="33"/>
      <c r="GI2790" s="33"/>
      <c r="GJ2790" s="33"/>
      <c r="GK2790" s="33"/>
      <c r="GL2790" s="33"/>
      <c r="GM2790" s="33"/>
      <c r="GN2790" s="33"/>
      <c r="GO2790" s="33"/>
      <c r="GP2790" s="33"/>
      <c r="GQ2790" s="33"/>
      <c r="GR2790" s="33"/>
      <c r="GS2790" s="33"/>
      <c r="GT2790" s="33"/>
      <c r="GU2790" s="33"/>
      <c r="GV2790" s="33"/>
      <c r="GW2790" s="33"/>
      <c r="GX2790" s="33"/>
    </row>
    <row r="2791" spans="178:206" x14ac:dyDescent="0.2">
      <c r="FV2791" s="29"/>
      <c r="FW2791" s="33"/>
      <c r="FX2791" s="33"/>
      <c r="FY2791" s="33"/>
      <c r="FZ2791" s="33"/>
      <c r="GA2791" s="33"/>
      <c r="GB2791" s="33"/>
      <c r="GC2791" s="33"/>
      <c r="GD2791" s="33"/>
      <c r="GE2791" s="33"/>
      <c r="GF2791" s="33"/>
      <c r="GG2791" s="33"/>
      <c r="GH2791" s="33"/>
      <c r="GI2791" s="33"/>
      <c r="GJ2791" s="33"/>
      <c r="GK2791" s="33"/>
      <c r="GL2791" s="33"/>
      <c r="GM2791" s="33"/>
      <c r="GN2791" s="33"/>
      <c r="GO2791" s="33"/>
      <c r="GP2791" s="33"/>
      <c r="GQ2791" s="33"/>
      <c r="GR2791" s="33"/>
      <c r="GS2791" s="33"/>
      <c r="GT2791" s="33"/>
      <c r="GU2791" s="33"/>
      <c r="GV2791" s="33"/>
      <c r="GW2791" s="33"/>
      <c r="GX2791" s="33"/>
    </row>
    <row r="2792" spans="178:206" x14ac:dyDescent="0.2">
      <c r="FV2792" s="29"/>
      <c r="FW2792" s="33"/>
      <c r="FX2792" s="33"/>
      <c r="FY2792" s="33"/>
      <c r="FZ2792" s="33"/>
      <c r="GA2792" s="33"/>
      <c r="GB2792" s="33"/>
      <c r="GC2792" s="33"/>
      <c r="GD2792" s="33"/>
      <c r="GE2792" s="33"/>
      <c r="GF2792" s="33"/>
      <c r="GG2792" s="33"/>
      <c r="GH2792" s="33"/>
      <c r="GI2792" s="33"/>
      <c r="GJ2792" s="33"/>
      <c r="GK2792" s="33"/>
      <c r="GL2792" s="33"/>
      <c r="GM2792" s="33"/>
      <c r="GN2792" s="33"/>
      <c r="GO2792" s="33"/>
      <c r="GP2792" s="33"/>
      <c r="GQ2792" s="33"/>
      <c r="GR2792" s="33"/>
      <c r="GS2792" s="33"/>
      <c r="GT2792" s="33"/>
      <c r="GU2792" s="33"/>
      <c r="GV2792" s="33"/>
      <c r="GW2792" s="33"/>
      <c r="GX2792" s="33"/>
    </row>
    <row r="2793" spans="178:206" x14ac:dyDescent="0.2">
      <c r="FV2793" s="29"/>
      <c r="FW2793" s="33"/>
      <c r="FX2793" s="33"/>
      <c r="FY2793" s="33"/>
      <c r="FZ2793" s="33"/>
      <c r="GA2793" s="33"/>
      <c r="GB2793" s="33"/>
      <c r="GC2793" s="33"/>
      <c r="GD2793" s="33"/>
      <c r="GE2793" s="33"/>
      <c r="GF2793" s="33"/>
      <c r="GG2793" s="33"/>
      <c r="GH2793" s="33"/>
      <c r="GI2793" s="33"/>
      <c r="GJ2793" s="33"/>
      <c r="GK2793" s="33"/>
      <c r="GL2793" s="33"/>
      <c r="GM2793" s="33"/>
      <c r="GN2793" s="33"/>
      <c r="GO2793" s="33"/>
      <c r="GP2793" s="33"/>
      <c r="GQ2793" s="33"/>
      <c r="GR2793" s="33"/>
      <c r="GS2793" s="33"/>
      <c r="GT2793" s="33"/>
      <c r="GU2793" s="33"/>
      <c r="GV2793" s="33"/>
      <c r="GW2793" s="33"/>
      <c r="GX2793" s="33"/>
    </row>
    <row r="2794" spans="178:206" x14ac:dyDescent="0.2">
      <c r="FV2794" s="29"/>
      <c r="FW2794" s="33"/>
      <c r="FX2794" s="33"/>
      <c r="FY2794" s="33"/>
      <c r="FZ2794" s="33"/>
      <c r="GA2794" s="33"/>
      <c r="GB2794" s="33"/>
      <c r="GC2794" s="33"/>
      <c r="GD2794" s="33"/>
      <c r="GE2794" s="33"/>
      <c r="GF2794" s="33"/>
      <c r="GG2794" s="33"/>
      <c r="GH2794" s="33"/>
      <c r="GI2794" s="33"/>
      <c r="GJ2794" s="33"/>
      <c r="GK2794" s="33"/>
      <c r="GL2794" s="33"/>
      <c r="GM2794" s="33"/>
      <c r="GN2794" s="33"/>
      <c r="GO2794" s="33"/>
      <c r="GP2794" s="33"/>
      <c r="GQ2794" s="33"/>
      <c r="GR2794" s="33"/>
      <c r="GS2794" s="33"/>
      <c r="GT2794" s="33"/>
      <c r="GU2794" s="33"/>
      <c r="GV2794" s="33"/>
      <c r="GW2794" s="33"/>
      <c r="GX2794" s="33"/>
    </row>
    <row r="2795" spans="178:206" x14ac:dyDescent="0.2">
      <c r="FV2795" s="29"/>
      <c r="FW2795" s="33"/>
      <c r="FX2795" s="33"/>
      <c r="FY2795" s="33"/>
      <c r="FZ2795" s="33"/>
      <c r="GA2795" s="33"/>
      <c r="GB2795" s="33"/>
      <c r="GC2795" s="33"/>
      <c r="GD2795" s="33"/>
      <c r="GE2795" s="33"/>
      <c r="GF2795" s="33"/>
      <c r="GG2795" s="33"/>
      <c r="GH2795" s="33"/>
      <c r="GI2795" s="33"/>
      <c r="GJ2795" s="33"/>
      <c r="GK2795" s="33"/>
      <c r="GL2795" s="33"/>
      <c r="GM2795" s="33"/>
      <c r="GN2795" s="33"/>
      <c r="GO2795" s="33"/>
      <c r="GP2795" s="33"/>
      <c r="GQ2795" s="33"/>
      <c r="GR2795" s="33"/>
      <c r="GS2795" s="33"/>
      <c r="GT2795" s="33"/>
      <c r="GU2795" s="33"/>
      <c r="GV2795" s="33"/>
      <c r="GW2795" s="33"/>
      <c r="GX2795" s="33"/>
    </row>
    <row r="2796" spans="178:206" x14ac:dyDescent="0.2">
      <c r="FV2796" s="29"/>
      <c r="FW2796" s="33"/>
      <c r="FX2796" s="33"/>
      <c r="FY2796" s="33"/>
      <c r="FZ2796" s="33"/>
      <c r="GA2796" s="33"/>
      <c r="GB2796" s="33"/>
      <c r="GC2796" s="33"/>
      <c r="GD2796" s="33"/>
      <c r="GE2796" s="33"/>
      <c r="GF2796" s="33"/>
      <c r="GG2796" s="33"/>
      <c r="GH2796" s="33"/>
      <c r="GI2796" s="33"/>
      <c r="GJ2796" s="33"/>
      <c r="GK2796" s="33"/>
      <c r="GL2796" s="33"/>
      <c r="GM2796" s="33"/>
      <c r="GN2796" s="33"/>
      <c r="GO2796" s="33"/>
      <c r="GP2796" s="33"/>
      <c r="GQ2796" s="33"/>
      <c r="GR2796" s="33"/>
      <c r="GS2796" s="33"/>
      <c r="GT2796" s="33"/>
      <c r="GU2796" s="33"/>
      <c r="GV2796" s="33"/>
      <c r="GW2796" s="33"/>
      <c r="GX2796" s="33"/>
    </row>
    <row r="2797" spans="178:206" x14ac:dyDescent="0.2">
      <c r="FV2797" s="29"/>
      <c r="FW2797" s="33"/>
      <c r="FX2797" s="33"/>
      <c r="FY2797" s="33"/>
      <c r="FZ2797" s="33"/>
      <c r="GA2797" s="33"/>
      <c r="GB2797" s="33"/>
      <c r="GC2797" s="33"/>
      <c r="GD2797" s="33"/>
      <c r="GE2797" s="33"/>
      <c r="GF2797" s="33"/>
      <c r="GG2797" s="33"/>
      <c r="GH2797" s="33"/>
      <c r="GI2797" s="33"/>
      <c r="GJ2797" s="33"/>
      <c r="GK2797" s="33"/>
      <c r="GL2797" s="33"/>
      <c r="GM2797" s="33"/>
      <c r="GN2797" s="33"/>
      <c r="GO2797" s="33"/>
      <c r="GP2797" s="33"/>
      <c r="GQ2797" s="33"/>
      <c r="GR2797" s="33"/>
      <c r="GS2797" s="33"/>
      <c r="GT2797" s="33"/>
      <c r="GU2797" s="33"/>
      <c r="GV2797" s="33"/>
      <c r="GW2797" s="33"/>
      <c r="GX2797" s="33"/>
    </row>
    <row r="2798" spans="178:206" x14ac:dyDescent="0.2">
      <c r="FV2798" s="29"/>
      <c r="FW2798" s="33"/>
      <c r="FX2798" s="33"/>
      <c r="FY2798" s="33"/>
      <c r="FZ2798" s="33"/>
      <c r="GA2798" s="33"/>
      <c r="GB2798" s="33"/>
      <c r="GC2798" s="33"/>
      <c r="GD2798" s="33"/>
      <c r="GE2798" s="33"/>
      <c r="GF2798" s="33"/>
      <c r="GG2798" s="33"/>
      <c r="GH2798" s="33"/>
      <c r="GI2798" s="33"/>
      <c r="GJ2798" s="33"/>
      <c r="GK2798" s="33"/>
      <c r="GL2798" s="33"/>
      <c r="GM2798" s="33"/>
      <c r="GN2798" s="33"/>
      <c r="GO2798" s="33"/>
      <c r="GP2798" s="33"/>
      <c r="GQ2798" s="33"/>
      <c r="GR2798" s="33"/>
      <c r="GS2798" s="33"/>
      <c r="GT2798" s="33"/>
      <c r="GU2798" s="33"/>
      <c r="GV2798" s="33"/>
      <c r="GW2798" s="33"/>
      <c r="GX2798" s="33"/>
    </row>
    <row r="2799" spans="178:206" x14ac:dyDescent="0.2">
      <c r="FV2799" s="29"/>
      <c r="FW2799" s="33"/>
      <c r="FX2799" s="33"/>
      <c r="FY2799" s="33"/>
      <c r="FZ2799" s="33"/>
      <c r="GA2799" s="33"/>
      <c r="GB2799" s="33"/>
      <c r="GC2799" s="33"/>
      <c r="GD2799" s="33"/>
      <c r="GE2799" s="33"/>
      <c r="GF2799" s="33"/>
      <c r="GG2799" s="33"/>
      <c r="GH2799" s="33"/>
      <c r="GI2799" s="33"/>
      <c r="GJ2799" s="33"/>
      <c r="GK2799" s="33"/>
      <c r="GL2799" s="33"/>
      <c r="GM2799" s="33"/>
      <c r="GN2799" s="33"/>
      <c r="GO2799" s="33"/>
      <c r="GP2799" s="33"/>
      <c r="GQ2799" s="33"/>
      <c r="GR2799" s="33"/>
      <c r="GS2799" s="33"/>
      <c r="GT2799" s="33"/>
      <c r="GU2799" s="33"/>
      <c r="GV2799" s="33"/>
      <c r="GW2799" s="33"/>
      <c r="GX2799" s="33"/>
    </row>
    <row r="2800" spans="178:206" x14ac:dyDescent="0.2">
      <c r="FV2800" s="29"/>
      <c r="FW2800" s="33"/>
      <c r="FX2800" s="33"/>
      <c r="FY2800" s="33"/>
      <c r="FZ2800" s="33"/>
      <c r="GA2800" s="33"/>
      <c r="GB2800" s="33"/>
      <c r="GC2800" s="33"/>
      <c r="GD2800" s="33"/>
      <c r="GE2800" s="33"/>
      <c r="GF2800" s="33"/>
      <c r="GG2800" s="33"/>
      <c r="GH2800" s="33"/>
      <c r="GI2800" s="33"/>
      <c r="GJ2800" s="33"/>
      <c r="GK2800" s="33"/>
      <c r="GL2800" s="33"/>
      <c r="GM2800" s="33"/>
      <c r="GN2800" s="33"/>
      <c r="GO2800" s="33"/>
      <c r="GP2800" s="33"/>
      <c r="GQ2800" s="33"/>
      <c r="GR2800" s="33"/>
      <c r="GS2800" s="33"/>
      <c r="GT2800" s="33"/>
      <c r="GU2800" s="33"/>
      <c r="GV2800" s="33"/>
      <c r="GW2800" s="33"/>
      <c r="GX2800" s="33"/>
    </row>
    <row r="2801" spans="178:206" x14ac:dyDescent="0.2">
      <c r="FV2801" s="29"/>
      <c r="FW2801" s="33"/>
      <c r="FX2801" s="33"/>
      <c r="FY2801" s="33"/>
      <c r="FZ2801" s="33"/>
      <c r="GA2801" s="33"/>
      <c r="GB2801" s="33"/>
      <c r="GC2801" s="33"/>
      <c r="GD2801" s="33"/>
      <c r="GE2801" s="33"/>
      <c r="GF2801" s="33"/>
      <c r="GG2801" s="33"/>
      <c r="GH2801" s="33"/>
      <c r="GI2801" s="33"/>
      <c r="GJ2801" s="33"/>
      <c r="GK2801" s="33"/>
      <c r="GL2801" s="33"/>
      <c r="GM2801" s="33"/>
      <c r="GN2801" s="33"/>
      <c r="GO2801" s="33"/>
      <c r="GP2801" s="33"/>
      <c r="GQ2801" s="33"/>
      <c r="GR2801" s="33"/>
      <c r="GS2801" s="33"/>
      <c r="GT2801" s="33"/>
      <c r="GU2801" s="33"/>
      <c r="GV2801" s="33"/>
      <c r="GW2801" s="33"/>
      <c r="GX2801" s="33"/>
    </row>
    <row r="2802" spans="178:206" x14ac:dyDescent="0.2">
      <c r="FV2802" s="29"/>
      <c r="FW2802" s="33"/>
      <c r="FX2802" s="33"/>
      <c r="FY2802" s="33"/>
      <c r="FZ2802" s="33"/>
      <c r="GA2802" s="33"/>
      <c r="GB2802" s="33"/>
      <c r="GC2802" s="33"/>
      <c r="GD2802" s="33"/>
      <c r="GE2802" s="33"/>
      <c r="GF2802" s="33"/>
      <c r="GG2802" s="33"/>
      <c r="GH2802" s="33"/>
      <c r="GI2802" s="33"/>
      <c r="GJ2802" s="33"/>
      <c r="GK2802" s="33"/>
      <c r="GL2802" s="33"/>
      <c r="GM2802" s="33"/>
      <c r="GN2802" s="33"/>
      <c r="GO2802" s="33"/>
      <c r="GP2802" s="33"/>
      <c r="GQ2802" s="33"/>
      <c r="GR2802" s="33"/>
      <c r="GS2802" s="33"/>
      <c r="GT2802" s="33"/>
      <c r="GU2802" s="33"/>
      <c r="GV2802" s="33"/>
      <c r="GW2802" s="33"/>
      <c r="GX2802" s="33"/>
    </row>
    <row r="2803" spans="178:206" x14ac:dyDescent="0.2">
      <c r="FV2803" s="29"/>
      <c r="FW2803" s="33"/>
      <c r="FX2803" s="33"/>
      <c r="FY2803" s="33"/>
      <c r="FZ2803" s="33"/>
      <c r="GA2803" s="33"/>
      <c r="GB2803" s="33"/>
      <c r="GC2803" s="33"/>
      <c r="GD2803" s="33"/>
      <c r="GE2803" s="33"/>
      <c r="GF2803" s="33"/>
      <c r="GG2803" s="33"/>
      <c r="GH2803" s="33"/>
      <c r="GI2803" s="33"/>
      <c r="GJ2803" s="33"/>
      <c r="GK2803" s="33"/>
      <c r="GL2803" s="33"/>
      <c r="GM2803" s="33"/>
      <c r="GN2803" s="33"/>
      <c r="GO2803" s="33"/>
      <c r="GP2803" s="33"/>
      <c r="GQ2803" s="33"/>
      <c r="GR2803" s="33"/>
      <c r="GS2803" s="33"/>
      <c r="GT2803" s="33"/>
      <c r="GU2803" s="33"/>
      <c r="GV2803" s="33"/>
      <c r="GW2803" s="33"/>
      <c r="GX2803" s="33"/>
    </row>
    <row r="2804" spans="178:206" x14ac:dyDescent="0.2">
      <c r="FV2804" s="29"/>
      <c r="FW2804" s="33"/>
      <c r="FX2804" s="33"/>
      <c r="FY2804" s="33"/>
      <c r="FZ2804" s="33"/>
      <c r="GA2804" s="33"/>
      <c r="GB2804" s="33"/>
      <c r="GC2804" s="33"/>
      <c r="GD2804" s="33"/>
      <c r="GE2804" s="33"/>
      <c r="GF2804" s="33"/>
      <c r="GG2804" s="33"/>
      <c r="GH2804" s="33"/>
      <c r="GI2804" s="33"/>
      <c r="GJ2804" s="33"/>
      <c r="GK2804" s="33"/>
      <c r="GL2804" s="33"/>
      <c r="GM2804" s="33"/>
      <c r="GN2804" s="33"/>
      <c r="GO2804" s="33"/>
      <c r="GP2804" s="33"/>
      <c r="GQ2804" s="33"/>
      <c r="GR2804" s="33"/>
      <c r="GS2804" s="33"/>
      <c r="GT2804" s="33"/>
      <c r="GU2804" s="33"/>
      <c r="GV2804" s="33"/>
      <c r="GW2804" s="33"/>
      <c r="GX2804" s="33"/>
    </row>
    <row r="2805" spans="178:206" x14ac:dyDescent="0.2">
      <c r="FV2805" s="29"/>
      <c r="FW2805" s="33"/>
      <c r="FX2805" s="33"/>
      <c r="FY2805" s="33"/>
      <c r="FZ2805" s="33"/>
      <c r="GA2805" s="33"/>
      <c r="GB2805" s="33"/>
      <c r="GC2805" s="33"/>
      <c r="GD2805" s="33"/>
      <c r="GE2805" s="33"/>
      <c r="GF2805" s="33"/>
      <c r="GG2805" s="33"/>
      <c r="GH2805" s="33"/>
      <c r="GI2805" s="33"/>
      <c r="GJ2805" s="33"/>
      <c r="GK2805" s="33"/>
      <c r="GL2805" s="33"/>
      <c r="GM2805" s="33"/>
      <c r="GN2805" s="33"/>
      <c r="GO2805" s="33"/>
      <c r="GP2805" s="33"/>
      <c r="GQ2805" s="33"/>
      <c r="GR2805" s="33"/>
      <c r="GS2805" s="33"/>
      <c r="GT2805" s="33"/>
      <c r="GU2805" s="33"/>
      <c r="GV2805" s="33"/>
      <c r="GW2805" s="33"/>
      <c r="GX2805" s="33"/>
    </row>
    <row r="2806" spans="178:206" x14ac:dyDescent="0.2">
      <c r="FV2806" s="29"/>
      <c r="FW2806" s="33"/>
      <c r="FX2806" s="33"/>
      <c r="FY2806" s="33"/>
      <c r="FZ2806" s="33"/>
      <c r="GA2806" s="33"/>
      <c r="GB2806" s="33"/>
      <c r="GC2806" s="33"/>
      <c r="GD2806" s="33"/>
      <c r="GE2806" s="33"/>
      <c r="GF2806" s="33"/>
      <c r="GG2806" s="33"/>
      <c r="GH2806" s="33"/>
      <c r="GI2806" s="33"/>
      <c r="GJ2806" s="33"/>
      <c r="GK2806" s="33"/>
      <c r="GL2806" s="33"/>
      <c r="GM2806" s="33"/>
      <c r="GN2806" s="33"/>
      <c r="GO2806" s="33"/>
      <c r="GP2806" s="33"/>
      <c r="GQ2806" s="33"/>
      <c r="GR2806" s="33"/>
      <c r="GS2806" s="33"/>
      <c r="GT2806" s="33"/>
      <c r="GU2806" s="33"/>
      <c r="GV2806" s="33"/>
      <c r="GW2806" s="33"/>
      <c r="GX2806" s="33"/>
    </row>
    <row r="2807" spans="178:206" x14ac:dyDescent="0.2">
      <c r="FV2807" s="29"/>
      <c r="FW2807" s="33"/>
      <c r="FX2807" s="33"/>
      <c r="FY2807" s="33"/>
      <c r="FZ2807" s="33"/>
      <c r="GA2807" s="33"/>
      <c r="GB2807" s="33"/>
      <c r="GC2807" s="33"/>
      <c r="GD2807" s="33"/>
      <c r="GE2807" s="33"/>
      <c r="GF2807" s="33"/>
      <c r="GG2807" s="33"/>
      <c r="GH2807" s="33"/>
      <c r="GI2807" s="33"/>
      <c r="GJ2807" s="33"/>
      <c r="GK2807" s="33"/>
      <c r="GL2807" s="33"/>
      <c r="GM2807" s="33"/>
      <c r="GN2807" s="33"/>
      <c r="GO2807" s="33"/>
      <c r="GP2807" s="33"/>
      <c r="GQ2807" s="33"/>
      <c r="GR2807" s="33"/>
      <c r="GS2807" s="33"/>
      <c r="GT2807" s="33"/>
      <c r="GU2807" s="33"/>
      <c r="GV2807" s="33"/>
      <c r="GW2807" s="33"/>
      <c r="GX2807" s="33"/>
    </row>
    <row r="2808" spans="178:206" x14ac:dyDescent="0.2">
      <c r="FV2808" s="29"/>
      <c r="FW2808" s="33"/>
      <c r="FX2808" s="33"/>
      <c r="FY2808" s="33"/>
      <c r="FZ2808" s="33"/>
      <c r="GA2808" s="33"/>
      <c r="GB2808" s="33"/>
      <c r="GC2808" s="33"/>
      <c r="GD2808" s="33"/>
      <c r="GE2808" s="33"/>
      <c r="GF2808" s="33"/>
      <c r="GG2808" s="33"/>
      <c r="GH2808" s="33"/>
      <c r="GI2808" s="33"/>
      <c r="GJ2808" s="33"/>
      <c r="GK2808" s="33"/>
      <c r="GL2808" s="33"/>
      <c r="GM2808" s="33"/>
      <c r="GN2808" s="33"/>
      <c r="GO2808" s="33"/>
      <c r="GP2808" s="33"/>
      <c r="GQ2808" s="33"/>
      <c r="GR2808" s="33"/>
      <c r="GS2808" s="33"/>
      <c r="GT2808" s="33"/>
      <c r="GU2808" s="33"/>
      <c r="GV2808" s="33"/>
      <c r="GW2808" s="33"/>
      <c r="GX2808" s="33"/>
    </row>
    <row r="2809" spans="178:206" x14ac:dyDescent="0.2">
      <c r="FV2809" s="29"/>
      <c r="FW2809" s="33"/>
      <c r="FX2809" s="33"/>
      <c r="FY2809" s="33"/>
      <c r="FZ2809" s="33"/>
      <c r="GA2809" s="33"/>
      <c r="GB2809" s="33"/>
      <c r="GC2809" s="33"/>
      <c r="GD2809" s="33"/>
      <c r="GE2809" s="33"/>
      <c r="GF2809" s="33"/>
      <c r="GG2809" s="33"/>
      <c r="GH2809" s="33"/>
      <c r="GI2809" s="33"/>
      <c r="GJ2809" s="33"/>
      <c r="GK2809" s="33"/>
      <c r="GL2809" s="33"/>
      <c r="GM2809" s="33"/>
      <c r="GN2809" s="33"/>
      <c r="GO2809" s="33"/>
      <c r="GP2809" s="33"/>
      <c r="GQ2809" s="33"/>
      <c r="GR2809" s="33"/>
      <c r="GS2809" s="33"/>
      <c r="GT2809" s="33"/>
      <c r="GU2809" s="33"/>
      <c r="GV2809" s="33"/>
      <c r="GW2809" s="33"/>
      <c r="GX2809" s="33"/>
    </row>
    <row r="2810" spans="178:206" x14ac:dyDescent="0.2">
      <c r="FV2810" s="29"/>
      <c r="FW2810" s="33"/>
      <c r="FX2810" s="33"/>
      <c r="FY2810" s="33"/>
      <c r="FZ2810" s="33"/>
      <c r="GA2810" s="33"/>
      <c r="GB2810" s="33"/>
      <c r="GC2810" s="33"/>
      <c r="GD2810" s="33"/>
      <c r="GE2810" s="33"/>
      <c r="GF2810" s="33"/>
      <c r="GG2810" s="33"/>
      <c r="GH2810" s="33"/>
      <c r="GI2810" s="33"/>
      <c r="GJ2810" s="33"/>
      <c r="GK2810" s="33"/>
      <c r="GL2810" s="33"/>
      <c r="GM2810" s="33"/>
      <c r="GN2810" s="33"/>
      <c r="GO2810" s="33"/>
      <c r="GP2810" s="33"/>
      <c r="GQ2810" s="33"/>
      <c r="GR2810" s="33"/>
      <c r="GS2810" s="33"/>
      <c r="GT2810" s="33"/>
      <c r="GU2810" s="33"/>
      <c r="GV2810" s="33"/>
      <c r="GW2810" s="33"/>
      <c r="GX2810" s="33"/>
    </row>
    <row r="2811" spans="178:206" x14ac:dyDescent="0.2">
      <c r="FV2811" s="29"/>
      <c r="FW2811" s="33"/>
      <c r="FX2811" s="33"/>
      <c r="FY2811" s="33"/>
      <c r="FZ2811" s="33"/>
      <c r="GA2811" s="33"/>
      <c r="GB2811" s="33"/>
      <c r="GC2811" s="33"/>
      <c r="GD2811" s="33"/>
      <c r="GE2811" s="33"/>
      <c r="GF2811" s="33"/>
      <c r="GG2811" s="33"/>
      <c r="GH2811" s="33"/>
      <c r="GI2811" s="33"/>
      <c r="GJ2811" s="33"/>
      <c r="GK2811" s="33"/>
      <c r="GL2811" s="33"/>
      <c r="GM2811" s="33"/>
      <c r="GN2811" s="33"/>
      <c r="GO2811" s="33"/>
      <c r="GP2811" s="33"/>
      <c r="GQ2811" s="33"/>
      <c r="GR2811" s="33"/>
      <c r="GS2811" s="33"/>
      <c r="GT2811" s="33"/>
      <c r="GU2811" s="33"/>
      <c r="GV2811" s="33"/>
      <c r="GW2811" s="33"/>
      <c r="GX2811" s="33"/>
    </row>
    <row r="2812" spans="178:206" x14ac:dyDescent="0.2">
      <c r="FV2812" s="29"/>
      <c r="FW2812" s="33"/>
      <c r="FX2812" s="33"/>
      <c r="FY2812" s="33"/>
      <c r="FZ2812" s="33"/>
      <c r="GA2812" s="33"/>
      <c r="GB2812" s="33"/>
      <c r="GC2812" s="33"/>
      <c r="GD2812" s="33"/>
      <c r="GE2812" s="33"/>
      <c r="GF2812" s="33"/>
      <c r="GG2812" s="33"/>
      <c r="GH2812" s="33"/>
      <c r="GI2812" s="33"/>
      <c r="GJ2812" s="33"/>
      <c r="GK2812" s="33"/>
      <c r="GL2812" s="33"/>
      <c r="GM2812" s="33"/>
      <c r="GN2812" s="33"/>
      <c r="GO2812" s="33"/>
      <c r="GP2812" s="33"/>
      <c r="GQ2812" s="33"/>
      <c r="GR2812" s="33"/>
      <c r="GS2812" s="33"/>
      <c r="GT2812" s="33"/>
      <c r="GU2812" s="33"/>
      <c r="GV2812" s="33"/>
      <c r="GW2812" s="33"/>
      <c r="GX2812" s="33"/>
    </row>
    <row r="2813" spans="178:206" x14ac:dyDescent="0.2">
      <c r="FV2813" s="29"/>
      <c r="FW2813" s="33"/>
      <c r="FX2813" s="33"/>
      <c r="FY2813" s="33"/>
      <c r="FZ2813" s="33"/>
      <c r="GA2813" s="33"/>
      <c r="GB2813" s="33"/>
      <c r="GC2813" s="33"/>
      <c r="GD2813" s="33"/>
      <c r="GE2813" s="33"/>
      <c r="GF2813" s="33"/>
      <c r="GG2813" s="33"/>
      <c r="GH2813" s="33"/>
      <c r="GI2813" s="33"/>
      <c r="GJ2813" s="33"/>
      <c r="GK2813" s="33"/>
      <c r="GL2813" s="33"/>
      <c r="GM2813" s="33"/>
      <c r="GN2813" s="33"/>
      <c r="GO2813" s="33"/>
      <c r="GP2813" s="33"/>
      <c r="GQ2813" s="33"/>
      <c r="GR2813" s="33"/>
      <c r="GS2813" s="33"/>
      <c r="GT2813" s="33"/>
      <c r="GU2813" s="33"/>
      <c r="GV2813" s="33"/>
      <c r="GW2813" s="33"/>
      <c r="GX2813" s="33"/>
    </row>
    <row r="2814" spans="178:206" x14ac:dyDescent="0.2">
      <c r="FV2814" s="29"/>
      <c r="FW2814" s="33"/>
      <c r="FX2814" s="33"/>
      <c r="FY2814" s="33"/>
      <c r="FZ2814" s="33"/>
      <c r="GA2814" s="33"/>
      <c r="GB2814" s="33"/>
      <c r="GC2814" s="33"/>
      <c r="GD2814" s="33"/>
      <c r="GE2814" s="33"/>
      <c r="GF2814" s="33"/>
      <c r="GG2814" s="33"/>
      <c r="GH2814" s="33"/>
      <c r="GI2814" s="33"/>
      <c r="GJ2814" s="33"/>
      <c r="GK2814" s="33"/>
      <c r="GL2814" s="33"/>
      <c r="GM2814" s="33"/>
      <c r="GN2814" s="33"/>
      <c r="GO2814" s="33"/>
      <c r="GP2814" s="33"/>
      <c r="GQ2814" s="33"/>
      <c r="GR2814" s="33"/>
      <c r="GS2814" s="33"/>
      <c r="GT2814" s="33"/>
      <c r="GU2814" s="33"/>
      <c r="GV2814" s="33"/>
      <c r="GW2814" s="33"/>
      <c r="GX2814" s="33"/>
    </row>
    <row r="2815" spans="178:206" x14ac:dyDescent="0.2">
      <c r="FV2815" s="29"/>
      <c r="FW2815" s="33"/>
      <c r="FX2815" s="33"/>
      <c r="FY2815" s="33"/>
      <c r="FZ2815" s="33"/>
      <c r="GA2815" s="33"/>
      <c r="GB2815" s="33"/>
      <c r="GC2815" s="33"/>
      <c r="GD2815" s="33"/>
      <c r="GE2815" s="33"/>
      <c r="GF2815" s="33"/>
      <c r="GG2815" s="33"/>
      <c r="GH2815" s="33"/>
      <c r="GI2815" s="33"/>
      <c r="GJ2815" s="33"/>
      <c r="GK2815" s="33"/>
      <c r="GL2815" s="33"/>
      <c r="GM2815" s="33"/>
      <c r="GN2815" s="33"/>
      <c r="GO2815" s="33"/>
      <c r="GP2815" s="33"/>
      <c r="GQ2815" s="33"/>
      <c r="GR2815" s="33"/>
      <c r="GS2815" s="33"/>
      <c r="GT2815" s="33"/>
      <c r="GU2815" s="33"/>
      <c r="GV2815" s="33"/>
      <c r="GW2815" s="33"/>
      <c r="GX2815" s="33"/>
    </row>
    <row r="2816" spans="178:206" x14ac:dyDescent="0.2">
      <c r="FV2816" s="29"/>
      <c r="FW2816" s="33"/>
      <c r="FX2816" s="33"/>
      <c r="FY2816" s="33"/>
      <c r="FZ2816" s="33"/>
      <c r="GA2816" s="33"/>
      <c r="GB2816" s="33"/>
      <c r="GC2816" s="33"/>
      <c r="GD2816" s="33"/>
      <c r="GE2816" s="33"/>
      <c r="GF2816" s="33"/>
      <c r="GG2816" s="33"/>
      <c r="GH2816" s="33"/>
      <c r="GI2816" s="33"/>
      <c r="GJ2816" s="33"/>
      <c r="GK2816" s="33"/>
      <c r="GL2816" s="33"/>
      <c r="GM2816" s="33"/>
      <c r="GN2816" s="33"/>
      <c r="GO2816" s="33"/>
      <c r="GP2816" s="33"/>
      <c r="GQ2816" s="33"/>
      <c r="GR2816" s="33"/>
      <c r="GS2816" s="33"/>
      <c r="GT2816" s="33"/>
      <c r="GU2816" s="33"/>
      <c r="GV2816" s="33"/>
      <c r="GW2816" s="33"/>
      <c r="GX2816" s="33"/>
    </row>
    <row r="2817" spans="178:206" x14ac:dyDescent="0.2">
      <c r="FV2817" s="29"/>
      <c r="FW2817" s="33"/>
      <c r="FX2817" s="33"/>
      <c r="FY2817" s="33"/>
      <c r="FZ2817" s="33"/>
      <c r="GA2817" s="33"/>
      <c r="GB2817" s="33"/>
      <c r="GC2817" s="33"/>
      <c r="GD2817" s="33"/>
      <c r="GE2817" s="33"/>
      <c r="GF2817" s="33"/>
      <c r="GG2817" s="33"/>
      <c r="GH2817" s="33"/>
      <c r="GI2817" s="33"/>
      <c r="GJ2817" s="33"/>
      <c r="GK2817" s="33"/>
      <c r="GL2817" s="33"/>
      <c r="GM2817" s="33"/>
      <c r="GN2817" s="33"/>
      <c r="GO2817" s="33"/>
      <c r="GP2817" s="33"/>
      <c r="GQ2817" s="33"/>
      <c r="GR2817" s="33"/>
      <c r="GS2817" s="33"/>
      <c r="GT2817" s="33"/>
      <c r="GU2817" s="33"/>
      <c r="GV2817" s="33"/>
      <c r="GW2817" s="33"/>
      <c r="GX2817" s="33"/>
    </row>
    <row r="2818" spans="178:206" x14ac:dyDescent="0.2">
      <c r="FV2818" s="29"/>
      <c r="FW2818" s="33"/>
      <c r="FX2818" s="33"/>
      <c r="FY2818" s="33"/>
      <c r="FZ2818" s="33"/>
      <c r="GA2818" s="33"/>
      <c r="GB2818" s="33"/>
      <c r="GC2818" s="33"/>
      <c r="GD2818" s="33"/>
      <c r="GE2818" s="33"/>
      <c r="GF2818" s="33"/>
      <c r="GG2818" s="33"/>
      <c r="GH2818" s="33"/>
      <c r="GI2818" s="33"/>
      <c r="GJ2818" s="33"/>
      <c r="GK2818" s="33"/>
      <c r="GL2818" s="33"/>
      <c r="GM2818" s="33"/>
      <c r="GN2818" s="33"/>
      <c r="GO2818" s="33"/>
      <c r="GP2818" s="33"/>
      <c r="GQ2818" s="33"/>
      <c r="GR2818" s="33"/>
      <c r="GS2818" s="33"/>
      <c r="GT2818" s="33"/>
      <c r="GU2818" s="33"/>
      <c r="GV2818" s="33"/>
      <c r="GW2818" s="33"/>
      <c r="GX2818" s="33"/>
    </row>
    <row r="2819" spans="178:206" x14ac:dyDescent="0.2">
      <c r="FV2819" s="29"/>
      <c r="FW2819" s="33"/>
      <c r="FX2819" s="33"/>
      <c r="FY2819" s="33"/>
      <c r="FZ2819" s="33"/>
      <c r="GA2819" s="33"/>
      <c r="GB2819" s="33"/>
      <c r="GC2819" s="33"/>
      <c r="GD2819" s="33"/>
      <c r="GE2819" s="33"/>
      <c r="GF2819" s="33"/>
      <c r="GG2819" s="33"/>
      <c r="GH2819" s="33"/>
      <c r="GI2819" s="33"/>
      <c r="GJ2819" s="33"/>
      <c r="GK2819" s="33"/>
      <c r="GL2819" s="33"/>
      <c r="GM2819" s="33"/>
      <c r="GN2819" s="33"/>
      <c r="GO2819" s="33"/>
      <c r="GP2819" s="33"/>
      <c r="GQ2819" s="33"/>
      <c r="GR2819" s="33"/>
      <c r="GS2819" s="33"/>
      <c r="GT2819" s="33"/>
      <c r="GU2819" s="33"/>
      <c r="GV2819" s="33"/>
      <c r="GW2819" s="33"/>
      <c r="GX2819" s="33"/>
    </row>
    <row r="2820" spans="178:206" x14ac:dyDescent="0.2">
      <c r="FV2820" s="29"/>
      <c r="FW2820" s="33"/>
      <c r="FX2820" s="33"/>
      <c r="FY2820" s="33"/>
      <c r="FZ2820" s="33"/>
      <c r="GA2820" s="33"/>
      <c r="GB2820" s="33"/>
      <c r="GC2820" s="33"/>
      <c r="GD2820" s="33"/>
      <c r="GE2820" s="33"/>
      <c r="GF2820" s="33"/>
      <c r="GG2820" s="33"/>
      <c r="GH2820" s="33"/>
      <c r="GI2820" s="33"/>
      <c r="GJ2820" s="33"/>
      <c r="GK2820" s="33"/>
      <c r="GL2820" s="33"/>
      <c r="GM2820" s="33"/>
      <c r="GN2820" s="33"/>
      <c r="GO2820" s="33"/>
      <c r="GP2820" s="33"/>
      <c r="GQ2820" s="33"/>
      <c r="GR2820" s="33"/>
      <c r="GS2820" s="33"/>
      <c r="GT2820" s="33"/>
      <c r="GU2820" s="33"/>
      <c r="GV2820" s="33"/>
      <c r="GW2820" s="33"/>
      <c r="GX2820" s="33"/>
    </row>
    <row r="2821" spans="178:206" x14ac:dyDescent="0.2">
      <c r="FV2821" s="29"/>
      <c r="FW2821" s="33"/>
      <c r="FX2821" s="33"/>
      <c r="FY2821" s="33"/>
      <c r="FZ2821" s="33"/>
      <c r="GA2821" s="33"/>
      <c r="GB2821" s="33"/>
      <c r="GC2821" s="33"/>
      <c r="GD2821" s="33"/>
      <c r="GE2821" s="33"/>
      <c r="GF2821" s="33"/>
      <c r="GG2821" s="33"/>
      <c r="GH2821" s="33"/>
      <c r="GI2821" s="33"/>
      <c r="GJ2821" s="33"/>
      <c r="GK2821" s="33"/>
      <c r="GL2821" s="33"/>
      <c r="GM2821" s="33"/>
      <c r="GN2821" s="33"/>
      <c r="GO2821" s="33"/>
      <c r="GP2821" s="33"/>
      <c r="GQ2821" s="33"/>
      <c r="GR2821" s="33"/>
      <c r="GS2821" s="33"/>
      <c r="GT2821" s="33"/>
      <c r="GU2821" s="33"/>
      <c r="GV2821" s="33"/>
      <c r="GW2821" s="33"/>
      <c r="GX2821" s="33"/>
    </row>
    <row r="2822" spans="178:206" x14ac:dyDescent="0.2">
      <c r="FV2822" s="29"/>
      <c r="FW2822" s="33"/>
      <c r="FX2822" s="33"/>
      <c r="FY2822" s="33"/>
      <c r="FZ2822" s="33"/>
      <c r="GA2822" s="33"/>
      <c r="GB2822" s="33"/>
      <c r="GC2822" s="33"/>
      <c r="GD2822" s="33"/>
      <c r="GE2822" s="33"/>
      <c r="GF2822" s="33"/>
      <c r="GG2822" s="33"/>
      <c r="GH2822" s="33"/>
      <c r="GI2822" s="33"/>
      <c r="GJ2822" s="33"/>
      <c r="GK2822" s="33"/>
      <c r="GL2822" s="33"/>
      <c r="GM2822" s="33"/>
      <c r="GN2822" s="33"/>
      <c r="GO2822" s="33"/>
      <c r="GP2822" s="33"/>
      <c r="GQ2822" s="33"/>
      <c r="GR2822" s="33"/>
      <c r="GS2822" s="33"/>
      <c r="GT2822" s="33"/>
      <c r="GU2822" s="33"/>
      <c r="GV2822" s="33"/>
      <c r="GW2822" s="33"/>
      <c r="GX2822" s="33"/>
    </row>
    <row r="2823" spans="178:206" x14ac:dyDescent="0.2">
      <c r="FV2823" s="29"/>
      <c r="FW2823" s="33"/>
      <c r="FX2823" s="33"/>
      <c r="FY2823" s="33"/>
      <c r="FZ2823" s="33"/>
      <c r="GA2823" s="33"/>
      <c r="GB2823" s="33"/>
      <c r="GC2823" s="33"/>
      <c r="GD2823" s="33"/>
      <c r="GE2823" s="33"/>
      <c r="GF2823" s="33"/>
      <c r="GG2823" s="33"/>
      <c r="GH2823" s="33"/>
      <c r="GI2823" s="33"/>
      <c r="GJ2823" s="33"/>
      <c r="GK2823" s="33"/>
      <c r="GL2823" s="33"/>
      <c r="GM2823" s="33"/>
      <c r="GN2823" s="33"/>
      <c r="GO2823" s="33"/>
      <c r="GP2823" s="33"/>
      <c r="GQ2823" s="33"/>
      <c r="GR2823" s="33"/>
      <c r="GS2823" s="33"/>
      <c r="GT2823" s="33"/>
      <c r="GU2823" s="33"/>
      <c r="GV2823" s="33"/>
      <c r="GW2823" s="33"/>
      <c r="GX2823" s="33"/>
    </row>
    <row r="2824" spans="178:206" x14ac:dyDescent="0.2">
      <c r="FV2824" s="29"/>
      <c r="FW2824" s="33"/>
      <c r="FX2824" s="33"/>
      <c r="FY2824" s="33"/>
      <c r="FZ2824" s="33"/>
      <c r="GA2824" s="33"/>
      <c r="GB2824" s="33"/>
      <c r="GC2824" s="33"/>
      <c r="GD2824" s="33"/>
      <c r="GE2824" s="33"/>
      <c r="GF2824" s="33"/>
      <c r="GG2824" s="33"/>
      <c r="GH2824" s="33"/>
      <c r="GI2824" s="33"/>
      <c r="GJ2824" s="33"/>
      <c r="GK2824" s="33"/>
      <c r="GL2824" s="33"/>
      <c r="GM2824" s="33"/>
      <c r="GN2824" s="33"/>
      <c r="GO2824" s="33"/>
      <c r="GP2824" s="33"/>
      <c r="GQ2824" s="33"/>
      <c r="GR2824" s="33"/>
      <c r="GS2824" s="33"/>
      <c r="GT2824" s="33"/>
      <c r="GU2824" s="33"/>
      <c r="GV2824" s="33"/>
      <c r="GW2824" s="33"/>
      <c r="GX2824" s="33"/>
    </row>
    <row r="2825" spans="178:206" x14ac:dyDescent="0.2">
      <c r="FV2825" s="29"/>
      <c r="FW2825" s="33"/>
      <c r="FX2825" s="33"/>
      <c r="FY2825" s="33"/>
      <c r="FZ2825" s="33"/>
      <c r="GA2825" s="33"/>
      <c r="GB2825" s="33"/>
      <c r="GC2825" s="33"/>
      <c r="GD2825" s="33"/>
      <c r="GE2825" s="33"/>
      <c r="GF2825" s="33"/>
      <c r="GG2825" s="33"/>
      <c r="GH2825" s="33"/>
      <c r="GI2825" s="33"/>
      <c r="GJ2825" s="33"/>
      <c r="GK2825" s="33"/>
      <c r="GL2825" s="33"/>
      <c r="GM2825" s="33"/>
      <c r="GN2825" s="33"/>
      <c r="GO2825" s="33"/>
      <c r="GP2825" s="33"/>
      <c r="GQ2825" s="33"/>
      <c r="GR2825" s="33"/>
      <c r="GS2825" s="33"/>
      <c r="GT2825" s="33"/>
      <c r="GU2825" s="33"/>
      <c r="GV2825" s="33"/>
      <c r="GW2825" s="33"/>
      <c r="GX2825" s="33"/>
    </row>
    <row r="2826" spans="178:206" x14ac:dyDescent="0.2">
      <c r="FV2826" s="29"/>
      <c r="FW2826" s="33"/>
      <c r="FX2826" s="33"/>
      <c r="FY2826" s="33"/>
      <c r="FZ2826" s="33"/>
      <c r="GA2826" s="33"/>
      <c r="GB2826" s="33"/>
      <c r="GC2826" s="33"/>
      <c r="GD2826" s="33"/>
      <c r="GE2826" s="33"/>
      <c r="GF2826" s="33"/>
      <c r="GG2826" s="33"/>
      <c r="GH2826" s="33"/>
      <c r="GI2826" s="33"/>
      <c r="GJ2826" s="33"/>
      <c r="GK2826" s="33"/>
      <c r="GL2826" s="33"/>
      <c r="GM2826" s="33"/>
      <c r="GN2826" s="33"/>
      <c r="GO2826" s="33"/>
      <c r="GP2826" s="33"/>
      <c r="GQ2826" s="33"/>
      <c r="GR2826" s="33"/>
      <c r="GS2826" s="33"/>
      <c r="GT2826" s="33"/>
      <c r="GU2826" s="33"/>
      <c r="GV2826" s="33"/>
      <c r="GW2826" s="33"/>
      <c r="GX2826" s="33"/>
    </row>
    <row r="2827" spans="178:206" x14ac:dyDescent="0.2">
      <c r="FV2827" s="29"/>
      <c r="FW2827" s="33"/>
      <c r="FX2827" s="33"/>
      <c r="FY2827" s="33"/>
      <c r="FZ2827" s="33"/>
      <c r="GA2827" s="33"/>
      <c r="GB2827" s="33"/>
      <c r="GC2827" s="33"/>
      <c r="GD2827" s="33"/>
      <c r="GE2827" s="33"/>
      <c r="GF2827" s="33"/>
      <c r="GG2827" s="33"/>
      <c r="GH2827" s="33"/>
      <c r="GI2827" s="33"/>
      <c r="GJ2827" s="33"/>
      <c r="GK2827" s="33"/>
      <c r="GL2827" s="33"/>
      <c r="GM2827" s="33"/>
      <c r="GN2827" s="33"/>
      <c r="GO2827" s="33"/>
      <c r="GP2827" s="33"/>
      <c r="GQ2827" s="33"/>
      <c r="GR2827" s="33"/>
      <c r="GS2827" s="33"/>
      <c r="GT2827" s="33"/>
      <c r="GU2827" s="33"/>
      <c r="GV2827" s="33"/>
      <c r="GW2827" s="33"/>
      <c r="GX2827" s="33"/>
    </row>
    <row r="2828" spans="178:206" x14ac:dyDescent="0.2">
      <c r="FV2828" s="29"/>
      <c r="FW2828" s="33"/>
      <c r="FX2828" s="33"/>
      <c r="FY2828" s="33"/>
      <c r="FZ2828" s="33"/>
      <c r="GA2828" s="33"/>
      <c r="GB2828" s="33"/>
      <c r="GC2828" s="33"/>
      <c r="GD2828" s="33"/>
      <c r="GE2828" s="33"/>
      <c r="GF2828" s="33"/>
      <c r="GG2828" s="33"/>
      <c r="GH2828" s="33"/>
      <c r="GI2828" s="33"/>
      <c r="GJ2828" s="33"/>
      <c r="GK2828" s="33"/>
      <c r="GL2828" s="33"/>
      <c r="GM2828" s="33"/>
      <c r="GN2828" s="33"/>
      <c r="GO2828" s="33"/>
      <c r="GP2828" s="33"/>
      <c r="GQ2828" s="33"/>
      <c r="GR2828" s="33"/>
      <c r="GS2828" s="33"/>
      <c r="GT2828" s="33"/>
      <c r="GU2828" s="33"/>
      <c r="GV2828" s="33"/>
      <c r="GW2828" s="33"/>
      <c r="GX2828" s="33"/>
    </row>
    <row r="2829" spans="178:206" x14ac:dyDescent="0.2">
      <c r="FV2829" s="29"/>
      <c r="FW2829" s="33"/>
      <c r="FX2829" s="33"/>
      <c r="FY2829" s="33"/>
      <c r="FZ2829" s="33"/>
      <c r="GA2829" s="33"/>
      <c r="GB2829" s="33"/>
      <c r="GC2829" s="33"/>
      <c r="GD2829" s="33"/>
      <c r="GE2829" s="33"/>
      <c r="GF2829" s="33"/>
      <c r="GG2829" s="33"/>
      <c r="GH2829" s="33"/>
      <c r="GI2829" s="33"/>
      <c r="GJ2829" s="33"/>
      <c r="GK2829" s="33"/>
      <c r="GL2829" s="33"/>
      <c r="GM2829" s="33"/>
      <c r="GN2829" s="33"/>
      <c r="GO2829" s="33"/>
      <c r="GP2829" s="33"/>
      <c r="GQ2829" s="33"/>
      <c r="GR2829" s="33"/>
      <c r="GS2829" s="33"/>
      <c r="GT2829" s="33"/>
      <c r="GU2829" s="33"/>
      <c r="GV2829" s="33"/>
      <c r="GW2829" s="33"/>
      <c r="GX2829" s="33"/>
    </row>
    <row r="2830" spans="178:206" x14ac:dyDescent="0.2">
      <c r="FV2830" s="29"/>
      <c r="FW2830" s="33"/>
      <c r="FX2830" s="33"/>
      <c r="FY2830" s="33"/>
      <c r="FZ2830" s="33"/>
      <c r="GA2830" s="33"/>
      <c r="GB2830" s="33"/>
      <c r="GC2830" s="33"/>
      <c r="GD2830" s="33"/>
      <c r="GE2830" s="33"/>
      <c r="GF2830" s="33"/>
      <c r="GG2830" s="33"/>
      <c r="GH2830" s="33"/>
      <c r="GI2830" s="33"/>
      <c r="GJ2830" s="33"/>
      <c r="GK2830" s="33"/>
      <c r="GL2830" s="33"/>
      <c r="GM2830" s="33"/>
      <c r="GN2830" s="33"/>
      <c r="GO2830" s="33"/>
      <c r="GP2830" s="33"/>
      <c r="GQ2830" s="33"/>
      <c r="GR2830" s="33"/>
      <c r="GS2830" s="33"/>
      <c r="GT2830" s="33"/>
      <c r="GU2830" s="33"/>
      <c r="GV2830" s="33"/>
      <c r="GW2830" s="33"/>
      <c r="GX2830" s="33"/>
    </row>
    <row r="2831" spans="178:206" x14ac:dyDescent="0.2">
      <c r="FV2831" s="29"/>
      <c r="FW2831" s="33"/>
      <c r="FX2831" s="33"/>
      <c r="FY2831" s="33"/>
      <c r="FZ2831" s="33"/>
      <c r="GA2831" s="33"/>
      <c r="GB2831" s="33"/>
      <c r="GC2831" s="33"/>
      <c r="GD2831" s="33"/>
      <c r="GE2831" s="33"/>
      <c r="GF2831" s="33"/>
      <c r="GG2831" s="33"/>
      <c r="GH2831" s="33"/>
      <c r="GI2831" s="33"/>
      <c r="GJ2831" s="33"/>
      <c r="GK2831" s="33"/>
      <c r="GL2831" s="33"/>
      <c r="GM2831" s="33"/>
      <c r="GN2831" s="33"/>
      <c r="GO2831" s="33"/>
      <c r="GP2831" s="33"/>
      <c r="GQ2831" s="33"/>
      <c r="GR2831" s="33"/>
      <c r="GS2831" s="33"/>
      <c r="GT2831" s="33"/>
      <c r="GU2831" s="33"/>
      <c r="GV2831" s="33"/>
      <c r="GW2831" s="33"/>
      <c r="GX2831" s="33"/>
    </row>
    <row r="2832" spans="178:206" x14ac:dyDescent="0.2">
      <c r="FV2832" s="29"/>
      <c r="FW2832" s="33"/>
      <c r="FX2832" s="33"/>
      <c r="FY2832" s="33"/>
      <c r="FZ2832" s="33"/>
      <c r="GA2832" s="33"/>
      <c r="GB2832" s="33"/>
      <c r="GC2832" s="33"/>
      <c r="GD2832" s="33"/>
      <c r="GE2832" s="33"/>
      <c r="GF2832" s="33"/>
      <c r="GG2832" s="33"/>
      <c r="GH2832" s="33"/>
      <c r="GI2832" s="33"/>
      <c r="GJ2832" s="33"/>
      <c r="GK2832" s="33"/>
      <c r="GL2832" s="33"/>
      <c r="GM2832" s="33"/>
      <c r="GN2832" s="33"/>
      <c r="GO2832" s="33"/>
      <c r="GP2832" s="33"/>
      <c r="GQ2832" s="33"/>
      <c r="GR2832" s="33"/>
      <c r="GS2832" s="33"/>
      <c r="GT2832" s="33"/>
      <c r="GU2832" s="33"/>
      <c r="GV2832" s="33"/>
      <c r="GW2832" s="33"/>
      <c r="GX2832" s="33"/>
    </row>
    <row r="2833" spans="178:206" x14ac:dyDescent="0.2">
      <c r="FV2833" s="29"/>
      <c r="FW2833" s="33"/>
      <c r="FX2833" s="33"/>
      <c r="FY2833" s="33"/>
      <c r="FZ2833" s="33"/>
      <c r="GA2833" s="33"/>
      <c r="GB2833" s="33"/>
      <c r="GC2833" s="33"/>
      <c r="GD2833" s="33"/>
      <c r="GE2833" s="33"/>
      <c r="GF2833" s="33"/>
      <c r="GG2833" s="33"/>
      <c r="GH2833" s="33"/>
      <c r="GI2833" s="33"/>
      <c r="GJ2833" s="33"/>
      <c r="GK2833" s="33"/>
      <c r="GL2833" s="33"/>
      <c r="GM2833" s="33"/>
      <c r="GN2833" s="33"/>
      <c r="GO2833" s="33"/>
      <c r="GP2833" s="33"/>
      <c r="GQ2833" s="33"/>
      <c r="GR2833" s="33"/>
      <c r="GS2833" s="33"/>
      <c r="GT2833" s="33"/>
      <c r="GU2833" s="33"/>
      <c r="GV2833" s="33"/>
      <c r="GW2833" s="33"/>
      <c r="GX2833" s="33"/>
    </row>
    <row r="2834" spans="178:206" x14ac:dyDescent="0.2">
      <c r="FV2834" s="29"/>
      <c r="FW2834" s="33"/>
      <c r="FX2834" s="33"/>
      <c r="FY2834" s="33"/>
      <c r="FZ2834" s="33"/>
      <c r="GA2834" s="33"/>
      <c r="GB2834" s="33"/>
      <c r="GC2834" s="33"/>
      <c r="GD2834" s="33"/>
      <c r="GE2834" s="33"/>
      <c r="GF2834" s="33"/>
      <c r="GG2834" s="33"/>
      <c r="GH2834" s="33"/>
      <c r="GI2834" s="33"/>
      <c r="GJ2834" s="33"/>
      <c r="GK2834" s="33"/>
      <c r="GL2834" s="33"/>
      <c r="GM2834" s="33"/>
      <c r="GN2834" s="33"/>
      <c r="GO2834" s="33"/>
      <c r="GP2834" s="33"/>
      <c r="GQ2834" s="33"/>
      <c r="GR2834" s="33"/>
      <c r="GS2834" s="33"/>
      <c r="GT2834" s="33"/>
      <c r="GU2834" s="33"/>
      <c r="GV2834" s="33"/>
      <c r="GW2834" s="33"/>
      <c r="GX2834" s="33"/>
    </row>
    <row r="2835" spans="178:206" x14ac:dyDescent="0.2">
      <c r="FV2835" s="29"/>
      <c r="FW2835" s="33"/>
      <c r="FX2835" s="33"/>
      <c r="FY2835" s="33"/>
      <c r="FZ2835" s="33"/>
      <c r="GA2835" s="33"/>
      <c r="GB2835" s="33"/>
      <c r="GC2835" s="33"/>
      <c r="GD2835" s="33"/>
      <c r="GE2835" s="33"/>
      <c r="GF2835" s="33"/>
      <c r="GG2835" s="33"/>
      <c r="GH2835" s="33"/>
      <c r="GI2835" s="33"/>
      <c r="GJ2835" s="33"/>
      <c r="GK2835" s="33"/>
      <c r="GL2835" s="33"/>
      <c r="GM2835" s="33"/>
      <c r="GN2835" s="33"/>
      <c r="GO2835" s="33"/>
      <c r="GP2835" s="33"/>
      <c r="GQ2835" s="33"/>
      <c r="GR2835" s="33"/>
      <c r="GS2835" s="33"/>
      <c r="GT2835" s="33"/>
      <c r="GU2835" s="33"/>
      <c r="GV2835" s="33"/>
      <c r="GW2835" s="33"/>
      <c r="GX2835" s="33"/>
    </row>
    <row r="2836" spans="178:206" x14ac:dyDescent="0.2">
      <c r="FV2836" s="29"/>
      <c r="FW2836" s="33"/>
      <c r="FX2836" s="33"/>
      <c r="FY2836" s="33"/>
      <c r="FZ2836" s="33"/>
      <c r="GA2836" s="33"/>
      <c r="GB2836" s="33"/>
      <c r="GC2836" s="33"/>
      <c r="GD2836" s="33"/>
      <c r="GE2836" s="33"/>
      <c r="GF2836" s="33"/>
      <c r="GG2836" s="33"/>
      <c r="GH2836" s="33"/>
      <c r="GI2836" s="33"/>
      <c r="GJ2836" s="33"/>
      <c r="GK2836" s="33"/>
      <c r="GL2836" s="33"/>
      <c r="GM2836" s="33"/>
      <c r="GN2836" s="33"/>
      <c r="GO2836" s="33"/>
      <c r="GP2836" s="33"/>
      <c r="GQ2836" s="33"/>
      <c r="GR2836" s="33"/>
      <c r="GS2836" s="33"/>
      <c r="GT2836" s="33"/>
      <c r="GU2836" s="33"/>
      <c r="GV2836" s="33"/>
      <c r="GW2836" s="33"/>
      <c r="GX2836" s="33"/>
    </row>
    <row r="2837" spans="178:206" x14ac:dyDescent="0.2">
      <c r="FV2837" s="29"/>
      <c r="FW2837" s="33"/>
      <c r="FX2837" s="33"/>
      <c r="FY2837" s="33"/>
      <c r="FZ2837" s="33"/>
      <c r="GA2837" s="33"/>
      <c r="GB2837" s="33"/>
      <c r="GC2837" s="33"/>
      <c r="GD2837" s="33"/>
      <c r="GE2837" s="33"/>
      <c r="GF2837" s="33"/>
      <c r="GG2837" s="33"/>
      <c r="GH2837" s="33"/>
      <c r="GI2837" s="33"/>
      <c r="GJ2837" s="33"/>
      <c r="GK2837" s="33"/>
      <c r="GL2837" s="33"/>
      <c r="GM2837" s="33"/>
      <c r="GN2837" s="33"/>
      <c r="GO2837" s="33"/>
      <c r="GP2837" s="33"/>
      <c r="GQ2837" s="33"/>
      <c r="GR2837" s="33"/>
      <c r="GS2837" s="33"/>
      <c r="GT2837" s="33"/>
      <c r="GU2837" s="33"/>
      <c r="GV2837" s="33"/>
      <c r="GW2837" s="33"/>
      <c r="GX2837" s="33"/>
    </row>
    <row r="2838" spans="178:206" x14ac:dyDescent="0.2">
      <c r="FV2838" s="29"/>
      <c r="FW2838" s="33"/>
      <c r="FX2838" s="33"/>
      <c r="FY2838" s="33"/>
      <c r="FZ2838" s="33"/>
      <c r="GA2838" s="33"/>
      <c r="GB2838" s="33"/>
      <c r="GC2838" s="33"/>
      <c r="GD2838" s="33"/>
      <c r="GE2838" s="33"/>
      <c r="GF2838" s="33"/>
      <c r="GG2838" s="33"/>
      <c r="GH2838" s="33"/>
      <c r="GI2838" s="33"/>
      <c r="GJ2838" s="33"/>
      <c r="GK2838" s="33"/>
      <c r="GL2838" s="33"/>
      <c r="GM2838" s="33"/>
      <c r="GN2838" s="33"/>
      <c r="GO2838" s="33"/>
      <c r="GP2838" s="33"/>
      <c r="GQ2838" s="33"/>
      <c r="GR2838" s="33"/>
      <c r="GS2838" s="33"/>
      <c r="GT2838" s="33"/>
      <c r="GU2838" s="33"/>
      <c r="GV2838" s="33"/>
      <c r="GW2838" s="33"/>
      <c r="GX2838" s="33"/>
    </row>
    <row r="2839" spans="178:206" x14ac:dyDescent="0.2">
      <c r="FV2839" s="29"/>
      <c r="FW2839" s="33"/>
      <c r="FX2839" s="33"/>
      <c r="FY2839" s="33"/>
      <c r="FZ2839" s="33"/>
      <c r="GA2839" s="33"/>
      <c r="GB2839" s="33"/>
      <c r="GC2839" s="33"/>
      <c r="GD2839" s="33"/>
      <c r="GE2839" s="33"/>
      <c r="GF2839" s="33"/>
      <c r="GG2839" s="33"/>
      <c r="GH2839" s="33"/>
      <c r="GI2839" s="33"/>
      <c r="GJ2839" s="33"/>
      <c r="GK2839" s="33"/>
      <c r="GL2839" s="33"/>
      <c r="GM2839" s="33"/>
      <c r="GN2839" s="33"/>
      <c r="GO2839" s="33"/>
      <c r="GP2839" s="33"/>
      <c r="GQ2839" s="33"/>
      <c r="GR2839" s="33"/>
      <c r="GS2839" s="33"/>
      <c r="GT2839" s="33"/>
      <c r="GU2839" s="33"/>
      <c r="GV2839" s="33"/>
      <c r="GW2839" s="33"/>
      <c r="GX2839" s="33"/>
    </row>
    <row r="2840" spans="178:206" x14ac:dyDescent="0.2">
      <c r="FV2840" s="29"/>
      <c r="FW2840" s="33"/>
      <c r="FX2840" s="33"/>
      <c r="FY2840" s="33"/>
      <c r="FZ2840" s="33"/>
      <c r="GA2840" s="33"/>
      <c r="GB2840" s="33"/>
      <c r="GC2840" s="33"/>
      <c r="GD2840" s="33"/>
      <c r="GE2840" s="33"/>
      <c r="GF2840" s="33"/>
      <c r="GG2840" s="33"/>
      <c r="GH2840" s="33"/>
      <c r="GI2840" s="33"/>
      <c r="GJ2840" s="33"/>
      <c r="GK2840" s="33"/>
      <c r="GL2840" s="33"/>
      <c r="GM2840" s="33"/>
      <c r="GN2840" s="33"/>
      <c r="GO2840" s="33"/>
      <c r="GP2840" s="33"/>
      <c r="GQ2840" s="33"/>
      <c r="GR2840" s="33"/>
      <c r="GS2840" s="33"/>
      <c r="GT2840" s="33"/>
      <c r="GU2840" s="33"/>
      <c r="GV2840" s="33"/>
      <c r="GW2840" s="33"/>
      <c r="GX2840" s="33"/>
    </row>
    <row r="2841" spans="178:206" x14ac:dyDescent="0.2">
      <c r="FV2841" s="29"/>
      <c r="FW2841" s="33"/>
      <c r="FX2841" s="33"/>
      <c r="FY2841" s="33"/>
      <c r="FZ2841" s="33"/>
      <c r="GA2841" s="33"/>
      <c r="GB2841" s="33"/>
      <c r="GC2841" s="33"/>
      <c r="GD2841" s="33"/>
      <c r="GE2841" s="33"/>
      <c r="GF2841" s="33"/>
      <c r="GG2841" s="33"/>
      <c r="GH2841" s="33"/>
      <c r="GI2841" s="33"/>
      <c r="GJ2841" s="33"/>
      <c r="GK2841" s="33"/>
      <c r="GL2841" s="33"/>
      <c r="GM2841" s="33"/>
      <c r="GN2841" s="33"/>
      <c r="GO2841" s="33"/>
      <c r="GP2841" s="33"/>
      <c r="GQ2841" s="33"/>
      <c r="GR2841" s="33"/>
      <c r="GS2841" s="33"/>
      <c r="GT2841" s="33"/>
      <c r="GU2841" s="33"/>
      <c r="GV2841" s="33"/>
      <c r="GW2841" s="33"/>
      <c r="GX2841" s="33"/>
    </row>
    <row r="2842" spans="178:206" x14ac:dyDescent="0.2">
      <c r="FV2842" s="29"/>
      <c r="FW2842" s="33"/>
      <c r="FX2842" s="33"/>
      <c r="FY2842" s="33"/>
      <c r="FZ2842" s="33"/>
      <c r="GA2842" s="33"/>
      <c r="GB2842" s="33"/>
      <c r="GC2842" s="33"/>
      <c r="GD2842" s="33"/>
      <c r="GE2842" s="33"/>
      <c r="GF2842" s="33"/>
      <c r="GG2842" s="33"/>
      <c r="GH2842" s="33"/>
      <c r="GI2842" s="33"/>
      <c r="GJ2842" s="33"/>
      <c r="GK2842" s="33"/>
      <c r="GL2842" s="33"/>
      <c r="GM2842" s="33"/>
      <c r="GN2842" s="33"/>
      <c r="GO2842" s="33"/>
      <c r="GP2842" s="33"/>
      <c r="GQ2842" s="33"/>
      <c r="GR2842" s="33"/>
      <c r="GS2842" s="33"/>
      <c r="GT2842" s="33"/>
      <c r="GU2842" s="33"/>
      <c r="GV2842" s="33"/>
      <c r="GW2842" s="33"/>
      <c r="GX2842" s="33"/>
    </row>
    <row r="2843" spans="178:206" x14ac:dyDescent="0.2">
      <c r="FV2843" s="29"/>
      <c r="FW2843" s="33"/>
      <c r="FX2843" s="33"/>
      <c r="FY2843" s="33"/>
      <c r="FZ2843" s="33"/>
      <c r="GA2843" s="33"/>
      <c r="GB2843" s="33"/>
      <c r="GC2843" s="33"/>
      <c r="GD2843" s="33"/>
      <c r="GE2843" s="33"/>
      <c r="GF2843" s="33"/>
      <c r="GG2843" s="33"/>
      <c r="GH2843" s="33"/>
      <c r="GI2843" s="33"/>
      <c r="GJ2843" s="33"/>
      <c r="GK2843" s="33"/>
      <c r="GL2843" s="33"/>
      <c r="GM2843" s="33"/>
      <c r="GN2843" s="33"/>
      <c r="GO2843" s="33"/>
      <c r="GP2843" s="33"/>
      <c r="GQ2843" s="33"/>
      <c r="GR2843" s="33"/>
      <c r="GS2843" s="33"/>
      <c r="GT2843" s="33"/>
      <c r="GU2843" s="33"/>
      <c r="GV2843" s="33"/>
      <c r="GW2843" s="33"/>
      <c r="GX2843" s="33"/>
    </row>
    <row r="2844" spans="178:206" x14ac:dyDescent="0.2">
      <c r="FV2844" s="29"/>
      <c r="FW2844" s="33"/>
      <c r="FX2844" s="33"/>
      <c r="FY2844" s="33"/>
      <c r="FZ2844" s="33"/>
      <c r="GA2844" s="33"/>
      <c r="GB2844" s="33"/>
      <c r="GC2844" s="33"/>
      <c r="GD2844" s="33"/>
      <c r="GE2844" s="33"/>
      <c r="GF2844" s="33"/>
      <c r="GG2844" s="33"/>
      <c r="GH2844" s="33"/>
      <c r="GI2844" s="33"/>
      <c r="GJ2844" s="33"/>
      <c r="GK2844" s="33"/>
      <c r="GL2844" s="33"/>
      <c r="GM2844" s="33"/>
      <c r="GN2844" s="33"/>
      <c r="GO2844" s="33"/>
      <c r="GP2844" s="33"/>
      <c r="GQ2844" s="33"/>
      <c r="GR2844" s="33"/>
      <c r="GS2844" s="33"/>
      <c r="GT2844" s="33"/>
      <c r="GU2844" s="33"/>
      <c r="GV2844" s="33"/>
      <c r="GW2844" s="33"/>
      <c r="GX2844" s="33"/>
    </row>
    <row r="2845" spans="178:206" x14ac:dyDescent="0.2">
      <c r="FV2845" s="29"/>
      <c r="FW2845" s="33"/>
      <c r="FX2845" s="33"/>
      <c r="FY2845" s="33"/>
      <c r="FZ2845" s="33"/>
      <c r="GA2845" s="33"/>
      <c r="GB2845" s="33"/>
      <c r="GC2845" s="33"/>
      <c r="GD2845" s="33"/>
      <c r="GE2845" s="33"/>
      <c r="GF2845" s="33"/>
      <c r="GG2845" s="33"/>
      <c r="GH2845" s="33"/>
      <c r="GI2845" s="33"/>
      <c r="GJ2845" s="33"/>
      <c r="GK2845" s="33"/>
      <c r="GL2845" s="33"/>
      <c r="GM2845" s="33"/>
      <c r="GN2845" s="33"/>
      <c r="GO2845" s="33"/>
      <c r="GP2845" s="33"/>
      <c r="GQ2845" s="33"/>
      <c r="GR2845" s="33"/>
      <c r="GS2845" s="33"/>
      <c r="GT2845" s="33"/>
      <c r="GU2845" s="33"/>
      <c r="GV2845" s="33"/>
      <c r="GW2845" s="33"/>
      <c r="GX2845" s="33"/>
    </row>
    <row r="2846" spans="178:206" x14ac:dyDescent="0.2">
      <c r="FV2846" s="29"/>
      <c r="FW2846" s="33"/>
      <c r="FX2846" s="33"/>
      <c r="FY2846" s="33"/>
      <c r="FZ2846" s="33"/>
      <c r="GA2846" s="33"/>
      <c r="GB2846" s="33"/>
      <c r="GC2846" s="33"/>
      <c r="GD2846" s="33"/>
      <c r="GE2846" s="33"/>
      <c r="GF2846" s="33"/>
      <c r="GG2846" s="33"/>
      <c r="GH2846" s="33"/>
      <c r="GI2846" s="33"/>
      <c r="GJ2846" s="33"/>
      <c r="GK2846" s="33"/>
      <c r="GL2846" s="33"/>
      <c r="GM2846" s="33"/>
      <c r="GN2846" s="33"/>
      <c r="GO2846" s="33"/>
      <c r="GP2846" s="33"/>
      <c r="GQ2846" s="33"/>
      <c r="GR2846" s="33"/>
      <c r="GS2846" s="33"/>
      <c r="GT2846" s="33"/>
      <c r="GU2846" s="33"/>
      <c r="GV2846" s="33"/>
      <c r="GW2846" s="33"/>
      <c r="GX2846" s="33"/>
    </row>
    <row r="2847" spans="178:206" x14ac:dyDescent="0.2">
      <c r="FV2847" s="29"/>
      <c r="FW2847" s="33"/>
      <c r="FX2847" s="33"/>
      <c r="FY2847" s="33"/>
      <c r="FZ2847" s="33"/>
      <c r="GA2847" s="33"/>
      <c r="GB2847" s="33"/>
      <c r="GC2847" s="33"/>
      <c r="GD2847" s="33"/>
      <c r="GE2847" s="33"/>
      <c r="GF2847" s="33"/>
      <c r="GG2847" s="33"/>
      <c r="GH2847" s="33"/>
      <c r="GI2847" s="33"/>
      <c r="GJ2847" s="33"/>
      <c r="GK2847" s="33"/>
      <c r="GL2847" s="33"/>
      <c r="GM2847" s="33"/>
      <c r="GN2847" s="33"/>
      <c r="GO2847" s="33"/>
      <c r="GP2847" s="33"/>
      <c r="GQ2847" s="33"/>
      <c r="GR2847" s="33"/>
      <c r="GS2847" s="33"/>
      <c r="GT2847" s="33"/>
      <c r="GU2847" s="33"/>
      <c r="GV2847" s="33"/>
      <c r="GW2847" s="33"/>
      <c r="GX2847" s="33"/>
    </row>
    <row r="2848" spans="178:206" x14ac:dyDescent="0.2">
      <c r="FV2848" s="29"/>
      <c r="FW2848" s="33"/>
      <c r="FX2848" s="33"/>
      <c r="FY2848" s="33"/>
      <c r="FZ2848" s="33"/>
      <c r="GA2848" s="33"/>
      <c r="GB2848" s="33"/>
      <c r="GC2848" s="33"/>
      <c r="GD2848" s="33"/>
      <c r="GE2848" s="33"/>
      <c r="GF2848" s="33"/>
      <c r="GG2848" s="33"/>
      <c r="GH2848" s="33"/>
      <c r="GI2848" s="33"/>
      <c r="GJ2848" s="33"/>
      <c r="GK2848" s="33"/>
      <c r="GL2848" s="33"/>
      <c r="GM2848" s="33"/>
      <c r="GN2848" s="33"/>
      <c r="GO2848" s="33"/>
      <c r="GP2848" s="33"/>
      <c r="GQ2848" s="33"/>
      <c r="GR2848" s="33"/>
      <c r="GS2848" s="33"/>
      <c r="GT2848" s="33"/>
      <c r="GU2848" s="33"/>
      <c r="GV2848" s="33"/>
      <c r="GW2848" s="33"/>
      <c r="GX2848" s="33"/>
    </row>
    <row r="2849" spans="178:206" x14ac:dyDescent="0.2">
      <c r="FV2849" s="29"/>
      <c r="FW2849" s="33"/>
      <c r="FX2849" s="33"/>
      <c r="FY2849" s="33"/>
      <c r="FZ2849" s="33"/>
      <c r="GA2849" s="33"/>
      <c r="GB2849" s="33"/>
      <c r="GC2849" s="33"/>
      <c r="GD2849" s="33"/>
      <c r="GE2849" s="33"/>
      <c r="GF2849" s="33"/>
      <c r="GG2849" s="33"/>
      <c r="GH2849" s="33"/>
      <c r="GI2849" s="33"/>
      <c r="GJ2849" s="33"/>
      <c r="GK2849" s="33"/>
      <c r="GL2849" s="33"/>
      <c r="GM2849" s="33"/>
      <c r="GN2849" s="33"/>
      <c r="GO2849" s="33"/>
      <c r="GP2849" s="33"/>
      <c r="GQ2849" s="33"/>
      <c r="GR2849" s="33"/>
      <c r="GS2849" s="33"/>
      <c r="GT2849" s="33"/>
      <c r="GU2849" s="33"/>
      <c r="GV2849" s="33"/>
      <c r="GW2849" s="33"/>
      <c r="GX2849" s="33"/>
    </row>
    <row r="2850" spans="178:206" x14ac:dyDescent="0.2">
      <c r="FV2850" s="29"/>
      <c r="FW2850" s="33"/>
      <c r="FX2850" s="33"/>
      <c r="FY2850" s="33"/>
      <c r="FZ2850" s="33"/>
      <c r="GA2850" s="33"/>
      <c r="GB2850" s="33"/>
      <c r="GC2850" s="33"/>
      <c r="GD2850" s="33"/>
      <c r="GE2850" s="33"/>
      <c r="GF2850" s="33"/>
      <c r="GG2850" s="33"/>
      <c r="GH2850" s="33"/>
      <c r="GI2850" s="33"/>
      <c r="GJ2850" s="33"/>
      <c r="GK2850" s="33"/>
      <c r="GL2850" s="33"/>
      <c r="GM2850" s="33"/>
      <c r="GN2850" s="33"/>
      <c r="GO2850" s="33"/>
      <c r="GP2850" s="33"/>
      <c r="GQ2850" s="33"/>
      <c r="GR2850" s="33"/>
      <c r="GS2850" s="33"/>
      <c r="GT2850" s="33"/>
      <c r="GU2850" s="33"/>
      <c r="GV2850" s="33"/>
      <c r="GW2850" s="33"/>
      <c r="GX2850" s="33"/>
    </row>
    <row r="2851" spans="178:206" x14ac:dyDescent="0.2">
      <c r="FV2851" s="29"/>
      <c r="FW2851" s="33"/>
      <c r="FX2851" s="33"/>
      <c r="FY2851" s="33"/>
      <c r="FZ2851" s="33"/>
      <c r="GA2851" s="33"/>
      <c r="GB2851" s="33"/>
      <c r="GC2851" s="33"/>
      <c r="GD2851" s="33"/>
      <c r="GE2851" s="33"/>
      <c r="GF2851" s="33"/>
      <c r="GG2851" s="33"/>
      <c r="GH2851" s="33"/>
      <c r="GI2851" s="33"/>
      <c r="GJ2851" s="33"/>
      <c r="GK2851" s="33"/>
      <c r="GL2851" s="33"/>
      <c r="GM2851" s="33"/>
      <c r="GN2851" s="33"/>
      <c r="GO2851" s="33"/>
      <c r="GP2851" s="33"/>
      <c r="GQ2851" s="33"/>
      <c r="GR2851" s="33"/>
      <c r="GS2851" s="33"/>
      <c r="GT2851" s="33"/>
      <c r="GU2851" s="33"/>
      <c r="GV2851" s="33"/>
      <c r="GW2851" s="33"/>
      <c r="GX2851" s="33"/>
    </row>
    <row r="2852" spans="178:206" x14ac:dyDescent="0.2">
      <c r="FV2852" s="29"/>
      <c r="FW2852" s="33"/>
      <c r="FX2852" s="33"/>
      <c r="FY2852" s="33"/>
      <c r="FZ2852" s="33"/>
      <c r="GA2852" s="33"/>
      <c r="GB2852" s="33"/>
      <c r="GC2852" s="33"/>
      <c r="GD2852" s="33"/>
      <c r="GE2852" s="33"/>
      <c r="GF2852" s="33"/>
      <c r="GG2852" s="33"/>
      <c r="GH2852" s="33"/>
      <c r="GI2852" s="33"/>
      <c r="GJ2852" s="33"/>
      <c r="GK2852" s="33"/>
      <c r="GL2852" s="33"/>
      <c r="GM2852" s="33"/>
      <c r="GN2852" s="33"/>
      <c r="GO2852" s="33"/>
      <c r="GP2852" s="33"/>
      <c r="GQ2852" s="33"/>
      <c r="GR2852" s="33"/>
      <c r="GS2852" s="33"/>
      <c r="GT2852" s="33"/>
      <c r="GU2852" s="33"/>
      <c r="GV2852" s="33"/>
      <c r="GW2852" s="33"/>
      <c r="GX2852" s="33"/>
    </row>
    <row r="2853" spans="178:206" x14ac:dyDescent="0.2">
      <c r="FV2853" s="29"/>
      <c r="FW2853" s="33"/>
      <c r="FX2853" s="33"/>
      <c r="FY2853" s="33"/>
      <c r="FZ2853" s="33"/>
      <c r="GA2853" s="33"/>
      <c r="GB2853" s="33"/>
      <c r="GC2853" s="33"/>
      <c r="GD2853" s="33"/>
      <c r="GE2853" s="33"/>
      <c r="GF2853" s="33"/>
      <c r="GG2853" s="33"/>
      <c r="GH2853" s="33"/>
      <c r="GI2853" s="33"/>
      <c r="GJ2853" s="33"/>
      <c r="GK2853" s="33"/>
      <c r="GL2853" s="33"/>
      <c r="GM2853" s="33"/>
      <c r="GN2853" s="33"/>
      <c r="GO2853" s="33"/>
      <c r="GP2853" s="33"/>
      <c r="GQ2853" s="33"/>
      <c r="GR2853" s="33"/>
      <c r="GS2853" s="33"/>
      <c r="GT2853" s="33"/>
      <c r="GU2853" s="33"/>
      <c r="GV2853" s="33"/>
      <c r="GW2853" s="33"/>
      <c r="GX2853" s="33"/>
    </row>
    <row r="2854" spans="178:206" x14ac:dyDescent="0.2">
      <c r="FV2854" s="29"/>
      <c r="FW2854" s="33"/>
      <c r="FX2854" s="33"/>
      <c r="FY2854" s="33"/>
      <c r="FZ2854" s="33"/>
      <c r="GA2854" s="33"/>
      <c r="GB2854" s="33"/>
      <c r="GC2854" s="33"/>
      <c r="GD2854" s="33"/>
      <c r="GE2854" s="33"/>
      <c r="GF2854" s="33"/>
      <c r="GG2854" s="33"/>
      <c r="GH2854" s="33"/>
      <c r="GI2854" s="33"/>
      <c r="GJ2854" s="33"/>
      <c r="GK2854" s="33"/>
      <c r="GL2854" s="33"/>
      <c r="GM2854" s="33"/>
      <c r="GN2854" s="33"/>
      <c r="GO2854" s="33"/>
      <c r="GP2854" s="33"/>
      <c r="GQ2854" s="33"/>
      <c r="GR2854" s="33"/>
      <c r="GS2854" s="33"/>
      <c r="GT2854" s="33"/>
      <c r="GU2854" s="33"/>
      <c r="GV2854" s="33"/>
      <c r="GW2854" s="33"/>
      <c r="GX2854" s="33"/>
    </row>
    <row r="2855" spans="178:206" x14ac:dyDescent="0.2">
      <c r="FV2855" s="29"/>
      <c r="FW2855" s="33"/>
      <c r="FX2855" s="33"/>
      <c r="FY2855" s="33"/>
      <c r="FZ2855" s="33"/>
      <c r="GA2855" s="33"/>
      <c r="GB2855" s="33"/>
      <c r="GC2855" s="33"/>
      <c r="GD2855" s="33"/>
      <c r="GE2855" s="33"/>
      <c r="GF2855" s="33"/>
      <c r="GG2855" s="33"/>
      <c r="GH2855" s="33"/>
      <c r="GI2855" s="33"/>
      <c r="GJ2855" s="33"/>
      <c r="GK2855" s="33"/>
      <c r="GL2855" s="33"/>
      <c r="GM2855" s="33"/>
      <c r="GN2855" s="33"/>
      <c r="GO2855" s="33"/>
      <c r="GP2855" s="33"/>
      <c r="GQ2855" s="33"/>
      <c r="GR2855" s="33"/>
      <c r="GS2855" s="33"/>
      <c r="GT2855" s="33"/>
      <c r="GU2855" s="33"/>
      <c r="GV2855" s="33"/>
      <c r="GW2855" s="33"/>
      <c r="GX2855" s="33"/>
    </row>
    <row r="2856" spans="178:206" x14ac:dyDescent="0.2">
      <c r="FV2856" s="29"/>
      <c r="FW2856" s="33"/>
      <c r="FX2856" s="33"/>
      <c r="FY2856" s="33"/>
      <c r="FZ2856" s="33"/>
      <c r="GA2856" s="33"/>
      <c r="GB2856" s="33"/>
      <c r="GC2856" s="33"/>
      <c r="GD2856" s="33"/>
      <c r="GE2856" s="33"/>
      <c r="GF2856" s="33"/>
      <c r="GG2856" s="33"/>
      <c r="GH2856" s="33"/>
      <c r="GI2856" s="33"/>
      <c r="GJ2856" s="33"/>
      <c r="GK2856" s="33"/>
      <c r="GL2856" s="33"/>
      <c r="GM2856" s="33"/>
      <c r="GN2856" s="33"/>
      <c r="GO2856" s="33"/>
      <c r="GP2856" s="33"/>
      <c r="GQ2856" s="33"/>
      <c r="GR2856" s="33"/>
      <c r="GS2856" s="33"/>
      <c r="GT2856" s="33"/>
      <c r="GU2856" s="33"/>
      <c r="GV2856" s="33"/>
      <c r="GW2856" s="33"/>
      <c r="GX2856" s="33"/>
    </row>
    <row r="2857" spans="178:206" x14ac:dyDescent="0.2">
      <c r="FV2857" s="29"/>
      <c r="FW2857" s="33"/>
      <c r="FX2857" s="33"/>
      <c r="FY2857" s="33"/>
      <c r="FZ2857" s="33"/>
      <c r="GA2857" s="33"/>
      <c r="GB2857" s="33"/>
      <c r="GC2857" s="33"/>
      <c r="GD2857" s="33"/>
      <c r="GE2857" s="33"/>
      <c r="GF2857" s="33"/>
      <c r="GG2857" s="33"/>
      <c r="GH2857" s="33"/>
      <c r="GI2857" s="33"/>
      <c r="GJ2857" s="33"/>
      <c r="GK2857" s="33"/>
      <c r="GL2857" s="33"/>
      <c r="GM2857" s="33"/>
      <c r="GN2857" s="33"/>
      <c r="GO2857" s="33"/>
      <c r="GP2857" s="33"/>
      <c r="GQ2857" s="33"/>
      <c r="GR2857" s="33"/>
      <c r="GS2857" s="33"/>
      <c r="GT2857" s="33"/>
      <c r="GU2857" s="33"/>
      <c r="GV2857" s="33"/>
      <c r="GW2857" s="33"/>
      <c r="GX2857" s="33"/>
    </row>
    <row r="2858" spans="178:206" x14ac:dyDescent="0.2">
      <c r="FV2858" s="29"/>
      <c r="FW2858" s="33"/>
      <c r="FX2858" s="33"/>
      <c r="FY2858" s="33"/>
      <c r="FZ2858" s="33"/>
      <c r="GA2858" s="33"/>
      <c r="GB2858" s="33"/>
      <c r="GC2858" s="33"/>
      <c r="GD2858" s="33"/>
      <c r="GE2858" s="33"/>
      <c r="GF2858" s="33"/>
      <c r="GG2858" s="33"/>
      <c r="GH2858" s="33"/>
      <c r="GI2858" s="33"/>
      <c r="GJ2858" s="33"/>
      <c r="GK2858" s="33"/>
      <c r="GL2858" s="33"/>
      <c r="GM2858" s="33"/>
      <c r="GN2858" s="33"/>
      <c r="GO2858" s="33"/>
      <c r="GP2858" s="33"/>
      <c r="GQ2858" s="33"/>
      <c r="GR2858" s="33"/>
      <c r="GS2858" s="33"/>
      <c r="GT2858" s="33"/>
      <c r="GU2858" s="33"/>
      <c r="GV2858" s="33"/>
      <c r="GW2858" s="33"/>
      <c r="GX2858" s="33"/>
    </row>
    <row r="2859" spans="178:206" x14ac:dyDescent="0.2">
      <c r="FV2859" s="29"/>
      <c r="FW2859" s="33"/>
      <c r="FX2859" s="33"/>
      <c r="FY2859" s="33"/>
      <c r="FZ2859" s="33"/>
      <c r="GA2859" s="33"/>
      <c r="GB2859" s="33"/>
      <c r="GC2859" s="33"/>
      <c r="GD2859" s="33"/>
      <c r="GE2859" s="33"/>
      <c r="GF2859" s="33"/>
      <c r="GG2859" s="33"/>
      <c r="GH2859" s="33"/>
      <c r="GI2859" s="33"/>
      <c r="GJ2859" s="33"/>
      <c r="GK2859" s="33"/>
      <c r="GL2859" s="33"/>
      <c r="GM2859" s="33"/>
      <c r="GN2859" s="33"/>
      <c r="GO2859" s="33"/>
      <c r="GP2859" s="33"/>
      <c r="GQ2859" s="33"/>
      <c r="GR2859" s="33"/>
      <c r="GS2859" s="33"/>
      <c r="GT2859" s="33"/>
      <c r="GU2859" s="33"/>
      <c r="GV2859" s="33"/>
      <c r="GW2859" s="33"/>
      <c r="GX2859" s="33"/>
    </row>
    <row r="2860" spans="178:206" x14ac:dyDescent="0.2">
      <c r="FV2860" s="29"/>
      <c r="FW2860" s="33"/>
      <c r="FX2860" s="33"/>
      <c r="FY2860" s="33"/>
      <c r="FZ2860" s="33"/>
      <c r="GA2860" s="33"/>
      <c r="GB2860" s="33"/>
      <c r="GC2860" s="33"/>
      <c r="GD2860" s="33"/>
      <c r="GE2860" s="33"/>
      <c r="GF2860" s="33"/>
      <c r="GG2860" s="33"/>
      <c r="GH2860" s="33"/>
      <c r="GI2860" s="33"/>
      <c r="GJ2860" s="33"/>
      <c r="GK2860" s="33"/>
      <c r="GL2860" s="33"/>
      <c r="GM2860" s="33"/>
      <c r="GN2860" s="33"/>
      <c r="GO2860" s="33"/>
      <c r="GP2860" s="33"/>
      <c r="GQ2860" s="33"/>
      <c r="GR2860" s="33"/>
      <c r="GS2860" s="33"/>
      <c r="GT2860" s="33"/>
      <c r="GU2860" s="33"/>
      <c r="GV2860" s="33"/>
      <c r="GW2860" s="33"/>
      <c r="GX2860" s="33"/>
    </row>
    <row r="2861" spans="178:206" x14ac:dyDescent="0.2">
      <c r="FV2861" s="29"/>
      <c r="FW2861" s="33"/>
      <c r="FX2861" s="33"/>
      <c r="FY2861" s="33"/>
      <c r="FZ2861" s="33"/>
      <c r="GA2861" s="33"/>
      <c r="GB2861" s="33"/>
      <c r="GC2861" s="33"/>
      <c r="GD2861" s="33"/>
      <c r="GE2861" s="33"/>
      <c r="GF2861" s="33"/>
      <c r="GG2861" s="33"/>
      <c r="GH2861" s="33"/>
      <c r="GI2861" s="33"/>
      <c r="GJ2861" s="33"/>
      <c r="GK2861" s="33"/>
      <c r="GL2861" s="33"/>
      <c r="GM2861" s="33"/>
      <c r="GN2861" s="33"/>
      <c r="GO2861" s="33"/>
      <c r="GP2861" s="33"/>
      <c r="GQ2861" s="33"/>
      <c r="GR2861" s="33"/>
      <c r="GS2861" s="33"/>
      <c r="GT2861" s="33"/>
      <c r="GU2861" s="33"/>
      <c r="GV2861" s="33"/>
      <c r="GW2861" s="33"/>
      <c r="GX2861" s="33"/>
    </row>
    <row r="2862" spans="178:206" x14ac:dyDescent="0.2">
      <c r="FV2862" s="29"/>
      <c r="FW2862" s="33"/>
      <c r="FX2862" s="33"/>
      <c r="FY2862" s="33"/>
      <c r="FZ2862" s="33"/>
      <c r="GA2862" s="33"/>
      <c r="GB2862" s="33"/>
      <c r="GC2862" s="33"/>
      <c r="GD2862" s="33"/>
      <c r="GE2862" s="33"/>
      <c r="GF2862" s="33"/>
      <c r="GG2862" s="33"/>
      <c r="GH2862" s="33"/>
      <c r="GI2862" s="33"/>
      <c r="GJ2862" s="33"/>
      <c r="GK2862" s="33"/>
      <c r="GL2862" s="33"/>
      <c r="GM2862" s="33"/>
      <c r="GN2862" s="33"/>
      <c r="GO2862" s="33"/>
      <c r="GP2862" s="33"/>
      <c r="GQ2862" s="33"/>
      <c r="GR2862" s="33"/>
      <c r="GS2862" s="33"/>
      <c r="GT2862" s="33"/>
      <c r="GU2862" s="33"/>
      <c r="GV2862" s="33"/>
      <c r="GW2862" s="33"/>
      <c r="GX2862" s="33"/>
    </row>
    <row r="2863" spans="178:206" x14ac:dyDescent="0.2">
      <c r="FV2863" s="29"/>
      <c r="FW2863" s="33"/>
      <c r="FX2863" s="33"/>
      <c r="FY2863" s="33"/>
      <c r="FZ2863" s="33"/>
      <c r="GA2863" s="33"/>
      <c r="GB2863" s="33"/>
      <c r="GC2863" s="33"/>
      <c r="GD2863" s="33"/>
      <c r="GE2863" s="33"/>
      <c r="GF2863" s="33"/>
      <c r="GG2863" s="33"/>
      <c r="GH2863" s="33"/>
      <c r="GI2863" s="33"/>
      <c r="GJ2863" s="33"/>
      <c r="GK2863" s="33"/>
      <c r="GL2863" s="33"/>
      <c r="GM2863" s="33"/>
      <c r="GN2863" s="33"/>
      <c r="GO2863" s="33"/>
      <c r="GP2863" s="33"/>
      <c r="GQ2863" s="33"/>
      <c r="GR2863" s="33"/>
      <c r="GS2863" s="33"/>
      <c r="GT2863" s="33"/>
      <c r="GU2863" s="33"/>
      <c r="GV2863" s="33"/>
      <c r="GW2863" s="33"/>
      <c r="GX2863" s="33"/>
    </row>
    <row r="2864" spans="178:206" x14ac:dyDescent="0.2">
      <c r="FV2864" s="29"/>
      <c r="FW2864" s="33"/>
      <c r="FX2864" s="33"/>
      <c r="FY2864" s="33"/>
      <c r="FZ2864" s="33"/>
      <c r="GA2864" s="33"/>
      <c r="GB2864" s="33"/>
      <c r="GC2864" s="33"/>
      <c r="GD2864" s="33"/>
      <c r="GE2864" s="33"/>
      <c r="GF2864" s="33"/>
      <c r="GG2864" s="33"/>
      <c r="GH2864" s="33"/>
      <c r="GI2864" s="33"/>
      <c r="GJ2864" s="33"/>
      <c r="GK2864" s="33"/>
      <c r="GL2864" s="33"/>
      <c r="GM2864" s="33"/>
      <c r="GN2864" s="33"/>
      <c r="GO2864" s="33"/>
      <c r="GP2864" s="33"/>
      <c r="GQ2864" s="33"/>
      <c r="GR2864" s="33"/>
      <c r="GS2864" s="33"/>
      <c r="GT2864" s="33"/>
      <c r="GU2864" s="33"/>
      <c r="GV2864" s="33"/>
      <c r="GW2864" s="33"/>
      <c r="GX2864" s="33"/>
    </row>
    <row r="2865" spans="178:206" x14ac:dyDescent="0.2">
      <c r="FV2865" s="29"/>
      <c r="FW2865" s="33"/>
      <c r="FX2865" s="33"/>
      <c r="FY2865" s="33"/>
      <c r="FZ2865" s="33"/>
      <c r="GA2865" s="33"/>
      <c r="GB2865" s="33"/>
      <c r="GC2865" s="33"/>
      <c r="GD2865" s="33"/>
      <c r="GE2865" s="33"/>
      <c r="GF2865" s="33"/>
      <c r="GG2865" s="33"/>
      <c r="GH2865" s="33"/>
      <c r="GI2865" s="33"/>
      <c r="GJ2865" s="33"/>
      <c r="GK2865" s="33"/>
      <c r="GL2865" s="33"/>
      <c r="GM2865" s="33"/>
      <c r="GN2865" s="33"/>
      <c r="GO2865" s="33"/>
      <c r="GP2865" s="33"/>
      <c r="GQ2865" s="33"/>
      <c r="GR2865" s="33"/>
      <c r="GS2865" s="33"/>
      <c r="GT2865" s="33"/>
      <c r="GU2865" s="33"/>
      <c r="GV2865" s="33"/>
      <c r="GW2865" s="33"/>
      <c r="GX2865" s="33"/>
    </row>
    <row r="2866" spans="178:206" x14ac:dyDescent="0.2">
      <c r="FV2866" s="29"/>
      <c r="FW2866" s="33"/>
      <c r="FX2866" s="33"/>
      <c r="FY2866" s="33"/>
      <c r="FZ2866" s="33"/>
      <c r="GA2866" s="33"/>
      <c r="GB2866" s="33"/>
      <c r="GC2866" s="33"/>
      <c r="GD2866" s="33"/>
      <c r="GE2866" s="33"/>
      <c r="GF2866" s="33"/>
      <c r="GG2866" s="33"/>
      <c r="GH2866" s="33"/>
      <c r="GI2866" s="33"/>
      <c r="GJ2866" s="33"/>
      <c r="GK2866" s="33"/>
      <c r="GL2866" s="33"/>
      <c r="GM2866" s="33"/>
      <c r="GN2866" s="33"/>
      <c r="GO2866" s="33"/>
      <c r="GP2866" s="33"/>
      <c r="GQ2866" s="33"/>
      <c r="GR2866" s="33"/>
      <c r="GS2866" s="33"/>
      <c r="GT2866" s="33"/>
      <c r="GU2866" s="33"/>
      <c r="GV2866" s="33"/>
      <c r="GW2866" s="33"/>
      <c r="GX2866" s="33"/>
    </row>
    <row r="2867" spans="178:206" x14ac:dyDescent="0.2">
      <c r="FV2867" s="29"/>
      <c r="FW2867" s="33"/>
      <c r="FX2867" s="33"/>
      <c r="FY2867" s="33"/>
      <c r="FZ2867" s="33"/>
      <c r="GA2867" s="33"/>
      <c r="GB2867" s="33"/>
      <c r="GC2867" s="33"/>
      <c r="GD2867" s="33"/>
      <c r="GE2867" s="33"/>
      <c r="GF2867" s="33"/>
      <c r="GG2867" s="33"/>
      <c r="GH2867" s="33"/>
      <c r="GI2867" s="33"/>
      <c r="GJ2867" s="33"/>
      <c r="GK2867" s="33"/>
      <c r="GL2867" s="33"/>
      <c r="GM2867" s="33"/>
      <c r="GN2867" s="33"/>
      <c r="GO2867" s="33"/>
      <c r="GP2867" s="33"/>
      <c r="GQ2867" s="33"/>
      <c r="GR2867" s="33"/>
      <c r="GS2867" s="33"/>
      <c r="GT2867" s="33"/>
      <c r="GU2867" s="33"/>
      <c r="GV2867" s="33"/>
      <c r="GW2867" s="33"/>
      <c r="GX2867" s="33"/>
    </row>
    <row r="2868" spans="178:206" x14ac:dyDescent="0.2">
      <c r="FV2868" s="29"/>
      <c r="FW2868" s="33"/>
      <c r="FX2868" s="33"/>
      <c r="FY2868" s="33"/>
      <c r="FZ2868" s="33"/>
      <c r="GA2868" s="33"/>
      <c r="GB2868" s="33"/>
      <c r="GC2868" s="33"/>
      <c r="GD2868" s="33"/>
      <c r="GE2868" s="33"/>
      <c r="GF2868" s="33"/>
      <c r="GG2868" s="33"/>
      <c r="GH2868" s="33"/>
      <c r="GI2868" s="33"/>
      <c r="GJ2868" s="33"/>
      <c r="GK2868" s="33"/>
      <c r="GL2868" s="33"/>
      <c r="GM2868" s="33"/>
      <c r="GN2868" s="33"/>
      <c r="GO2868" s="33"/>
      <c r="GP2868" s="33"/>
      <c r="GQ2868" s="33"/>
      <c r="GR2868" s="33"/>
      <c r="GS2868" s="33"/>
      <c r="GT2868" s="33"/>
      <c r="GU2868" s="33"/>
      <c r="GV2868" s="33"/>
      <c r="GW2868" s="33"/>
      <c r="GX2868" s="33"/>
    </row>
    <row r="2869" spans="178:206" x14ac:dyDescent="0.2">
      <c r="FV2869" s="29"/>
      <c r="FW2869" s="33"/>
      <c r="FX2869" s="33"/>
      <c r="FY2869" s="33"/>
      <c r="FZ2869" s="33"/>
      <c r="GA2869" s="33"/>
      <c r="GB2869" s="33"/>
      <c r="GC2869" s="33"/>
      <c r="GD2869" s="33"/>
      <c r="GE2869" s="33"/>
      <c r="GF2869" s="33"/>
      <c r="GG2869" s="33"/>
      <c r="GH2869" s="33"/>
      <c r="GI2869" s="33"/>
      <c r="GJ2869" s="33"/>
      <c r="GK2869" s="33"/>
      <c r="GL2869" s="33"/>
      <c r="GM2869" s="33"/>
      <c r="GN2869" s="33"/>
      <c r="GO2869" s="33"/>
      <c r="GP2869" s="33"/>
      <c r="GQ2869" s="33"/>
      <c r="GR2869" s="33"/>
      <c r="GS2869" s="33"/>
      <c r="GT2869" s="33"/>
      <c r="GU2869" s="33"/>
      <c r="GV2869" s="33"/>
      <c r="GW2869" s="33"/>
      <c r="GX2869" s="33"/>
    </row>
    <row r="2870" spans="178:206" x14ac:dyDescent="0.2">
      <c r="FV2870" s="29"/>
      <c r="FW2870" s="33"/>
      <c r="FX2870" s="33"/>
      <c r="FY2870" s="33"/>
      <c r="FZ2870" s="33"/>
      <c r="GA2870" s="33"/>
      <c r="GB2870" s="33"/>
      <c r="GC2870" s="33"/>
      <c r="GD2870" s="33"/>
      <c r="GE2870" s="33"/>
      <c r="GF2870" s="33"/>
      <c r="GG2870" s="33"/>
      <c r="GH2870" s="33"/>
      <c r="GI2870" s="33"/>
      <c r="GJ2870" s="33"/>
      <c r="GK2870" s="33"/>
      <c r="GL2870" s="33"/>
      <c r="GM2870" s="33"/>
      <c r="GN2870" s="33"/>
      <c r="GO2870" s="33"/>
      <c r="GP2870" s="33"/>
      <c r="GQ2870" s="33"/>
      <c r="GR2870" s="33"/>
      <c r="GS2870" s="33"/>
      <c r="GT2870" s="33"/>
      <c r="GU2870" s="33"/>
      <c r="GV2870" s="33"/>
      <c r="GW2870" s="33"/>
      <c r="GX2870" s="33"/>
    </row>
    <row r="2871" spans="178:206" x14ac:dyDescent="0.2">
      <c r="FV2871" s="29"/>
      <c r="FW2871" s="33"/>
      <c r="FX2871" s="33"/>
      <c r="FY2871" s="33"/>
      <c r="FZ2871" s="33"/>
      <c r="GA2871" s="33"/>
      <c r="GB2871" s="33"/>
      <c r="GC2871" s="33"/>
      <c r="GD2871" s="33"/>
      <c r="GE2871" s="33"/>
      <c r="GF2871" s="33"/>
      <c r="GG2871" s="33"/>
      <c r="GH2871" s="33"/>
      <c r="GI2871" s="33"/>
      <c r="GJ2871" s="33"/>
      <c r="GK2871" s="33"/>
      <c r="GL2871" s="33"/>
      <c r="GM2871" s="33"/>
      <c r="GN2871" s="33"/>
      <c r="GO2871" s="33"/>
      <c r="GP2871" s="33"/>
      <c r="GQ2871" s="33"/>
      <c r="GR2871" s="33"/>
      <c r="GS2871" s="33"/>
      <c r="GT2871" s="33"/>
      <c r="GU2871" s="33"/>
      <c r="GV2871" s="33"/>
      <c r="GW2871" s="33"/>
      <c r="GX2871" s="33"/>
    </row>
    <row r="2872" spans="178:206" x14ac:dyDescent="0.2">
      <c r="FV2872" s="29"/>
      <c r="FW2872" s="33"/>
      <c r="FX2872" s="33"/>
      <c r="FY2872" s="33"/>
      <c r="FZ2872" s="33"/>
      <c r="GA2872" s="33"/>
      <c r="GB2872" s="33"/>
      <c r="GC2872" s="33"/>
      <c r="GD2872" s="33"/>
      <c r="GE2872" s="33"/>
      <c r="GF2872" s="33"/>
      <c r="GG2872" s="33"/>
      <c r="GH2872" s="33"/>
      <c r="GI2872" s="33"/>
      <c r="GJ2872" s="33"/>
      <c r="GK2872" s="33"/>
      <c r="GL2872" s="33"/>
      <c r="GM2872" s="33"/>
      <c r="GN2872" s="33"/>
      <c r="GO2872" s="33"/>
      <c r="GP2872" s="33"/>
      <c r="GQ2872" s="33"/>
      <c r="GR2872" s="33"/>
      <c r="GS2872" s="33"/>
      <c r="GT2872" s="33"/>
      <c r="GU2872" s="33"/>
      <c r="GV2872" s="33"/>
      <c r="GW2872" s="33"/>
      <c r="GX2872" s="33"/>
    </row>
    <row r="2873" spans="178:206" x14ac:dyDescent="0.2">
      <c r="FV2873" s="29"/>
      <c r="FW2873" s="33"/>
      <c r="FX2873" s="33"/>
      <c r="FY2873" s="33"/>
      <c r="FZ2873" s="33"/>
      <c r="GA2873" s="33"/>
      <c r="GB2873" s="33"/>
      <c r="GC2873" s="33"/>
      <c r="GD2873" s="33"/>
      <c r="GE2873" s="33"/>
      <c r="GF2873" s="33"/>
      <c r="GG2873" s="33"/>
      <c r="GH2873" s="33"/>
      <c r="GI2873" s="33"/>
      <c r="GJ2873" s="33"/>
      <c r="GK2873" s="33"/>
      <c r="GL2873" s="33"/>
      <c r="GM2873" s="33"/>
      <c r="GN2873" s="33"/>
      <c r="GO2873" s="33"/>
      <c r="GP2873" s="33"/>
      <c r="GQ2873" s="33"/>
      <c r="GR2873" s="33"/>
      <c r="GS2873" s="33"/>
      <c r="GT2873" s="33"/>
      <c r="GU2873" s="33"/>
      <c r="GV2873" s="33"/>
      <c r="GW2873" s="33"/>
      <c r="GX2873" s="33"/>
    </row>
    <row r="2874" spans="178:206" x14ac:dyDescent="0.2">
      <c r="FV2874" s="29"/>
      <c r="FW2874" s="33"/>
      <c r="FX2874" s="33"/>
      <c r="FY2874" s="33"/>
      <c r="FZ2874" s="33"/>
      <c r="GA2874" s="33"/>
      <c r="GB2874" s="33"/>
      <c r="GC2874" s="33"/>
      <c r="GD2874" s="33"/>
      <c r="GE2874" s="33"/>
      <c r="GF2874" s="33"/>
      <c r="GG2874" s="33"/>
      <c r="GH2874" s="33"/>
      <c r="GI2874" s="33"/>
      <c r="GJ2874" s="33"/>
      <c r="GK2874" s="33"/>
      <c r="GL2874" s="33"/>
      <c r="GM2874" s="33"/>
      <c r="GN2874" s="33"/>
      <c r="GO2874" s="33"/>
      <c r="GP2874" s="33"/>
      <c r="GQ2874" s="33"/>
      <c r="GR2874" s="33"/>
      <c r="GS2874" s="33"/>
      <c r="GT2874" s="33"/>
      <c r="GU2874" s="33"/>
      <c r="GV2874" s="33"/>
      <c r="GW2874" s="33"/>
      <c r="GX2874" s="33"/>
    </row>
    <row r="2875" spans="178:206" x14ac:dyDescent="0.2">
      <c r="FV2875" s="29"/>
      <c r="FW2875" s="33"/>
      <c r="FX2875" s="33"/>
      <c r="FY2875" s="33"/>
      <c r="FZ2875" s="33"/>
      <c r="GA2875" s="33"/>
      <c r="GB2875" s="33"/>
      <c r="GC2875" s="33"/>
      <c r="GD2875" s="33"/>
      <c r="GE2875" s="33"/>
      <c r="GF2875" s="33"/>
      <c r="GG2875" s="33"/>
      <c r="GH2875" s="33"/>
      <c r="GI2875" s="33"/>
      <c r="GJ2875" s="33"/>
      <c r="GK2875" s="33"/>
      <c r="GL2875" s="33"/>
      <c r="GM2875" s="33"/>
      <c r="GN2875" s="33"/>
      <c r="GO2875" s="33"/>
      <c r="GP2875" s="33"/>
      <c r="GQ2875" s="33"/>
      <c r="GR2875" s="33"/>
      <c r="GS2875" s="33"/>
      <c r="GT2875" s="33"/>
      <c r="GU2875" s="33"/>
      <c r="GV2875" s="33"/>
      <c r="GW2875" s="33"/>
      <c r="GX2875" s="33"/>
    </row>
    <row r="2876" spans="178:206" x14ac:dyDescent="0.2">
      <c r="FV2876" s="29"/>
      <c r="FW2876" s="33"/>
      <c r="FX2876" s="33"/>
      <c r="FY2876" s="33"/>
      <c r="FZ2876" s="33"/>
      <c r="GA2876" s="33"/>
      <c r="GB2876" s="33"/>
      <c r="GC2876" s="33"/>
      <c r="GD2876" s="33"/>
      <c r="GE2876" s="33"/>
      <c r="GF2876" s="33"/>
      <c r="GG2876" s="33"/>
      <c r="GH2876" s="33"/>
      <c r="GI2876" s="33"/>
      <c r="GJ2876" s="33"/>
      <c r="GK2876" s="33"/>
      <c r="GL2876" s="33"/>
      <c r="GM2876" s="33"/>
      <c r="GN2876" s="33"/>
      <c r="GO2876" s="33"/>
      <c r="GP2876" s="33"/>
      <c r="GQ2876" s="33"/>
      <c r="GR2876" s="33"/>
      <c r="GS2876" s="33"/>
      <c r="GT2876" s="33"/>
      <c r="GU2876" s="33"/>
      <c r="GV2876" s="33"/>
      <c r="GW2876" s="33"/>
      <c r="GX2876" s="33"/>
    </row>
    <row r="2877" spans="178:206" x14ac:dyDescent="0.2">
      <c r="FV2877" s="29"/>
      <c r="FW2877" s="33"/>
      <c r="FX2877" s="33"/>
      <c r="FY2877" s="33"/>
      <c r="FZ2877" s="33"/>
      <c r="GA2877" s="33"/>
      <c r="GB2877" s="33"/>
      <c r="GC2877" s="33"/>
      <c r="GD2877" s="33"/>
      <c r="GE2877" s="33"/>
      <c r="GF2877" s="33"/>
      <c r="GG2877" s="33"/>
      <c r="GH2877" s="33"/>
      <c r="GI2877" s="33"/>
      <c r="GJ2877" s="33"/>
      <c r="GK2877" s="33"/>
      <c r="GL2877" s="33"/>
      <c r="GM2877" s="33"/>
      <c r="GN2877" s="33"/>
      <c r="GO2877" s="33"/>
      <c r="GP2877" s="33"/>
      <c r="GQ2877" s="33"/>
      <c r="GR2877" s="33"/>
      <c r="GS2877" s="33"/>
      <c r="GT2877" s="33"/>
      <c r="GU2877" s="33"/>
      <c r="GV2877" s="33"/>
      <c r="GW2877" s="33"/>
      <c r="GX2877" s="33"/>
    </row>
    <row r="2878" spans="178:206" x14ac:dyDescent="0.2">
      <c r="FV2878" s="29"/>
      <c r="FW2878" s="33"/>
      <c r="FX2878" s="33"/>
      <c r="FY2878" s="33"/>
      <c r="FZ2878" s="33"/>
      <c r="GA2878" s="33"/>
      <c r="GB2878" s="33"/>
      <c r="GC2878" s="33"/>
      <c r="GD2878" s="33"/>
      <c r="GE2878" s="33"/>
      <c r="GF2878" s="33"/>
      <c r="GG2878" s="33"/>
      <c r="GH2878" s="33"/>
      <c r="GI2878" s="33"/>
      <c r="GJ2878" s="33"/>
      <c r="GK2878" s="33"/>
      <c r="GL2878" s="33"/>
      <c r="GM2878" s="33"/>
      <c r="GN2878" s="33"/>
      <c r="GO2878" s="33"/>
      <c r="GP2878" s="33"/>
      <c r="GQ2878" s="33"/>
      <c r="GR2878" s="33"/>
      <c r="GS2878" s="33"/>
      <c r="GT2878" s="33"/>
      <c r="GU2878" s="33"/>
      <c r="GV2878" s="33"/>
      <c r="GW2878" s="33"/>
      <c r="GX2878" s="33"/>
    </row>
    <row r="2879" spans="178:206" x14ac:dyDescent="0.2">
      <c r="FV2879" s="29"/>
      <c r="FW2879" s="33"/>
      <c r="FX2879" s="33"/>
      <c r="FY2879" s="33"/>
      <c r="FZ2879" s="33"/>
      <c r="GA2879" s="33"/>
      <c r="GB2879" s="33"/>
      <c r="GC2879" s="33"/>
      <c r="GD2879" s="33"/>
      <c r="GE2879" s="33"/>
      <c r="GF2879" s="33"/>
      <c r="GG2879" s="33"/>
      <c r="GH2879" s="33"/>
      <c r="GI2879" s="33"/>
      <c r="GJ2879" s="33"/>
      <c r="GK2879" s="33"/>
      <c r="GL2879" s="33"/>
      <c r="GM2879" s="33"/>
      <c r="GN2879" s="33"/>
      <c r="GO2879" s="33"/>
      <c r="GP2879" s="33"/>
      <c r="GQ2879" s="33"/>
      <c r="GR2879" s="33"/>
      <c r="GS2879" s="33"/>
      <c r="GT2879" s="33"/>
      <c r="GU2879" s="33"/>
      <c r="GV2879" s="33"/>
      <c r="GW2879" s="33"/>
      <c r="GX2879" s="33"/>
    </row>
    <row r="2880" spans="178:206" x14ac:dyDescent="0.2">
      <c r="FV2880" s="29"/>
      <c r="FW2880" s="33"/>
      <c r="FX2880" s="33"/>
      <c r="FY2880" s="33"/>
      <c r="FZ2880" s="33"/>
      <c r="GA2880" s="33"/>
      <c r="GB2880" s="33"/>
      <c r="GC2880" s="33"/>
      <c r="GD2880" s="33"/>
      <c r="GE2880" s="33"/>
      <c r="GF2880" s="33"/>
      <c r="GG2880" s="33"/>
      <c r="GH2880" s="33"/>
      <c r="GI2880" s="33"/>
      <c r="GJ2880" s="33"/>
      <c r="GK2880" s="33"/>
      <c r="GL2880" s="33"/>
      <c r="GM2880" s="33"/>
      <c r="GN2880" s="33"/>
      <c r="GO2880" s="33"/>
      <c r="GP2880" s="33"/>
      <c r="GQ2880" s="33"/>
      <c r="GR2880" s="33"/>
      <c r="GS2880" s="33"/>
      <c r="GT2880" s="33"/>
      <c r="GU2880" s="33"/>
      <c r="GV2880" s="33"/>
      <c r="GW2880" s="33"/>
      <c r="GX2880" s="33"/>
    </row>
    <row r="2881" spans="178:206" x14ac:dyDescent="0.2">
      <c r="FV2881" s="29"/>
      <c r="FW2881" s="33"/>
      <c r="FX2881" s="33"/>
      <c r="FY2881" s="33"/>
      <c r="FZ2881" s="33"/>
      <c r="GA2881" s="33"/>
      <c r="GB2881" s="33"/>
      <c r="GC2881" s="33"/>
      <c r="GD2881" s="33"/>
      <c r="GE2881" s="33"/>
      <c r="GF2881" s="33"/>
      <c r="GG2881" s="33"/>
      <c r="GH2881" s="33"/>
      <c r="GI2881" s="33"/>
      <c r="GJ2881" s="33"/>
      <c r="GK2881" s="33"/>
      <c r="GL2881" s="33"/>
      <c r="GM2881" s="33"/>
      <c r="GN2881" s="33"/>
      <c r="GO2881" s="33"/>
      <c r="GP2881" s="33"/>
      <c r="GQ2881" s="33"/>
      <c r="GR2881" s="33"/>
      <c r="GS2881" s="33"/>
      <c r="GT2881" s="33"/>
      <c r="GU2881" s="33"/>
      <c r="GV2881" s="33"/>
      <c r="GW2881" s="33"/>
      <c r="GX2881" s="33"/>
    </row>
    <row r="2882" spans="178:206" x14ac:dyDescent="0.2">
      <c r="FV2882" s="29"/>
      <c r="FW2882" s="33"/>
      <c r="FX2882" s="33"/>
      <c r="FY2882" s="33"/>
      <c r="FZ2882" s="33"/>
      <c r="GA2882" s="33"/>
      <c r="GB2882" s="33"/>
      <c r="GC2882" s="33"/>
      <c r="GD2882" s="33"/>
      <c r="GE2882" s="33"/>
      <c r="GF2882" s="33"/>
      <c r="GG2882" s="33"/>
      <c r="GH2882" s="33"/>
      <c r="GI2882" s="33"/>
      <c r="GJ2882" s="33"/>
      <c r="GK2882" s="33"/>
      <c r="GL2882" s="33"/>
      <c r="GM2882" s="33"/>
      <c r="GN2882" s="33"/>
      <c r="GO2882" s="33"/>
      <c r="GP2882" s="33"/>
      <c r="GQ2882" s="33"/>
      <c r="GR2882" s="33"/>
      <c r="GS2882" s="33"/>
      <c r="GT2882" s="33"/>
      <c r="GU2882" s="33"/>
      <c r="GV2882" s="33"/>
      <c r="GW2882" s="33"/>
      <c r="GX2882" s="33"/>
    </row>
    <row r="2883" spans="178:206" x14ac:dyDescent="0.2">
      <c r="FV2883" s="29"/>
      <c r="FW2883" s="33"/>
      <c r="FX2883" s="33"/>
      <c r="FY2883" s="33"/>
      <c r="FZ2883" s="33"/>
      <c r="GA2883" s="33"/>
      <c r="GB2883" s="33"/>
      <c r="GC2883" s="33"/>
      <c r="GD2883" s="33"/>
      <c r="GE2883" s="33"/>
      <c r="GF2883" s="33"/>
      <c r="GG2883" s="33"/>
      <c r="GH2883" s="33"/>
      <c r="GI2883" s="33"/>
      <c r="GJ2883" s="33"/>
      <c r="GK2883" s="33"/>
      <c r="GL2883" s="33"/>
      <c r="GM2883" s="33"/>
      <c r="GN2883" s="33"/>
      <c r="GO2883" s="33"/>
      <c r="GP2883" s="33"/>
      <c r="GQ2883" s="33"/>
      <c r="GR2883" s="33"/>
      <c r="GS2883" s="33"/>
      <c r="GT2883" s="33"/>
      <c r="GU2883" s="33"/>
      <c r="GV2883" s="33"/>
      <c r="GW2883" s="33"/>
      <c r="GX2883" s="33"/>
    </row>
    <row r="2884" spans="178:206" x14ac:dyDescent="0.2">
      <c r="FV2884" s="29"/>
      <c r="FW2884" s="33"/>
      <c r="FX2884" s="33"/>
      <c r="FY2884" s="33"/>
      <c r="FZ2884" s="33"/>
      <c r="GA2884" s="33"/>
      <c r="GB2884" s="33"/>
      <c r="GC2884" s="33"/>
      <c r="GD2884" s="33"/>
      <c r="GE2884" s="33"/>
      <c r="GF2884" s="33"/>
      <c r="GG2884" s="33"/>
      <c r="GH2884" s="33"/>
      <c r="GI2884" s="33"/>
      <c r="GJ2884" s="33"/>
      <c r="GK2884" s="33"/>
      <c r="GL2884" s="33"/>
      <c r="GM2884" s="33"/>
      <c r="GN2884" s="33"/>
      <c r="GO2884" s="33"/>
      <c r="GP2884" s="33"/>
      <c r="GQ2884" s="33"/>
      <c r="GR2884" s="33"/>
      <c r="GS2884" s="33"/>
      <c r="GT2884" s="33"/>
      <c r="GU2884" s="33"/>
      <c r="GV2884" s="33"/>
      <c r="GW2884" s="33"/>
      <c r="GX2884" s="33"/>
    </row>
    <row r="2885" spans="178:206" x14ac:dyDescent="0.2">
      <c r="FV2885" s="29"/>
      <c r="FW2885" s="33"/>
      <c r="FX2885" s="33"/>
      <c r="FY2885" s="33"/>
      <c r="FZ2885" s="33"/>
      <c r="GA2885" s="33"/>
      <c r="GB2885" s="33"/>
      <c r="GC2885" s="33"/>
      <c r="GD2885" s="33"/>
      <c r="GE2885" s="33"/>
      <c r="GF2885" s="33"/>
      <c r="GG2885" s="33"/>
      <c r="GH2885" s="33"/>
      <c r="GI2885" s="33"/>
      <c r="GJ2885" s="33"/>
      <c r="GK2885" s="33"/>
      <c r="GL2885" s="33"/>
      <c r="GM2885" s="33"/>
      <c r="GN2885" s="33"/>
      <c r="GO2885" s="33"/>
      <c r="GP2885" s="33"/>
      <c r="GQ2885" s="33"/>
      <c r="GR2885" s="33"/>
      <c r="GS2885" s="33"/>
      <c r="GT2885" s="33"/>
      <c r="GU2885" s="33"/>
      <c r="GV2885" s="33"/>
      <c r="GW2885" s="33"/>
      <c r="GX2885" s="33"/>
    </row>
    <row r="2886" spans="178:206" x14ac:dyDescent="0.2">
      <c r="FV2886" s="29"/>
      <c r="FW2886" s="33"/>
      <c r="FX2886" s="33"/>
      <c r="FY2886" s="33"/>
      <c r="FZ2886" s="33"/>
      <c r="GA2886" s="33"/>
      <c r="GB2886" s="33"/>
      <c r="GC2886" s="33"/>
      <c r="GD2886" s="33"/>
      <c r="GE2886" s="33"/>
      <c r="GF2886" s="33"/>
      <c r="GG2886" s="33"/>
      <c r="GH2886" s="33"/>
      <c r="GI2886" s="33"/>
      <c r="GJ2886" s="33"/>
      <c r="GK2886" s="33"/>
      <c r="GL2886" s="33"/>
      <c r="GM2886" s="33"/>
      <c r="GN2886" s="33"/>
      <c r="GO2886" s="33"/>
      <c r="GP2886" s="33"/>
      <c r="GQ2886" s="33"/>
      <c r="GR2886" s="33"/>
      <c r="GS2886" s="33"/>
      <c r="GT2886" s="33"/>
      <c r="GU2886" s="33"/>
      <c r="GV2886" s="33"/>
      <c r="GW2886" s="33"/>
      <c r="GX2886" s="33"/>
    </row>
    <row r="2887" spans="178:206" x14ac:dyDescent="0.2">
      <c r="FV2887" s="29"/>
      <c r="FW2887" s="33"/>
      <c r="FX2887" s="33"/>
      <c r="FY2887" s="33"/>
      <c r="FZ2887" s="33"/>
      <c r="GA2887" s="33"/>
      <c r="GB2887" s="33"/>
      <c r="GC2887" s="33"/>
      <c r="GD2887" s="33"/>
      <c r="GE2887" s="33"/>
      <c r="GF2887" s="33"/>
      <c r="GG2887" s="33"/>
      <c r="GH2887" s="33"/>
      <c r="GI2887" s="33"/>
      <c r="GJ2887" s="33"/>
      <c r="GK2887" s="33"/>
      <c r="GL2887" s="33"/>
      <c r="GM2887" s="33"/>
      <c r="GN2887" s="33"/>
      <c r="GO2887" s="33"/>
      <c r="GP2887" s="33"/>
      <c r="GQ2887" s="33"/>
      <c r="GR2887" s="33"/>
      <c r="GS2887" s="33"/>
      <c r="GT2887" s="33"/>
      <c r="GU2887" s="33"/>
      <c r="GV2887" s="33"/>
      <c r="GW2887" s="33"/>
      <c r="GX2887" s="33"/>
    </row>
    <row r="2888" spans="178:206" x14ac:dyDescent="0.2">
      <c r="FV2888" s="29"/>
      <c r="FW2888" s="33"/>
      <c r="FX2888" s="33"/>
      <c r="FY2888" s="33"/>
      <c r="FZ2888" s="33"/>
      <c r="GA2888" s="33"/>
      <c r="GB2888" s="33"/>
      <c r="GC2888" s="33"/>
      <c r="GD2888" s="33"/>
      <c r="GE2888" s="33"/>
      <c r="GF2888" s="33"/>
      <c r="GG2888" s="33"/>
      <c r="GH2888" s="33"/>
      <c r="GI2888" s="33"/>
      <c r="GJ2888" s="33"/>
      <c r="GK2888" s="33"/>
      <c r="GL2888" s="33"/>
      <c r="GM2888" s="33"/>
      <c r="GN2888" s="33"/>
      <c r="GO2888" s="33"/>
      <c r="GP2888" s="33"/>
      <c r="GQ2888" s="33"/>
      <c r="GR2888" s="33"/>
      <c r="GS2888" s="33"/>
      <c r="GT2888" s="33"/>
      <c r="GU2888" s="33"/>
      <c r="GV2888" s="33"/>
      <c r="GW2888" s="33"/>
      <c r="GX2888" s="33"/>
    </row>
    <row r="2889" spans="178:206" x14ac:dyDescent="0.2">
      <c r="FV2889" s="29"/>
      <c r="FW2889" s="33"/>
      <c r="FX2889" s="33"/>
      <c r="FY2889" s="33"/>
      <c r="FZ2889" s="33"/>
      <c r="GA2889" s="33"/>
      <c r="GB2889" s="33"/>
      <c r="GC2889" s="33"/>
      <c r="GD2889" s="33"/>
      <c r="GE2889" s="33"/>
      <c r="GF2889" s="33"/>
      <c r="GG2889" s="33"/>
      <c r="GH2889" s="33"/>
      <c r="GI2889" s="33"/>
      <c r="GJ2889" s="33"/>
      <c r="GK2889" s="33"/>
      <c r="GL2889" s="33"/>
      <c r="GM2889" s="33"/>
      <c r="GN2889" s="33"/>
      <c r="GO2889" s="33"/>
      <c r="GP2889" s="33"/>
      <c r="GQ2889" s="33"/>
      <c r="GR2889" s="33"/>
      <c r="GS2889" s="33"/>
      <c r="GT2889" s="33"/>
      <c r="GU2889" s="33"/>
      <c r="GV2889" s="33"/>
      <c r="GW2889" s="33"/>
      <c r="GX2889" s="33"/>
    </row>
    <row r="2890" spans="178:206" x14ac:dyDescent="0.2">
      <c r="FV2890" s="29"/>
      <c r="FW2890" s="33"/>
      <c r="FX2890" s="33"/>
      <c r="FY2890" s="33"/>
      <c r="FZ2890" s="33"/>
      <c r="GA2890" s="33"/>
      <c r="GB2890" s="33"/>
      <c r="GC2890" s="33"/>
      <c r="GD2890" s="33"/>
      <c r="GE2890" s="33"/>
      <c r="GF2890" s="33"/>
      <c r="GG2890" s="33"/>
      <c r="GH2890" s="33"/>
      <c r="GI2890" s="33"/>
      <c r="GJ2890" s="33"/>
      <c r="GK2890" s="33"/>
      <c r="GL2890" s="33"/>
      <c r="GM2890" s="33"/>
      <c r="GN2890" s="33"/>
      <c r="GO2890" s="33"/>
      <c r="GP2890" s="33"/>
      <c r="GQ2890" s="33"/>
      <c r="GR2890" s="33"/>
      <c r="GS2890" s="33"/>
      <c r="GT2890" s="33"/>
      <c r="GU2890" s="33"/>
      <c r="GV2890" s="33"/>
      <c r="GW2890" s="33"/>
      <c r="GX2890" s="33"/>
    </row>
    <row r="2891" spans="178:206" x14ac:dyDescent="0.2">
      <c r="FV2891" s="29"/>
      <c r="FW2891" s="33"/>
      <c r="FX2891" s="33"/>
      <c r="FY2891" s="33"/>
      <c r="FZ2891" s="33"/>
      <c r="GA2891" s="33"/>
      <c r="GB2891" s="33"/>
      <c r="GC2891" s="33"/>
      <c r="GD2891" s="33"/>
      <c r="GE2891" s="33"/>
      <c r="GF2891" s="33"/>
      <c r="GG2891" s="33"/>
      <c r="GH2891" s="33"/>
      <c r="GI2891" s="33"/>
      <c r="GJ2891" s="33"/>
      <c r="GK2891" s="33"/>
      <c r="GL2891" s="33"/>
      <c r="GM2891" s="33"/>
      <c r="GN2891" s="33"/>
      <c r="GO2891" s="33"/>
      <c r="GP2891" s="33"/>
      <c r="GQ2891" s="33"/>
      <c r="GR2891" s="33"/>
      <c r="GS2891" s="33"/>
      <c r="GT2891" s="33"/>
      <c r="GU2891" s="33"/>
      <c r="GV2891" s="33"/>
      <c r="GW2891" s="33"/>
      <c r="GX2891" s="33"/>
    </row>
    <row r="2892" spans="178:206" x14ac:dyDescent="0.2">
      <c r="FV2892" s="29"/>
      <c r="FW2892" s="33"/>
      <c r="FX2892" s="33"/>
      <c r="FY2892" s="33"/>
      <c r="FZ2892" s="33"/>
      <c r="GA2892" s="33"/>
      <c r="GB2892" s="33"/>
      <c r="GC2892" s="33"/>
      <c r="GD2892" s="33"/>
      <c r="GE2892" s="33"/>
      <c r="GF2892" s="33"/>
      <c r="GG2892" s="33"/>
      <c r="GH2892" s="33"/>
      <c r="GI2892" s="33"/>
      <c r="GJ2892" s="33"/>
      <c r="GK2892" s="33"/>
      <c r="GL2892" s="33"/>
      <c r="GM2892" s="33"/>
      <c r="GN2892" s="33"/>
      <c r="GO2892" s="33"/>
      <c r="GP2892" s="33"/>
      <c r="GQ2892" s="33"/>
      <c r="GR2892" s="33"/>
      <c r="GS2892" s="33"/>
      <c r="GT2892" s="33"/>
      <c r="GU2892" s="33"/>
      <c r="GV2892" s="33"/>
      <c r="GW2892" s="33"/>
      <c r="GX2892" s="33"/>
    </row>
    <row r="2893" spans="178:206" x14ac:dyDescent="0.2">
      <c r="FV2893" s="29"/>
      <c r="FW2893" s="33"/>
      <c r="FX2893" s="33"/>
      <c r="FY2893" s="33"/>
      <c r="FZ2893" s="33"/>
      <c r="GA2893" s="33"/>
      <c r="GB2893" s="33"/>
      <c r="GC2893" s="33"/>
      <c r="GD2893" s="33"/>
      <c r="GE2893" s="33"/>
      <c r="GF2893" s="33"/>
      <c r="GG2893" s="33"/>
      <c r="GH2893" s="33"/>
      <c r="GI2893" s="33"/>
      <c r="GJ2893" s="33"/>
      <c r="GK2893" s="33"/>
      <c r="GL2893" s="33"/>
      <c r="GM2893" s="33"/>
      <c r="GN2893" s="33"/>
      <c r="GO2893" s="33"/>
      <c r="GP2893" s="33"/>
      <c r="GQ2893" s="33"/>
      <c r="GR2893" s="33"/>
      <c r="GS2893" s="33"/>
      <c r="GT2893" s="33"/>
      <c r="GU2893" s="33"/>
      <c r="GV2893" s="33"/>
      <c r="GW2893" s="33"/>
      <c r="GX2893" s="33"/>
    </row>
    <row r="2894" spans="178:206" x14ac:dyDescent="0.2">
      <c r="FV2894" s="29"/>
      <c r="FW2894" s="33"/>
      <c r="FX2894" s="33"/>
      <c r="FY2894" s="33"/>
      <c r="FZ2894" s="33"/>
      <c r="GA2894" s="33"/>
      <c r="GB2894" s="33"/>
      <c r="GC2894" s="33"/>
      <c r="GD2894" s="33"/>
      <c r="GE2894" s="33"/>
      <c r="GF2894" s="33"/>
      <c r="GG2894" s="33"/>
      <c r="GH2894" s="33"/>
      <c r="GI2894" s="33"/>
      <c r="GJ2894" s="33"/>
      <c r="GK2894" s="33"/>
      <c r="GL2894" s="33"/>
      <c r="GM2894" s="33"/>
      <c r="GN2894" s="33"/>
      <c r="GO2894" s="33"/>
      <c r="GP2894" s="33"/>
      <c r="GQ2894" s="33"/>
      <c r="GR2894" s="33"/>
      <c r="GS2894" s="33"/>
      <c r="GT2894" s="33"/>
      <c r="GU2894" s="33"/>
      <c r="GV2894" s="33"/>
      <c r="GW2894" s="33"/>
      <c r="GX2894" s="33"/>
    </row>
    <row r="2895" spans="178:206" x14ac:dyDescent="0.2">
      <c r="FV2895" s="29"/>
      <c r="FW2895" s="33"/>
      <c r="FX2895" s="33"/>
      <c r="FY2895" s="33"/>
      <c r="FZ2895" s="33"/>
      <c r="GA2895" s="33"/>
      <c r="GB2895" s="33"/>
      <c r="GC2895" s="33"/>
      <c r="GD2895" s="33"/>
      <c r="GE2895" s="33"/>
      <c r="GF2895" s="33"/>
      <c r="GG2895" s="33"/>
      <c r="GH2895" s="33"/>
      <c r="GI2895" s="33"/>
      <c r="GJ2895" s="33"/>
      <c r="GK2895" s="33"/>
      <c r="GL2895" s="33"/>
      <c r="GM2895" s="33"/>
      <c r="GN2895" s="33"/>
      <c r="GO2895" s="33"/>
      <c r="GP2895" s="33"/>
      <c r="GQ2895" s="33"/>
      <c r="GR2895" s="33"/>
      <c r="GS2895" s="33"/>
      <c r="GT2895" s="33"/>
      <c r="GU2895" s="33"/>
      <c r="GV2895" s="33"/>
      <c r="GW2895" s="33"/>
      <c r="GX2895" s="33"/>
    </row>
    <row r="2896" spans="178:206" x14ac:dyDescent="0.2">
      <c r="FV2896" s="29"/>
      <c r="FW2896" s="33"/>
      <c r="FX2896" s="33"/>
      <c r="FY2896" s="33"/>
      <c r="FZ2896" s="33"/>
      <c r="GA2896" s="33"/>
      <c r="GB2896" s="33"/>
      <c r="GC2896" s="33"/>
      <c r="GD2896" s="33"/>
      <c r="GE2896" s="33"/>
      <c r="GF2896" s="33"/>
      <c r="GG2896" s="33"/>
      <c r="GH2896" s="33"/>
      <c r="GI2896" s="33"/>
      <c r="GJ2896" s="33"/>
      <c r="GK2896" s="33"/>
      <c r="GL2896" s="33"/>
      <c r="GM2896" s="33"/>
      <c r="GN2896" s="33"/>
      <c r="GO2896" s="33"/>
      <c r="GP2896" s="33"/>
      <c r="GQ2896" s="33"/>
      <c r="GR2896" s="33"/>
      <c r="GS2896" s="33"/>
      <c r="GT2896" s="33"/>
      <c r="GU2896" s="33"/>
      <c r="GV2896" s="33"/>
      <c r="GW2896" s="33"/>
      <c r="GX2896" s="33"/>
    </row>
    <row r="2897" spans="178:206" x14ac:dyDescent="0.2">
      <c r="FV2897" s="29"/>
      <c r="FW2897" s="33"/>
      <c r="FX2897" s="33"/>
      <c r="FY2897" s="33"/>
      <c r="FZ2897" s="33"/>
      <c r="GA2897" s="33"/>
      <c r="GB2897" s="33"/>
      <c r="GC2897" s="33"/>
      <c r="GD2897" s="33"/>
      <c r="GE2897" s="33"/>
      <c r="GF2897" s="33"/>
      <c r="GG2897" s="33"/>
      <c r="GH2897" s="33"/>
      <c r="GI2897" s="33"/>
      <c r="GJ2897" s="33"/>
      <c r="GK2897" s="33"/>
      <c r="GL2897" s="33"/>
      <c r="GM2897" s="33"/>
      <c r="GN2897" s="33"/>
      <c r="GO2897" s="33"/>
      <c r="GP2897" s="33"/>
      <c r="GQ2897" s="33"/>
      <c r="GR2897" s="33"/>
      <c r="GS2897" s="33"/>
      <c r="GT2897" s="33"/>
      <c r="GU2897" s="33"/>
      <c r="GV2897" s="33"/>
      <c r="GW2897" s="33"/>
      <c r="GX2897" s="33"/>
    </row>
    <row r="2898" spans="178:206" x14ac:dyDescent="0.2">
      <c r="FV2898" s="29"/>
      <c r="FW2898" s="33"/>
      <c r="FX2898" s="33"/>
      <c r="FY2898" s="33"/>
      <c r="FZ2898" s="33"/>
      <c r="GA2898" s="33"/>
      <c r="GB2898" s="33"/>
      <c r="GC2898" s="33"/>
      <c r="GD2898" s="33"/>
      <c r="GE2898" s="33"/>
      <c r="GF2898" s="33"/>
      <c r="GG2898" s="33"/>
      <c r="GH2898" s="33"/>
      <c r="GI2898" s="33"/>
      <c r="GJ2898" s="33"/>
      <c r="GK2898" s="33"/>
      <c r="GL2898" s="33"/>
      <c r="GM2898" s="33"/>
      <c r="GN2898" s="33"/>
      <c r="GO2898" s="33"/>
      <c r="GP2898" s="33"/>
      <c r="GQ2898" s="33"/>
      <c r="GR2898" s="33"/>
      <c r="GS2898" s="33"/>
      <c r="GT2898" s="33"/>
      <c r="GU2898" s="33"/>
      <c r="GV2898" s="33"/>
      <c r="GW2898" s="33"/>
      <c r="GX2898" s="33"/>
    </row>
    <row r="2899" spans="178:206" x14ac:dyDescent="0.2">
      <c r="FV2899" s="29"/>
      <c r="FW2899" s="33"/>
      <c r="FX2899" s="33"/>
      <c r="FY2899" s="33"/>
      <c r="FZ2899" s="33"/>
      <c r="GA2899" s="33"/>
      <c r="GB2899" s="33"/>
      <c r="GC2899" s="33"/>
      <c r="GD2899" s="33"/>
      <c r="GE2899" s="33"/>
      <c r="GF2899" s="33"/>
      <c r="GG2899" s="33"/>
      <c r="GH2899" s="33"/>
      <c r="GI2899" s="33"/>
      <c r="GJ2899" s="33"/>
      <c r="GK2899" s="33"/>
      <c r="GL2899" s="33"/>
      <c r="GM2899" s="33"/>
      <c r="GN2899" s="33"/>
      <c r="GO2899" s="33"/>
      <c r="GP2899" s="33"/>
      <c r="GQ2899" s="33"/>
      <c r="GR2899" s="33"/>
      <c r="GS2899" s="33"/>
      <c r="GT2899" s="33"/>
      <c r="GU2899" s="33"/>
      <c r="GV2899" s="33"/>
      <c r="GW2899" s="33"/>
      <c r="GX2899" s="33"/>
    </row>
    <row r="2900" spans="178:206" x14ac:dyDescent="0.2">
      <c r="FV2900" s="29"/>
      <c r="FW2900" s="33"/>
      <c r="FX2900" s="33"/>
      <c r="FY2900" s="33"/>
      <c r="FZ2900" s="33"/>
      <c r="GA2900" s="33"/>
      <c r="GB2900" s="33"/>
      <c r="GC2900" s="33"/>
      <c r="GD2900" s="33"/>
      <c r="GE2900" s="33"/>
      <c r="GF2900" s="33"/>
      <c r="GG2900" s="33"/>
      <c r="GH2900" s="33"/>
      <c r="GI2900" s="33"/>
      <c r="GJ2900" s="33"/>
      <c r="GK2900" s="33"/>
      <c r="GL2900" s="33"/>
      <c r="GM2900" s="33"/>
      <c r="GN2900" s="33"/>
      <c r="GO2900" s="33"/>
      <c r="GP2900" s="33"/>
      <c r="GQ2900" s="33"/>
      <c r="GR2900" s="33"/>
      <c r="GS2900" s="33"/>
      <c r="GT2900" s="33"/>
      <c r="GU2900" s="33"/>
      <c r="GV2900" s="33"/>
      <c r="GW2900" s="33"/>
      <c r="GX2900" s="33"/>
    </row>
    <row r="2901" spans="178:206" x14ac:dyDescent="0.2">
      <c r="FV2901" s="29"/>
      <c r="FW2901" s="33"/>
      <c r="FX2901" s="33"/>
      <c r="FY2901" s="33"/>
      <c r="FZ2901" s="33"/>
      <c r="GA2901" s="33"/>
      <c r="GB2901" s="33"/>
      <c r="GC2901" s="33"/>
      <c r="GD2901" s="33"/>
      <c r="GE2901" s="33"/>
      <c r="GF2901" s="33"/>
      <c r="GG2901" s="33"/>
      <c r="GH2901" s="33"/>
      <c r="GI2901" s="33"/>
      <c r="GJ2901" s="33"/>
      <c r="GK2901" s="33"/>
      <c r="GL2901" s="33"/>
      <c r="GM2901" s="33"/>
      <c r="GN2901" s="33"/>
      <c r="GO2901" s="33"/>
      <c r="GP2901" s="33"/>
      <c r="GQ2901" s="33"/>
      <c r="GR2901" s="33"/>
      <c r="GS2901" s="33"/>
      <c r="GT2901" s="33"/>
      <c r="GU2901" s="33"/>
      <c r="GV2901" s="33"/>
      <c r="GW2901" s="33"/>
      <c r="GX2901" s="33"/>
    </row>
    <row r="2902" spans="178:206" x14ac:dyDescent="0.2">
      <c r="FV2902" s="29"/>
      <c r="FW2902" s="33"/>
      <c r="FX2902" s="33"/>
      <c r="FY2902" s="33"/>
      <c r="FZ2902" s="33"/>
      <c r="GA2902" s="33"/>
      <c r="GB2902" s="33"/>
      <c r="GC2902" s="33"/>
      <c r="GD2902" s="33"/>
      <c r="GE2902" s="33"/>
      <c r="GF2902" s="33"/>
      <c r="GG2902" s="33"/>
      <c r="GH2902" s="33"/>
      <c r="GI2902" s="33"/>
      <c r="GJ2902" s="33"/>
      <c r="GK2902" s="33"/>
      <c r="GL2902" s="33"/>
      <c r="GM2902" s="33"/>
      <c r="GN2902" s="33"/>
      <c r="GO2902" s="33"/>
      <c r="GP2902" s="33"/>
      <c r="GQ2902" s="33"/>
      <c r="GR2902" s="33"/>
      <c r="GS2902" s="33"/>
      <c r="GT2902" s="33"/>
      <c r="GU2902" s="33"/>
      <c r="GV2902" s="33"/>
      <c r="GW2902" s="33"/>
      <c r="GX2902" s="33"/>
    </row>
    <row r="2903" spans="178:206" x14ac:dyDescent="0.2">
      <c r="FV2903" s="29"/>
      <c r="FW2903" s="33"/>
      <c r="FX2903" s="33"/>
      <c r="FY2903" s="33"/>
      <c r="FZ2903" s="33"/>
      <c r="GA2903" s="33"/>
      <c r="GB2903" s="33"/>
      <c r="GC2903" s="33"/>
      <c r="GD2903" s="33"/>
      <c r="GE2903" s="33"/>
      <c r="GF2903" s="33"/>
      <c r="GG2903" s="33"/>
      <c r="GH2903" s="33"/>
      <c r="GI2903" s="33"/>
      <c r="GJ2903" s="33"/>
      <c r="GK2903" s="33"/>
      <c r="GL2903" s="33"/>
      <c r="GM2903" s="33"/>
      <c r="GN2903" s="33"/>
      <c r="GO2903" s="33"/>
      <c r="GP2903" s="33"/>
      <c r="GQ2903" s="33"/>
      <c r="GR2903" s="33"/>
      <c r="GS2903" s="33"/>
      <c r="GT2903" s="33"/>
      <c r="GU2903" s="33"/>
      <c r="GV2903" s="33"/>
      <c r="GW2903" s="33"/>
      <c r="GX2903" s="33"/>
    </row>
    <row r="2904" spans="178:206" x14ac:dyDescent="0.2">
      <c r="FV2904" s="29"/>
      <c r="FW2904" s="33"/>
      <c r="FX2904" s="33"/>
      <c r="FY2904" s="33"/>
      <c r="FZ2904" s="33"/>
      <c r="GA2904" s="33"/>
      <c r="GB2904" s="33"/>
      <c r="GC2904" s="33"/>
      <c r="GD2904" s="33"/>
      <c r="GE2904" s="33"/>
      <c r="GF2904" s="33"/>
      <c r="GG2904" s="33"/>
      <c r="GH2904" s="33"/>
      <c r="GI2904" s="33"/>
      <c r="GJ2904" s="33"/>
      <c r="GK2904" s="33"/>
      <c r="GL2904" s="33"/>
      <c r="GM2904" s="33"/>
      <c r="GN2904" s="33"/>
      <c r="GO2904" s="33"/>
      <c r="GP2904" s="33"/>
      <c r="GQ2904" s="33"/>
      <c r="GR2904" s="33"/>
      <c r="GS2904" s="33"/>
      <c r="GT2904" s="33"/>
      <c r="GU2904" s="33"/>
      <c r="GV2904" s="33"/>
      <c r="GW2904" s="33"/>
      <c r="GX2904" s="33"/>
    </row>
    <row r="2905" spans="178:206" x14ac:dyDescent="0.2">
      <c r="FV2905" s="29"/>
      <c r="FW2905" s="33"/>
      <c r="FX2905" s="33"/>
      <c r="FY2905" s="33"/>
      <c r="FZ2905" s="33"/>
      <c r="GA2905" s="33"/>
      <c r="GB2905" s="33"/>
      <c r="GC2905" s="33"/>
      <c r="GD2905" s="33"/>
      <c r="GE2905" s="33"/>
      <c r="GF2905" s="33"/>
      <c r="GG2905" s="33"/>
      <c r="GH2905" s="33"/>
      <c r="GI2905" s="33"/>
      <c r="GJ2905" s="33"/>
      <c r="GK2905" s="33"/>
      <c r="GL2905" s="33"/>
      <c r="GM2905" s="33"/>
      <c r="GN2905" s="33"/>
      <c r="GO2905" s="33"/>
      <c r="GP2905" s="33"/>
      <c r="GQ2905" s="33"/>
      <c r="GR2905" s="33"/>
      <c r="GS2905" s="33"/>
      <c r="GT2905" s="33"/>
      <c r="GU2905" s="33"/>
      <c r="GV2905" s="33"/>
      <c r="GW2905" s="33"/>
      <c r="GX2905" s="33"/>
    </row>
    <row r="2906" spans="178:206" x14ac:dyDescent="0.2">
      <c r="FV2906" s="29"/>
      <c r="FW2906" s="33"/>
      <c r="FX2906" s="33"/>
      <c r="FY2906" s="33"/>
      <c r="FZ2906" s="33"/>
      <c r="GA2906" s="33"/>
      <c r="GB2906" s="33"/>
      <c r="GC2906" s="33"/>
      <c r="GD2906" s="33"/>
      <c r="GE2906" s="33"/>
      <c r="GF2906" s="33"/>
      <c r="GG2906" s="33"/>
      <c r="GH2906" s="33"/>
      <c r="GI2906" s="33"/>
      <c r="GJ2906" s="33"/>
      <c r="GK2906" s="33"/>
      <c r="GL2906" s="33"/>
      <c r="GM2906" s="33"/>
      <c r="GN2906" s="33"/>
      <c r="GO2906" s="33"/>
      <c r="GP2906" s="33"/>
      <c r="GQ2906" s="33"/>
      <c r="GR2906" s="33"/>
      <c r="GS2906" s="33"/>
      <c r="GT2906" s="33"/>
      <c r="GU2906" s="33"/>
      <c r="GV2906" s="33"/>
      <c r="GW2906" s="33"/>
      <c r="GX2906" s="33"/>
    </row>
    <row r="2907" spans="178:206" x14ac:dyDescent="0.2">
      <c r="FV2907" s="29"/>
      <c r="FW2907" s="33"/>
      <c r="FX2907" s="33"/>
      <c r="FY2907" s="33"/>
      <c r="FZ2907" s="33"/>
      <c r="GA2907" s="33"/>
      <c r="GB2907" s="33"/>
      <c r="GC2907" s="33"/>
      <c r="GD2907" s="33"/>
      <c r="GE2907" s="33"/>
      <c r="GF2907" s="33"/>
      <c r="GG2907" s="33"/>
      <c r="GH2907" s="33"/>
      <c r="GI2907" s="33"/>
      <c r="GJ2907" s="33"/>
      <c r="GK2907" s="33"/>
      <c r="GL2907" s="33"/>
      <c r="GM2907" s="33"/>
      <c r="GN2907" s="33"/>
      <c r="GO2907" s="33"/>
      <c r="GP2907" s="33"/>
      <c r="GQ2907" s="33"/>
      <c r="GR2907" s="33"/>
      <c r="GS2907" s="33"/>
      <c r="GT2907" s="33"/>
      <c r="GU2907" s="33"/>
      <c r="GV2907" s="33"/>
      <c r="GW2907" s="33"/>
      <c r="GX2907" s="33"/>
    </row>
    <row r="2908" spans="178:206" x14ac:dyDescent="0.2">
      <c r="FV2908" s="29"/>
      <c r="FW2908" s="33"/>
      <c r="FX2908" s="33"/>
      <c r="FY2908" s="33"/>
      <c r="FZ2908" s="33"/>
      <c r="GA2908" s="33"/>
      <c r="GB2908" s="33"/>
      <c r="GC2908" s="33"/>
      <c r="GD2908" s="33"/>
      <c r="GE2908" s="33"/>
      <c r="GF2908" s="33"/>
      <c r="GG2908" s="33"/>
      <c r="GH2908" s="33"/>
      <c r="GI2908" s="33"/>
      <c r="GJ2908" s="33"/>
      <c r="GK2908" s="33"/>
      <c r="GL2908" s="33"/>
      <c r="GM2908" s="33"/>
      <c r="GN2908" s="33"/>
      <c r="GO2908" s="33"/>
      <c r="GP2908" s="33"/>
      <c r="GQ2908" s="33"/>
      <c r="GR2908" s="33"/>
      <c r="GS2908" s="33"/>
      <c r="GT2908" s="33"/>
      <c r="GU2908" s="33"/>
      <c r="GV2908" s="33"/>
      <c r="GW2908" s="33"/>
      <c r="GX2908" s="33"/>
    </row>
    <row r="2909" spans="178:206" x14ac:dyDescent="0.2">
      <c r="FV2909" s="29"/>
      <c r="FW2909" s="33"/>
      <c r="FX2909" s="33"/>
      <c r="FY2909" s="33"/>
      <c r="FZ2909" s="33"/>
      <c r="GA2909" s="33"/>
      <c r="GB2909" s="33"/>
      <c r="GC2909" s="33"/>
      <c r="GD2909" s="33"/>
      <c r="GE2909" s="33"/>
      <c r="GF2909" s="33"/>
      <c r="GG2909" s="33"/>
      <c r="GH2909" s="33"/>
      <c r="GI2909" s="33"/>
      <c r="GJ2909" s="33"/>
      <c r="GK2909" s="33"/>
      <c r="GL2909" s="33"/>
      <c r="GM2909" s="33"/>
      <c r="GN2909" s="33"/>
      <c r="GO2909" s="33"/>
      <c r="GP2909" s="33"/>
      <c r="GQ2909" s="33"/>
      <c r="GR2909" s="33"/>
      <c r="GS2909" s="33"/>
      <c r="GT2909" s="33"/>
      <c r="GU2909" s="33"/>
      <c r="GV2909" s="33"/>
      <c r="GW2909" s="33"/>
      <c r="GX2909" s="33"/>
    </row>
    <row r="2910" spans="178:206" x14ac:dyDescent="0.2">
      <c r="FV2910" s="29"/>
      <c r="FW2910" s="33"/>
      <c r="FX2910" s="33"/>
      <c r="FY2910" s="33"/>
      <c r="FZ2910" s="33"/>
      <c r="GA2910" s="33"/>
      <c r="GB2910" s="33"/>
      <c r="GC2910" s="33"/>
      <c r="GD2910" s="33"/>
      <c r="GE2910" s="33"/>
      <c r="GF2910" s="33"/>
      <c r="GG2910" s="33"/>
      <c r="GH2910" s="33"/>
      <c r="GI2910" s="33"/>
      <c r="GJ2910" s="33"/>
      <c r="GK2910" s="33"/>
      <c r="GL2910" s="33"/>
      <c r="GM2910" s="33"/>
      <c r="GN2910" s="33"/>
      <c r="GO2910" s="33"/>
      <c r="GP2910" s="33"/>
      <c r="GQ2910" s="33"/>
      <c r="GR2910" s="33"/>
      <c r="GS2910" s="33"/>
      <c r="GT2910" s="33"/>
      <c r="GU2910" s="33"/>
      <c r="GV2910" s="33"/>
      <c r="GW2910" s="33"/>
      <c r="GX2910" s="33"/>
    </row>
    <row r="2911" spans="178:206" x14ac:dyDescent="0.2">
      <c r="FV2911" s="29"/>
      <c r="FW2911" s="33"/>
      <c r="FX2911" s="33"/>
      <c r="FY2911" s="33"/>
      <c r="FZ2911" s="33"/>
      <c r="GA2911" s="33"/>
      <c r="GB2911" s="33"/>
      <c r="GC2911" s="33"/>
      <c r="GD2911" s="33"/>
      <c r="GE2911" s="33"/>
      <c r="GF2911" s="33"/>
      <c r="GG2911" s="33"/>
      <c r="GH2911" s="33"/>
      <c r="GI2911" s="33"/>
      <c r="GJ2911" s="33"/>
      <c r="GK2911" s="33"/>
      <c r="GL2911" s="33"/>
      <c r="GM2911" s="33"/>
      <c r="GN2911" s="33"/>
      <c r="GO2911" s="33"/>
      <c r="GP2911" s="33"/>
      <c r="GQ2911" s="33"/>
      <c r="GR2911" s="33"/>
      <c r="GS2911" s="33"/>
      <c r="GT2911" s="33"/>
      <c r="GU2911" s="33"/>
      <c r="GV2911" s="33"/>
      <c r="GW2911" s="33"/>
      <c r="GX2911" s="33"/>
    </row>
    <row r="2912" spans="178:206" x14ac:dyDescent="0.2">
      <c r="FV2912" s="29"/>
      <c r="FW2912" s="33"/>
      <c r="FX2912" s="33"/>
      <c r="FY2912" s="33"/>
      <c r="FZ2912" s="33"/>
      <c r="GA2912" s="33"/>
      <c r="GB2912" s="33"/>
      <c r="GC2912" s="33"/>
      <c r="GD2912" s="33"/>
      <c r="GE2912" s="33"/>
      <c r="GF2912" s="33"/>
      <c r="GG2912" s="33"/>
      <c r="GH2912" s="33"/>
      <c r="GI2912" s="33"/>
      <c r="GJ2912" s="33"/>
      <c r="GK2912" s="33"/>
      <c r="GL2912" s="33"/>
      <c r="GM2912" s="33"/>
      <c r="GN2912" s="33"/>
      <c r="GO2912" s="33"/>
      <c r="GP2912" s="33"/>
      <c r="GQ2912" s="33"/>
      <c r="GR2912" s="33"/>
      <c r="GS2912" s="33"/>
      <c r="GT2912" s="33"/>
      <c r="GU2912" s="33"/>
      <c r="GV2912" s="33"/>
      <c r="GW2912" s="33"/>
      <c r="GX2912" s="33"/>
    </row>
    <row r="2913" spans="178:206" x14ac:dyDescent="0.2">
      <c r="FV2913" s="29"/>
      <c r="FW2913" s="33"/>
      <c r="FX2913" s="33"/>
      <c r="FY2913" s="33"/>
      <c r="FZ2913" s="33"/>
      <c r="GA2913" s="33"/>
      <c r="GB2913" s="33"/>
      <c r="GC2913" s="33"/>
      <c r="GD2913" s="33"/>
      <c r="GE2913" s="33"/>
      <c r="GF2913" s="33"/>
      <c r="GG2913" s="33"/>
      <c r="GH2913" s="33"/>
      <c r="GI2913" s="33"/>
      <c r="GJ2913" s="33"/>
      <c r="GK2913" s="33"/>
      <c r="GL2913" s="33"/>
      <c r="GM2913" s="33"/>
      <c r="GN2913" s="33"/>
      <c r="GO2913" s="33"/>
      <c r="GP2913" s="33"/>
      <c r="GQ2913" s="33"/>
      <c r="GR2913" s="33"/>
      <c r="GS2913" s="33"/>
      <c r="GT2913" s="33"/>
      <c r="GU2913" s="33"/>
      <c r="GV2913" s="33"/>
      <c r="GW2913" s="33"/>
      <c r="GX2913" s="33"/>
    </row>
    <row r="2914" spans="178:206" x14ac:dyDescent="0.2">
      <c r="FV2914" s="29"/>
      <c r="FW2914" s="33"/>
      <c r="FX2914" s="33"/>
      <c r="FY2914" s="33"/>
      <c r="FZ2914" s="33"/>
      <c r="GA2914" s="33"/>
      <c r="GB2914" s="33"/>
      <c r="GC2914" s="33"/>
      <c r="GD2914" s="33"/>
      <c r="GE2914" s="33"/>
      <c r="GF2914" s="33"/>
      <c r="GG2914" s="33"/>
      <c r="GH2914" s="33"/>
      <c r="GI2914" s="33"/>
      <c r="GJ2914" s="33"/>
      <c r="GK2914" s="33"/>
      <c r="GL2914" s="33"/>
      <c r="GM2914" s="33"/>
      <c r="GN2914" s="33"/>
      <c r="GO2914" s="33"/>
      <c r="GP2914" s="33"/>
      <c r="GQ2914" s="33"/>
      <c r="GR2914" s="33"/>
      <c r="GS2914" s="33"/>
      <c r="GT2914" s="33"/>
      <c r="GU2914" s="33"/>
      <c r="GV2914" s="33"/>
      <c r="GW2914" s="33"/>
      <c r="GX2914" s="33"/>
    </row>
    <row r="2915" spans="178:206" x14ac:dyDescent="0.2">
      <c r="FV2915" s="29"/>
      <c r="FW2915" s="33"/>
      <c r="FX2915" s="33"/>
      <c r="FY2915" s="33"/>
      <c r="FZ2915" s="33"/>
      <c r="GA2915" s="33"/>
      <c r="GB2915" s="33"/>
      <c r="GC2915" s="33"/>
      <c r="GD2915" s="33"/>
      <c r="GE2915" s="33"/>
      <c r="GF2915" s="33"/>
      <c r="GG2915" s="33"/>
      <c r="GH2915" s="33"/>
      <c r="GI2915" s="33"/>
      <c r="GJ2915" s="33"/>
      <c r="GK2915" s="33"/>
      <c r="GL2915" s="33"/>
      <c r="GM2915" s="33"/>
      <c r="GN2915" s="33"/>
      <c r="GO2915" s="33"/>
      <c r="GP2915" s="33"/>
      <c r="GQ2915" s="33"/>
      <c r="GR2915" s="33"/>
      <c r="GS2915" s="33"/>
      <c r="GT2915" s="33"/>
      <c r="GU2915" s="33"/>
      <c r="GV2915" s="33"/>
      <c r="GW2915" s="33"/>
      <c r="GX2915" s="33"/>
    </row>
    <row r="2916" spans="178:206" x14ac:dyDescent="0.2">
      <c r="FV2916" s="29"/>
      <c r="FW2916" s="33"/>
      <c r="FX2916" s="33"/>
      <c r="FY2916" s="33"/>
      <c r="FZ2916" s="33"/>
      <c r="GA2916" s="33"/>
      <c r="GB2916" s="33"/>
      <c r="GC2916" s="33"/>
      <c r="GD2916" s="33"/>
      <c r="GE2916" s="33"/>
      <c r="GF2916" s="33"/>
      <c r="GG2916" s="33"/>
      <c r="GH2916" s="33"/>
      <c r="GI2916" s="33"/>
      <c r="GJ2916" s="33"/>
      <c r="GK2916" s="33"/>
      <c r="GL2916" s="33"/>
      <c r="GM2916" s="33"/>
      <c r="GN2916" s="33"/>
      <c r="GO2916" s="33"/>
      <c r="GP2916" s="33"/>
      <c r="GQ2916" s="33"/>
      <c r="GR2916" s="33"/>
      <c r="GS2916" s="33"/>
      <c r="GT2916" s="33"/>
      <c r="GU2916" s="33"/>
      <c r="GV2916" s="33"/>
      <c r="GW2916" s="33"/>
      <c r="GX2916" s="33"/>
    </row>
    <row r="2917" spans="178:206" x14ac:dyDescent="0.2">
      <c r="FV2917" s="29"/>
      <c r="FW2917" s="33"/>
      <c r="FX2917" s="33"/>
      <c r="FY2917" s="33"/>
      <c r="FZ2917" s="33"/>
      <c r="GA2917" s="33"/>
      <c r="GB2917" s="33"/>
      <c r="GC2917" s="33"/>
      <c r="GD2917" s="33"/>
      <c r="GE2917" s="33"/>
      <c r="GF2917" s="33"/>
      <c r="GG2917" s="33"/>
      <c r="GH2917" s="33"/>
      <c r="GI2917" s="33"/>
      <c r="GJ2917" s="33"/>
      <c r="GK2917" s="33"/>
      <c r="GL2917" s="33"/>
      <c r="GM2917" s="33"/>
      <c r="GN2917" s="33"/>
      <c r="GO2917" s="33"/>
      <c r="GP2917" s="33"/>
      <c r="GQ2917" s="33"/>
      <c r="GR2917" s="33"/>
      <c r="GS2917" s="33"/>
      <c r="GT2917" s="33"/>
      <c r="GU2917" s="33"/>
      <c r="GV2917" s="33"/>
      <c r="GW2917" s="33"/>
      <c r="GX2917" s="33"/>
    </row>
    <row r="2918" spans="178:206" x14ac:dyDescent="0.2">
      <c r="FV2918" s="29"/>
      <c r="FW2918" s="33"/>
      <c r="FX2918" s="33"/>
      <c r="FY2918" s="33"/>
      <c r="FZ2918" s="33"/>
      <c r="GA2918" s="33"/>
      <c r="GB2918" s="33"/>
      <c r="GC2918" s="33"/>
      <c r="GD2918" s="33"/>
      <c r="GE2918" s="33"/>
      <c r="GF2918" s="33"/>
      <c r="GG2918" s="33"/>
      <c r="GH2918" s="33"/>
      <c r="GI2918" s="33"/>
      <c r="GJ2918" s="33"/>
      <c r="GK2918" s="33"/>
      <c r="GL2918" s="33"/>
      <c r="GM2918" s="33"/>
      <c r="GN2918" s="33"/>
      <c r="GO2918" s="33"/>
      <c r="GP2918" s="33"/>
      <c r="GQ2918" s="33"/>
      <c r="GR2918" s="33"/>
      <c r="GS2918" s="33"/>
      <c r="GT2918" s="33"/>
      <c r="GU2918" s="33"/>
      <c r="GV2918" s="33"/>
      <c r="GW2918" s="33"/>
      <c r="GX2918" s="33"/>
    </row>
    <row r="2919" spans="178:206" x14ac:dyDescent="0.2">
      <c r="FV2919" s="29"/>
      <c r="FW2919" s="33"/>
      <c r="FX2919" s="33"/>
      <c r="FY2919" s="33"/>
      <c r="FZ2919" s="33"/>
      <c r="GA2919" s="33"/>
      <c r="GB2919" s="33"/>
      <c r="GC2919" s="33"/>
      <c r="GD2919" s="33"/>
      <c r="GE2919" s="33"/>
      <c r="GF2919" s="33"/>
      <c r="GG2919" s="33"/>
      <c r="GH2919" s="33"/>
      <c r="GI2919" s="33"/>
      <c r="GJ2919" s="33"/>
      <c r="GK2919" s="33"/>
      <c r="GL2919" s="33"/>
      <c r="GM2919" s="33"/>
      <c r="GN2919" s="33"/>
      <c r="GO2919" s="33"/>
      <c r="GP2919" s="33"/>
      <c r="GQ2919" s="33"/>
      <c r="GR2919" s="33"/>
      <c r="GS2919" s="33"/>
      <c r="GT2919" s="33"/>
      <c r="GU2919" s="33"/>
      <c r="GV2919" s="33"/>
      <c r="GW2919" s="33"/>
      <c r="GX2919" s="33"/>
    </row>
    <row r="2920" spans="178:206" x14ac:dyDescent="0.2">
      <c r="FV2920" s="29"/>
      <c r="FW2920" s="33"/>
      <c r="FX2920" s="33"/>
      <c r="FY2920" s="33"/>
      <c r="FZ2920" s="33"/>
      <c r="GA2920" s="33"/>
      <c r="GB2920" s="33"/>
      <c r="GC2920" s="33"/>
      <c r="GD2920" s="33"/>
      <c r="GE2920" s="33"/>
      <c r="GF2920" s="33"/>
      <c r="GG2920" s="33"/>
      <c r="GH2920" s="33"/>
      <c r="GI2920" s="33"/>
      <c r="GJ2920" s="33"/>
      <c r="GK2920" s="33"/>
      <c r="GL2920" s="33"/>
      <c r="GM2920" s="33"/>
      <c r="GN2920" s="33"/>
      <c r="GO2920" s="33"/>
      <c r="GP2920" s="33"/>
      <c r="GQ2920" s="33"/>
      <c r="GR2920" s="33"/>
      <c r="GS2920" s="33"/>
      <c r="GT2920" s="33"/>
      <c r="GU2920" s="33"/>
      <c r="GV2920" s="33"/>
      <c r="GW2920" s="33"/>
      <c r="GX2920" s="33"/>
    </row>
    <row r="2921" spans="178:206" x14ac:dyDescent="0.2">
      <c r="FV2921" s="29"/>
      <c r="FW2921" s="33"/>
      <c r="FX2921" s="33"/>
      <c r="FY2921" s="33"/>
      <c r="FZ2921" s="33"/>
      <c r="GA2921" s="33"/>
      <c r="GB2921" s="33"/>
      <c r="GC2921" s="33"/>
      <c r="GD2921" s="33"/>
      <c r="GE2921" s="33"/>
      <c r="GF2921" s="33"/>
      <c r="GG2921" s="33"/>
      <c r="GH2921" s="33"/>
      <c r="GI2921" s="33"/>
      <c r="GJ2921" s="33"/>
      <c r="GK2921" s="33"/>
      <c r="GL2921" s="33"/>
      <c r="GM2921" s="33"/>
      <c r="GN2921" s="33"/>
      <c r="GO2921" s="33"/>
      <c r="GP2921" s="33"/>
      <c r="GQ2921" s="33"/>
      <c r="GR2921" s="33"/>
      <c r="GS2921" s="33"/>
      <c r="GT2921" s="33"/>
      <c r="GU2921" s="33"/>
      <c r="GV2921" s="33"/>
      <c r="GW2921" s="33"/>
      <c r="GX2921" s="33"/>
    </row>
    <row r="2922" spans="178:206" x14ac:dyDescent="0.2">
      <c r="FV2922" s="29"/>
      <c r="FW2922" s="33"/>
      <c r="FX2922" s="33"/>
      <c r="FY2922" s="33"/>
      <c r="FZ2922" s="33"/>
      <c r="GA2922" s="33"/>
      <c r="GB2922" s="33"/>
      <c r="GC2922" s="33"/>
      <c r="GD2922" s="33"/>
      <c r="GE2922" s="33"/>
      <c r="GF2922" s="33"/>
      <c r="GG2922" s="33"/>
      <c r="GH2922" s="33"/>
      <c r="GI2922" s="33"/>
      <c r="GJ2922" s="33"/>
      <c r="GK2922" s="33"/>
      <c r="GL2922" s="33"/>
      <c r="GM2922" s="33"/>
      <c r="GN2922" s="33"/>
      <c r="GO2922" s="33"/>
      <c r="GP2922" s="33"/>
      <c r="GQ2922" s="33"/>
      <c r="GR2922" s="33"/>
      <c r="GS2922" s="33"/>
      <c r="GT2922" s="33"/>
      <c r="GU2922" s="33"/>
      <c r="GV2922" s="33"/>
      <c r="GW2922" s="33"/>
      <c r="GX2922" s="33"/>
    </row>
    <row r="2923" spans="178:206" x14ac:dyDescent="0.2">
      <c r="FV2923" s="29"/>
      <c r="FW2923" s="33"/>
      <c r="FX2923" s="33"/>
      <c r="FY2923" s="33"/>
      <c r="FZ2923" s="33"/>
      <c r="GA2923" s="33"/>
      <c r="GB2923" s="33"/>
      <c r="GC2923" s="33"/>
      <c r="GD2923" s="33"/>
      <c r="GE2923" s="33"/>
      <c r="GF2923" s="33"/>
      <c r="GG2923" s="33"/>
      <c r="GH2923" s="33"/>
      <c r="GI2923" s="33"/>
      <c r="GJ2923" s="33"/>
      <c r="GK2923" s="33"/>
      <c r="GL2923" s="33"/>
      <c r="GM2923" s="33"/>
      <c r="GN2923" s="33"/>
      <c r="GO2923" s="33"/>
      <c r="GP2923" s="33"/>
      <c r="GQ2923" s="33"/>
      <c r="GR2923" s="33"/>
      <c r="GS2923" s="33"/>
      <c r="GT2923" s="33"/>
      <c r="GU2923" s="33"/>
      <c r="GV2923" s="33"/>
      <c r="GW2923" s="33"/>
      <c r="GX2923" s="33"/>
    </row>
    <row r="2924" spans="178:206" x14ac:dyDescent="0.2">
      <c r="FV2924" s="29"/>
      <c r="FW2924" s="33"/>
      <c r="FX2924" s="33"/>
      <c r="FY2924" s="33"/>
      <c r="FZ2924" s="33"/>
      <c r="GA2924" s="33"/>
      <c r="GB2924" s="33"/>
      <c r="GC2924" s="33"/>
      <c r="GD2924" s="33"/>
      <c r="GE2924" s="33"/>
      <c r="GF2924" s="33"/>
      <c r="GG2924" s="33"/>
      <c r="GH2924" s="33"/>
      <c r="GI2924" s="33"/>
      <c r="GJ2924" s="33"/>
      <c r="GK2924" s="33"/>
      <c r="GL2924" s="33"/>
      <c r="GM2924" s="33"/>
      <c r="GN2924" s="33"/>
      <c r="GO2924" s="33"/>
      <c r="GP2924" s="33"/>
      <c r="GQ2924" s="33"/>
      <c r="GR2924" s="33"/>
      <c r="GS2924" s="33"/>
      <c r="GT2924" s="33"/>
      <c r="GU2924" s="33"/>
      <c r="GV2924" s="33"/>
      <c r="GW2924" s="33"/>
      <c r="GX2924" s="33"/>
    </row>
    <row r="2925" spans="178:206" x14ac:dyDescent="0.2">
      <c r="FV2925" s="29"/>
      <c r="FW2925" s="33"/>
      <c r="FX2925" s="33"/>
      <c r="FY2925" s="33"/>
      <c r="FZ2925" s="33"/>
      <c r="GA2925" s="33"/>
      <c r="GB2925" s="33"/>
      <c r="GC2925" s="33"/>
      <c r="GD2925" s="33"/>
      <c r="GE2925" s="33"/>
      <c r="GF2925" s="33"/>
      <c r="GG2925" s="33"/>
      <c r="GH2925" s="33"/>
      <c r="GI2925" s="33"/>
      <c r="GJ2925" s="33"/>
      <c r="GK2925" s="33"/>
      <c r="GL2925" s="33"/>
      <c r="GM2925" s="33"/>
      <c r="GN2925" s="33"/>
      <c r="GO2925" s="33"/>
      <c r="GP2925" s="33"/>
      <c r="GQ2925" s="33"/>
      <c r="GR2925" s="33"/>
      <c r="GS2925" s="33"/>
      <c r="GT2925" s="33"/>
      <c r="GU2925" s="33"/>
      <c r="GV2925" s="33"/>
      <c r="GW2925" s="33"/>
      <c r="GX2925" s="33"/>
    </row>
    <row r="2926" spans="178:206" x14ac:dyDescent="0.2">
      <c r="FV2926" s="29"/>
      <c r="FW2926" s="33"/>
      <c r="FX2926" s="33"/>
      <c r="FY2926" s="33"/>
      <c r="FZ2926" s="33"/>
      <c r="GA2926" s="33"/>
      <c r="GB2926" s="33"/>
      <c r="GC2926" s="33"/>
      <c r="GD2926" s="33"/>
      <c r="GE2926" s="33"/>
      <c r="GF2926" s="33"/>
      <c r="GG2926" s="33"/>
      <c r="GH2926" s="33"/>
      <c r="GI2926" s="33"/>
      <c r="GJ2926" s="33"/>
      <c r="GK2926" s="33"/>
      <c r="GL2926" s="33"/>
      <c r="GM2926" s="33"/>
      <c r="GN2926" s="33"/>
      <c r="GO2926" s="33"/>
      <c r="GP2926" s="33"/>
      <c r="GQ2926" s="33"/>
      <c r="GR2926" s="33"/>
      <c r="GS2926" s="33"/>
      <c r="GT2926" s="33"/>
      <c r="GU2926" s="33"/>
      <c r="GV2926" s="33"/>
      <c r="GW2926" s="33"/>
      <c r="GX2926" s="33"/>
    </row>
    <row r="2927" spans="178:206" x14ac:dyDescent="0.2">
      <c r="FV2927" s="29"/>
      <c r="FW2927" s="33"/>
      <c r="FX2927" s="33"/>
      <c r="FY2927" s="33"/>
      <c r="FZ2927" s="33"/>
      <c r="GA2927" s="33"/>
      <c r="GB2927" s="33"/>
      <c r="GC2927" s="33"/>
      <c r="GD2927" s="33"/>
      <c r="GE2927" s="33"/>
      <c r="GF2927" s="33"/>
      <c r="GG2927" s="33"/>
      <c r="GH2927" s="33"/>
      <c r="GI2927" s="33"/>
      <c r="GJ2927" s="33"/>
      <c r="GK2927" s="33"/>
      <c r="GL2927" s="33"/>
      <c r="GM2927" s="33"/>
      <c r="GN2927" s="33"/>
      <c r="GO2927" s="33"/>
      <c r="GP2927" s="33"/>
      <c r="GQ2927" s="33"/>
      <c r="GR2927" s="33"/>
      <c r="GS2927" s="33"/>
      <c r="GT2927" s="33"/>
      <c r="GU2927" s="33"/>
      <c r="GV2927" s="33"/>
      <c r="GW2927" s="33"/>
      <c r="GX2927" s="33"/>
    </row>
    <row r="2928" spans="178:206" x14ac:dyDescent="0.2">
      <c r="FV2928" s="29"/>
      <c r="FW2928" s="33"/>
      <c r="FX2928" s="33"/>
      <c r="FY2928" s="33"/>
      <c r="FZ2928" s="33"/>
      <c r="GA2928" s="33"/>
      <c r="GB2928" s="33"/>
      <c r="GC2928" s="33"/>
      <c r="GD2928" s="33"/>
      <c r="GE2928" s="33"/>
      <c r="GF2928" s="33"/>
      <c r="GG2928" s="33"/>
      <c r="GH2928" s="33"/>
      <c r="GI2928" s="33"/>
      <c r="GJ2928" s="33"/>
      <c r="GK2928" s="33"/>
      <c r="GL2928" s="33"/>
      <c r="GM2928" s="33"/>
      <c r="GN2928" s="33"/>
      <c r="GO2928" s="33"/>
      <c r="GP2928" s="33"/>
      <c r="GQ2928" s="33"/>
      <c r="GR2928" s="33"/>
      <c r="GS2928" s="33"/>
      <c r="GT2928" s="33"/>
      <c r="GU2928" s="33"/>
      <c r="GV2928" s="33"/>
      <c r="GW2928" s="33"/>
      <c r="GX2928" s="33"/>
    </row>
    <row r="2929" spans="178:206" x14ac:dyDescent="0.2">
      <c r="FV2929" s="29"/>
      <c r="FW2929" s="33"/>
      <c r="FX2929" s="33"/>
      <c r="FY2929" s="33"/>
      <c r="FZ2929" s="33"/>
      <c r="GA2929" s="33"/>
      <c r="GB2929" s="33"/>
      <c r="GC2929" s="33"/>
      <c r="GD2929" s="33"/>
      <c r="GE2929" s="33"/>
      <c r="GF2929" s="33"/>
      <c r="GG2929" s="33"/>
      <c r="GH2929" s="33"/>
      <c r="GI2929" s="33"/>
      <c r="GJ2929" s="33"/>
      <c r="GK2929" s="33"/>
      <c r="GL2929" s="33"/>
      <c r="GM2929" s="33"/>
      <c r="GN2929" s="33"/>
      <c r="GO2929" s="33"/>
      <c r="GP2929" s="33"/>
      <c r="GQ2929" s="33"/>
      <c r="GR2929" s="33"/>
      <c r="GS2929" s="33"/>
      <c r="GT2929" s="33"/>
      <c r="GU2929" s="33"/>
      <c r="GV2929" s="33"/>
      <c r="GW2929" s="33"/>
      <c r="GX2929" s="33"/>
    </row>
    <row r="2930" spans="178:206" x14ac:dyDescent="0.2">
      <c r="FV2930" s="29"/>
      <c r="FW2930" s="33"/>
      <c r="FX2930" s="33"/>
      <c r="FY2930" s="33"/>
      <c r="FZ2930" s="33"/>
      <c r="GA2930" s="33"/>
      <c r="GB2930" s="33"/>
      <c r="GC2930" s="33"/>
      <c r="GD2930" s="33"/>
      <c r="GE2930" s="33"/>
      <c r="GF2930" s="33"/>
      <c r="GG2930" s="33"/>
      <c r="GH2930" s="33"/>
      <c r="GI2930" s="33"/>
      <c r="GJ2930" s="33"/>
      <c r="GK2930" s="33"/>
      <c r="GL2930" s="33"/>
      <c r="GM2930" s="33"/>
      <c r="GN2930" s="33"/>
      <c r="GO2930" s="33"/>
      <c r="GP2930" s="33"/>
      <c r="GQ2930" s="33"/>
      <c r="GR2930" s="33"/>
      <c r="GS2930" s="33"/>
      <c r="GT2930" s="33"/>
      <c r="GU2930" s="33"/>
      <c r="GV2930" s="33"/>
      <c r="GW2930" s="33"/>
      <c r="GX2930" s="33"/>
    </row>
    <row r="2931" spans="178:206" x14ac:dyDescent="0.2">
      <c r="FV2931" s="29"/>
      <c r="FW2931" s="33"/>
      <c r="FX2931" s="33"/>
      <c r="FY2931" s="33"/>
      <c r="FZ2931" s="33"/>
      <c r="GA2931" s="33"/>
      <c r="GB2931" s="33"/>
      <c r="GC2931" s="33"/>
      <c r="GD2931" s="33"/>
      <c r="GE2931" s="33"/>
      <c r="GF2931" s="33"/>
      <c r="GG2931" s="33"/>
      <c r="GH2931" s="33"/>
      <c r="GI2931" s="33"/>
      <c r="GJ2931" s="33"/>
      <c r="GK2931" s="33"/>
      <c r="GL2931" s="33"/>
      <c r="GM2931" s="33"/>
      <c r="GN2931" s="33"/>
      <c r="GO2931" s="33"/>
      <c r="GP2931" s="33"/>
      <c r="GQ2931" s="33"/>
      <c r="GR2931" s="33"/>
      <c r="GS2931" s="33"/>
      <c r="GT2931" s="33"/>
      <c r="GU2931" s="33"/>
      <c r="GV2931" s="33"/>
      <c r="GW2931" s="33"/>
      <c r="GX2931" s="33"/>
    </row>
    <row r="2932" spans="178:206" x14ac:dyDescent="0.2">
      <c r="FV2932" s="29"/>
      <c r="FW2932" s="33"/>
      <c r="FX2932" s="33"/>
      <c r="FY2932" s="33"/>
      <c r="FZ2932" s="33"/>
      <c r="GA2932" s="33"/>
      <c r="GB2932" s="33"/>
      <c r="GC2932" s="33"/>
      <c r="GD2932" s="33"/>
      <c r="GE2932" s="33"/>
      <c r="GF2932" s="33"/>
      <c r="GG2932" s="33"/>
      <c r="GH2932" s="33"/>
      <c r="GI2932" s="33"/>
      <c r="GJ2932" s="33"/>
      <c r="GK2932" s="33"/>
      <c r="GL2932" s="33"/>
      <c r="GM2932" s="33"/>
      <c r="GN2932" s="33"/>
      <c r="GO2932" s="33"/>
      <c r="GP2932" s="33"/>
      <c r="GQ2932" s="33"/>
      <c r="GR2932" s="33"/>
      <c r="GS2932" s="33"/>
      <c r="GT2932" s="33"/>
      <c r="GU2932" s="33"/>
      <c r="GV2932" s="33"/>
      <c r="GW2932" s="33"/>
      <c r="GX2932" s="33"/>
    </row>
    <row r="2933" spans="178:206" x14ac:dyDescent="0.2">
      <c r="FV2933" s="29"/>
      <c r="FW2933" s="33"/>
      <c r="FX2933" s="33"/>
      <c r="FY2933" s="33"/>
      <c r="FZ2933" s="33"/>
      <c r="GA2933" s="33"/>
      <c r="GB2933" s="33"/>
      <c r="GC2933" s="33"/>
      <c r="GD2933" s="33"/>
      <c r="GE2933" s="33"/>
      <c r="GF2933" s="33"/>
      <c r="GG2933" s="33"/>
      <c r="GH2933" s="33"/>
      <c r="GI2933" s="33"/>
      <c r="GJ2933" s="33"/>
      <c r="GK2933" s="33"/>
      <c r="GL2933" s="33"/>
      <c r="GM2933" s="33"/>
      <c r="GN2933" s="33"/>
      <c r="GO2933" s="33"/>
      <c r="GP2933" s="33"/>
      <c r="GQ2933" s="33"/>
      <c r="GR2933" s="33"/>
      <c r="GS2933" s="33"/>
      <c r="GT2933" s="33"/>
      <c r="GU2933" s="33"/>
      <c r="GV2933" s="33"/>
      <c r="GW2933" s="33"/>
      <c r="GX2933" s="33"/>
    </row>
    <row r="2934" spans="178:206" x14ac:dyDescent="0.2">
      <c r="FV2934" s="29"/>
      <c r="FW2934" s="33"/>
      <c r="FX2934" s="33"/>
      <c r="FY2934" s="33"/>
      <c r="FZ2934" s="33"/>
      <c r="GA2934" s="33"/>
      <c r="GB2934" s="33"/>
      <c r="GC2934" s="33"/>
      <c r="GD2934" s="33"/>
      <c r="GE2934" s="33"/>
      <c r="GF2934" s="33"/>
      <c r="GG2934" s="33"/>
      <c r="GH2934" s="33"/>
      <c r="GI2934" s="33"/>
      <c r="GJ2934" s="33"/>
      <c r="GK2934" s="33"/>
      <c r="GL2934" s="33"/>
      <c r="GM2934" s="33"/>
      <c r="GN2934" s="33"/>
      <c r="GO2934" s="33"/>
      <c r="GP2934" s="33"/>
      <c r="GQ2934" s="33"/>
      <c r="GR2934" s="33"/>
      <c r="GS2934" s="33"/>
      <c r="GT2934" s="33"/>
      <c r="GU2934" s="33"/>
      <c r="GV2934" s="33"/>
      <c r="GW2934" s="33"/>
      <c r="GX2934" s="33"/>
    </row>
    <row r="2935" spans="178:206" x14ac:dyDescent="0.2">
      <c r="FV2935" s="29"/>
      <c r="FW2935" s="33"/>
      <c r="FX2935" s="33"/>
      <c r="FY2935" s="33"/>
      <c r="FZ2935" s="33"/>
      <c r="GA2935" s="33"/>
      <c r="GB2935" s="33"/>
      <c r="GC2935" s="33"/>
      <c r="GD2935" s="33"/>
      <c r="GE2935" s="33"/>
      <c r="GF2935" s="33"/>
      <c r="GG2935" s="33"/>
      <c r="GH2935" s="33"/>
      <c r="GI2935" s="33"/>
      <c r="GJ2935" s="33"/>
      <c r="GK2935" s="33"/>
      <c r="GL2935" s="33"/>
      <c r="GM2935" s="33"/>
      <c r="GN2935" s="33"/>
      <c r="GO2935" s="33"/>
      <c r="GP2935" s="33"/>
      <c r="GQ2935" s="33"/>
      <c r="GR2935" s="33"/>
      <c r="GS2935" s="33"/>
      <c r="GT2935" s="33"/>
      <c r="GU2935" s="33"/>
      <c r="GV2935" s="33"/>
      <c r="GW2935" s="33"/>
      <c r="GX2935" s="33"/>
    </row>
    <row r="2936" spans="178:206" x14ac:dyDescent="0.2">
      <c r="FV2936" s="29"/>
      <c r="FW2936" s="33"/>
      <c r="FX2936" s="33"/>
      <c r="FY2936" s="33"/>
      <c r="FZ2936" s="33"/>
      <c r="GA2936" s="33"/>
      <c r="GB2936" s="33"/>
      <c r="GC2936" s="33"/>
      <c r="GD2936" s="33"/>
      <c r="GE2936" s="33"/>
      <c r="GF2936" s="33"/>
      <c r="GG2936" s="33"/>
      <c r="GH2936" s="33"/>
      <c r="GI2936" s="33"/>
      <c r="GJ2936" s="33"/>
      <c r="GK2936" s="33"/>
      <c r="GL2936" s="33"/>
      <c r="GM2936" s="33"/>
      <c r="GN2936" s="33"/>
      <c r="GO2936" s="33"/>
      <c r="GP2936" s="33"/>
      <c r="GQ2936" s="33"/>
      <c r="GR2936" s="33"/>
      <c r="GS2936" s="33"/>
      <c r="GT2936" s="33"/>
      <c r="GU2936" s="33"/>
      <c r="GV2936" s="33"/>
      <c r="GW2936" s="33"/>
      <c r="GX2936" s="33"/>
    </row>
    <row r="2937" spans="178:206" x14ac:dyDescent="0.2">
      <c r="FV2937" s="29"/>
      <c r="FW2937" s="33"/>
      <c r="FX2937" s="33"/>
      <c r="FY2937" s="33"/>
      <c r="FZ2937" s="33"/>
      <c r="GA2937" s="33"/>
      <c r="GB2937" s="33"/>
      <c r="GC2937" s="33"/>
      <c r="GD2937" s="33"/>
      <c r="GE2937" s="33"/>
      <c r="GF2937" s="33"/>
      <c r="GG2937" s="33"/>
      <c r="GH2937" s="33"/>
      <c r="GI2937" s="33"/>
      <c r="GJ2937" s="33"/>
      <c r="GK2937" s="33"/>
      <c r="GL2937" s="33"/>
      <c r="GM2937" s="33"/>
      <c r="GN2937" s="33"/>
      <c r="GO2937" s="33"/>
      <c r="GP2937" s="33"/>
      <c r="GQ2937" s="33"/>
      <c r="GR2937" s="33"/>
      <c r="GS2937" s="33"/>
      <c r="GT2937" s="33"/>
      <c r="GU2937" s="33"/>
      <c r="GV2937" s="33"/>
      <c r="GW2937" s="33"/>
      <c r="GX2937" s="33"/>
    </row>
    <row r="2938" spans="178:206" x14ac:dyDescent="0.2">
      <c r="FV2938" s="29"/>
      <c r="FW2938" s="33"/>
      <c r="FX2938" s="33"/>
      <c r="FY2938" s="33"/>
      <c r="FZ2938" s="33"/>
      <c r="GA2938" s="33"/>
      <c r="GB2938" s="33"/>
      <c r="GC2938" s="33"/>
      <c r="GD2938" s="33"/>
      <c r="GE2938" s="33"/>
      <c r="GF2938" s="33"/>
      <c r="GG2938" s="33"/>
      <c r="GH2938" s="33"/>
      <c r="GI2938" s="33"/>
      <c r="GJ2938" s="33"/>
      <c r="GK2938" s="33"/>
      <c r="GL2938" s="33"/>
      <c r="GM2938" s="33"/>
      <c r="GN2938" s="33"/>
      <c r="GO2938" s="33"/>
      <c r="GP2938" s="33"/>
      <c r="GQ2938" s="33"/>
      <c r="GR2938" s="33"/>
      <c r="GS2938" s="33"/>
      <c r="GT2938" s="33"/>
      <c r="GU2938" s="33"/>
      <c r="GV2938" s="33"/>
      <c r="GW2938" s="33"/>
      <c r="GX2938" s="33"/>
    </row>
    <row r="2939" spans="178:206" x14ac:dyDescent="0.2">
      <c r="FV2939" s="29"/>
      <c r="FW2939" s="33"/>
      <c r="FX2939" s="33"/>
      <c r="FY2939" s="33"/>
      <c r="FZ2939" s="33"/>
      <c r="GA2939" s="33"/>
      <c r="GB2939" s="33"/>
      <c r="GC2939" s="33"/>
      <c r="GD2939" s="33"/>
      <c r="GE2939" s="33"/>
      <c r="GF2939" s="33"/>
      <c r="GG2939" s="33"/>
      <c r="GH2939" s="33"/>
      <c r="GI2939" s="33"/>
      <c r="GJ2939" s="33"/>
      <c r="GK2939" s="33"/>
      <c r="GL2939" s="33"/>
      <c r="GM2939" s="33"/>
      <c r="GN2939" s="33"/>
      <c r="GO2939" s="33"/>
      <c r="GP2939" s="33"/>
      <c r="GQ2939" s="33"/>
      <c r="GR2939" s="33"/>
      <c r="GS2939" s="33"/>
      <c r="GT2939" s="33"/>
      <c r="GU2939" s="33"/>
      <c r="GV2939" s="33"/>
      <c r="GW2939" s="33"/>
      <c r="GX2939" s="33"/>
    </row>
    <row r="2940" spans="178:206" x14ac:dyDescent="0.2">
      <c r="FV2940" s="29"/>
      <c r="FW2940" s="33"/>
      <c r="FX2940" s="33"/>
      <c r="FY2940" s="33"/>
      <c r="FZ2940" s="33"/>
      <c r="GA2940" s="33"/>
      <c r="GB2940" s="33"/>
      <c r="GC2940" s="33"/>
      <c r="GD2940" s="33"/>
      <c r="GE2940" s="33"/>
      <c r="GF2940" s="33"/>
      <c r="GG2940" s="33"/>
      <c r="GH2940" s="33"/>
      <c r="GI2940" s="33"/>
      <c r="GJ2940" s="33"/>
      <c r="GK2940" s="33"/>
      <c r="GL2940" s="33"/>
      <c r="GM2940" s="33"/>
      <c r="GN2940" s="33"/>
      <c r="GO2940" s="33"/>
      <c r="GP2940" s="33"/>
      <c r="GQ2940" s="33"/>
      <c r="GR2940" s="33"/>
      <c r="GS2940" s="33"/>
      <c r="GT2940" s="33"/>
      <c r="GU2940" s="33"/>
      <c r="GV2940" s="33"/>
      <c r="GW2940" s="33"/>
      <c r="GX2940" s="33"/>
    </row>
    <row r="2941" spans="178:206" x14ac:dyDescent="0.2">
      <c r="FV2941" s="29"/>
      <c r="FW2941" s="33"/>
      <c r="FX2941" s="33"/>
      <c r="FY2941" s="33"/>
      <c r="FZ2941" s="33"/>
      <c r="GA2941" s="33"/>
      <c r="GB2941" s="33"/>
      <c r="GC2941" s="33"/>
      <c r="GD2941" s="33"/>
      <c r="GE2941" s="33"/>
      <c r="GF2941" s="33"/>
      <c r="GG2941" s="33"/>
      <c r="GH2941" s="33"/>
      <c r="GI2941" s="33"/>
      <c r="GJ2941" s="33"/>
      <c r="GK2941" s="33"/>
      <c r="GL2941" s="33"/>
      <c r="GM2941" s="33"/>
      <c r="GN2941" s="33"/>
      <c r="GO2941" s="33"/>
      <c r="GP2941" s="33"/>
      <c r="GQ2941" s="33"/>
      <c r="GR2941" s="33"/>
      <c r="GS2941" s="33"/>
      <c r="GT2941" s="33"/>
      <c r="GU2941" s="33"/>
      <c r="GV2941" s="33"/>
      <c r="GW2941" s="33"/>
      <c r="GX2941" s="33"/>
    </row>
    <row r="2942" spans="178:206" x14ac:dyDescent="0.2">
      <c r="FV2942" s="29"/>
      <c r="FW2942" s="33"/>
      <c r="FX2942" s="33"/>
      <c r="FY2942" s="33"/>
      <c r="FZ2942" s="33"/>
      <c r="GA2942" s="33"/>
      <c r="GB2942" s="33"/>
      <c r="GC2942" s="33"/>
      <c r="GD2942" s="33"/>
      <c r="GE2942" s="33"/>
      <c r="GF2942" s="33"/>
      <c r="GG2942" s="33"/>
      <c r="GH2942" s="33"/>
      <c r="GI2942" s="33"/>
      <c r="GJ2942" s="33"/>
      <c r="GK2942" s="33"/>
      <c r="GL2942" s="33"/>
      <c r="GM2942" s="33"/>
      <c r="GN2942" s="33"/>
      <c r="GO2942" s="33"/>
      <c r="GP2942" s="33"/>
      <c r="GQ2942" s="33"/>
      <c r="GR2942" s="33"/>
      <c r="GS2942" s="33"/>
      <c r="GT2942" s="33"/>
      <c r="GU2942" s="33"/>
      <c r="GV2942" s="33"/>
      <c r="GW2942" s="33"/>
      <c r="GX2942" s="33"/>
    </row>
    <row r="2943" spans="178:206" x14ac:dyDescent="0.2">
      <c r="FV2943" s="29"/>
      <c r="FW2943" s="33"/>
      <c r="FX2943" s="33"/>
      <c r="FY2943" s="33"/>
      <c r="FZ2943" s="33"/>
      <c r="GA2943" s="33"/>
      <c r="GB2943" s="33"/>
      <c r="GC2943" s="33"/>
      <c r="GD2943" s="33"/>
      <c r="GE2943" s="33"/>
      <c r="GF2943" s="33"/>
      <c r="GG2943" s="33"/>
      <c r="GH2943" s="33"/>
      <c r="GI2943" s="33"/>
      <c r="GJ2943" s="33"/>
      <c r="GK2943" s="33"/>
      <c r="GL2943" s="33"/>
      <c r="GM2943" s="33"/>
      <c r="GN2943" s="33"/>
      <c r="GO2943" s="33"/>
      <c r="GP2943" s="33"/>
      <c r="GQ2943" s="33"/>
      <c r="GR2943" s="33"/>
      <c r="GS2943" s="33"/>
      <c r="GT2943" s="33"/>
      <c r="GU2943" s="33"/>
      <c r="GV2943" s="33"/>
      <c r="GW2943" s="33"/>
      <c r="GX2943" s="33"/>
    </row>
    <row r="2944" spans="178:206" x14ac:dyDescent="0.2">
      <c r="FV2944" s="29"/>
      <c r="FW2944" s="33"/>
      <c r="FX2944" s="33"/>
      <c r="FY2944" s="33"/>
      <c r="FZ2944" s="33"/>
      <c r="GA2944" s="33"/>
      <c r="GB2944" s="33"/>
      <c r="GC2944" s="33"/>
      <c r="GD2944" s="33"/>
      <c r="GE2944" s="33"/>
      <c r="GF2944" s="33"/>
      <c r="GG2944" s="33"/>
      <c r="GH2944" s="33"/>
      <c r="GI2944" s="33"/>
      <c r="GJ2944" s="33"/>
      <c r="GK2944" s="33"/>
      <c r="GL2944" s="33"/>
      <c r="GM2944" s="33"/>
      <c r="GN2944" s="33"/>
      <c r="GO2944" s="33"/>
      <c r="GP2944" s="33"/>
      <c r="GQ2944" s="33"/>
      <c r="GR2944" s="33"/>
      <c r="GS2944" s="33"/>
      <c r="GT2944" s="33"/>
      <c r="GU2944" s="33"/>
      <c r="GV2944" s="33"/>
      <c r="GW2944" s="33"/>
      <c r="GX2944" s="33"/>
    </row>
    <row r="2945" spans="178:206" x14ac:dyDescent="0.2">
      <c r="FV2945" s="29"/>
      <c r="FW2945" s="33"/>
      <c r="FX2945" s="33"/>
      <c r="FY2945" s="33"/>
      <c r="FZ2945" s="33"/>
      <c r="GA2945" s="33"/>
      <c r="GB2945" s="33"/>
      <c r="GC2945" s="33"/>
      <c r="GD2945" s="33"/>
      <c r="GE2945" s="33"/>
      <c r="GF2945" s="33"/>
      <c r="GG2945" s="33"/>
      <c r="GH2945" s="33"/>
      <c r="GI2945" s="33"/>
      <c r="GJ2945" s="33"/>
      <c r="GK2945" s="33"/>
      <c r="GL2945" s="33"/>
      <c r="GM2945" s="33"/>
      <c r="GN2945" s="33"/>
      <c r="GO2945" s="33"/>
      <c r="GP2945" s="33"/>
      <c r="GQ2945" s="33"/>
      <c r="GR2945" s="33"/>
      <c r="GS2945" s="33"/>
      <c r="GT2945" s="33"/>
      <c r="GU2945" s="33"/>
      <c r="GV2945" s="33"/>
      <c r="GW2945" s="33"/>
      <c r="GX2945" s="33"/>
    </row>
    <row r="2946" spans="178:206" x14ac:dyDescent="0.2">
      <c r="FV2946" s="29"/>
      <c r="FW2946" s="33"/>
      <c r="FX2946" s="33"/>
      <c r="FY2946" s="33"/>
      <c r="FZ2946" s="33"/>
      <c r="GA2946" s="33"/>
      <c r="GB2946" s="33"/>
      <c r="GC2946" s="33"/>
      <c r="GD2946" s="33"/>
      <c r="GE2946" s="33"/>
      <c r="GF2946" s="33"/>
      <c r="GG2946" s="33"/>
      <c r="GH2946" s="33"/>
      <c r="GI2946" s="33"/>
      <c r="GJ2946" s="33"/>
      <c r="GK2946" s="33"/>
      <c r="GL2946" s="33"/>
      <c r="GM2946" s="33"/>
      <c r="GN2946" s="33"/>
      <c r="GO2946" s="33"/>
      <c r="GP2946" s="33"/>
      <c r="GQ2946" s="33"/>
      <c r="GR2946" s="33"/>
      <c r="GS2946" s="33"/>
      <c r="GT2946" s="33"/>
      <c r="GU2946" s="33"/>
      <c r="GV2946" s="33"/>
      <c r="GW2946" s="33"/>
      <c r="GX2946" s="33"/>
    </row>
    <row r="2947" spans="178:206" x14ac:dyDescent="0.2">
      <c r="FV2947" s="29"/>
      <c r="FW2947" s="33"/>
      <c r="FX2947" s="33"/>
      <c r="FY2947" s="33"/>
      <c r="FZ2947" s="33"/>
      <c r="GA2947" s="33"/>
      <c r="GB2947" s="33"/>
      <c r="GC2947" s="33"/>
      <c r="GD2947" s="33"/>
      <c r="GE2947" s="33"/>
      <c r="GF2947" s="33"/>
      <c r="GG2947" s="33"/>
      <c r="GH2947" s="33"/>
      <c r="GI2947" s="33"/>
      <c r="GJ2947" s="33"/>
      <c r="GK2947" s="33"/>
      <c r="GL2947" s="33"/>
      <c r="GM2947" s="33"/>
      <c r="GN2947" s="33"/>
      <c r="GO2947" s="33"/>
      <c r="GP2947" s="33"/>
      <c r="GQ2947" s="33"/>
      <c r="GR2947" s="33"/>
      <c r="GS2947" s="33"/>
      <c r="GT2947" s="33"/>
      <c r="GU2947" s="33"/>
      <c r="GV2947" s="33"/>
      <c r="GW2947" s="33"/>
      <c r="GX2947" s="33"/>
    </row>
    <row r="2948" spans="178:206" x14ac:dyDescent="0.2">
      <c r="FV2948" s="29"/>
      <c r="FW2948" s="33"/>
      <c r="FX2948" s="33"/>
      <c r="FY2948" s="33"/>
      <c r="FZ2948" s="33"/>
      <c r="GA2948" s="33"/>
      <c r="GB2948" s="33"/>
      <c r="GC2948" s="33"/>
      <c r="GD2948" s="33"/>
      <c r="GE2948" s="33"/>
      <c r="GF2948" s="33"/>
      <c r="GG2948" s="33"/>
      <c r="GH2948" s="33"/>
      <c r="GI2948" s="33"/>
      <c r="GJ2948" s="33"/>
      <c r="GK2948" s="33"/>
      <c r="GL2948" s="33"/>
      <c r="GM2948" s="33"/>
      <c r="GN2948" s="33"/>
      <c r="GO2948" s="33"/>
      <c r="GP2948" s="33"/>
      <c r="GQ2948" s="33"/>
      <c r="GR2948" s="33"/>
      <c r="GS2948" s="33"/>
      <c r="GT2948" s="33"/>
      <c r="GU2948" s="33"/>
      <c r="GV2948" s="33"/>
      <c r="GW2948" s="33"/>
      <c r="GX2948" s="33"/>
    </row>
    <row r="2949" spans="178:206" x14ac:dyDescent="0.2">
      <c r="FV2949" s="29"/>
      <c r="FW2949" s="33"/>
      <c r="FX2949" s="33"/>
      <c r="FY2949" s="33"/>
      <c r="FZ2949" s="33"/>
      <c r="GA2949" s="33"/>
      <c r="GB2949" s="33"/>
      <c r="GC2949" s="33"/>
      <c r="GD2949" s="33"/>
      <c r="GE2949" s="33"/>
      <c r="GF2949" s="33"/>
      <c r="GG2949" s="33"/>
      <c r="GH2949" s="33"/>
      <c r="GI2949" s="33"/>
      <c r="GJ2949" s="33"/>
      <c r="GK2949" s="33"/>
      <c r="GL2949" s="33"/>
      <c r="GM2949" s="33"/>
      <c r="GN2949" s="33"/>
      <c r="GO2949" s="33"/>
      <c r="GP2949" s="33"/>
      <c r="GQ2949" s="33"/>
      <c r="GR2949" s="33"/>
      <c r="GS2949" s="33"/>
      <c r="GT2949" s="33"/>
      <c r="GU2949" s="33"/>
      <c r="GV2949" s="33"/>
      <c r="GW2949" s="33"/>
      <c r="GX2949" s="33"/>
    </row>
    <row r="2950" spans="178:206" x14ac:dyDescent="0.2">
      <c r="FV2950" s="29"/>
      <c r="FW2950" s="33"/>
      <c r="FX2950" s="33"/>
      <c r="FY2950" s="33"/>
      <c r="FZ2950" s="33"/>
      <c r="GA2950" s="33"/>
      <c r="GB2950" s="33"/>
      <c r="GC2950" s="33"/>
      <c r="GD2950" s="33"/>
      <c r="GE2950" s="33"/>
      <c r="GF2950" s="33"/>
      <c r="GG2950" s="33"/>
      <c r="GH2950" s="33"/>
      <c r="GI2950" s="33"/>
      <c r="GJ2950" s="33"/>
      <c r="GK2950" s="33"/>
      <c r="GL2950" s="33"/>
      <c r="GM2950" s="33"/>
      <c r="GN2950" s="33"/>
      <c r="GO2950" s="33"/>
      <c r="GP2950" s="33"/>
      <c r="GQ2950" s="33"/>
      <c r="GR2950" s="33"/>
      <c r="GS2950" s="33"/>
      <c r="GT2950" s="33"/>
      <c r="GU2950" s="33"/>
      <c r="GV2950" s="33"/>
      <c r="GW2950" s="33"/>
      <c r="GX2950" s="33"/>
    </row>
    <row r="2951" spans="178:206" x14ac:dyDescent="0.2">
      <c r="FV2951" s="29"/>
      <c r="FW2951" s="33"/>
      <c r="FX2951" s="33"/>
      <c r="FY2951" s="33"/>
      <c r="FZ2951" s="33"/>
      <c r="GA2951" s="33"/>
      <c r="GB2951" s="33"/>
      <c r="GC2951" s="33"/>
      <c r="GD2951" s="33"/>
      <c r="GE2951" s="33"/>
      <c r="GF2951" s="33"/>
      <c r="GG2951" s="33"/>
      <c r="GH2951" s="33"/>
      <c r="GI2951" s="33"/>
      <c r="GJ2951" s="33"/>
      <c r="GK2951" s="33"/>
      <c r="GL2951" s="33"/>
      <c r="GM2951" s="33"/>
      <c r="GN2951" s="33"/>
      <c r="GO2951" s="33"/>
      <c r="GP2951" s="33"/>
      <c r="GQ2951" s="33"/>
      <c r="GR2951" s="33"/>
      <c r="GS2951" s="33"/>
      <c r="GT2951" s="33"/>
      <c r="GU2951" s="33"/>
      <c r="GV2951" s="33"/>
      <c r="GW2951" s="33"/>
      <c r="GX2951" s="33"/>
    </row>
    <row r="2952" spans="178:206" x14ac:dyDescent="0.2">
      <c r="FV2952" s="29"/>
      <c r="FW2952" s="33"/>
      <c r="FX2952" s="33"/>
      <c r="FY2952" s="33"/>
      <c r="FZ2952" s="33"/>
      <c r="GA2952" s="33"/>
      <c r="GB2952" s="33"/>
      <c r="GC2952" s="33"/>
      <c r="GD2952" s="33"/>
      <c r="GE2952" s="33"/>
      <c r="GF2952" s="33"/>
      <c r="GG2952" s="33"/>
      <c r="GH2952" s="33"/>
      <c r="GI2952" s="33"/>
      <c r="GJ2952" s="33"/>
      <c r="GK2952" s="33"/>
      <c r="GL2952" s="33"/>
      <c r="GM2952" s="33"/>
      <c r="GN2952" s="33"/>
      <c r="GO2952" s="33"/>
      <c r="GP2952" s="33"/>
      <c r="GQ2952" s="33"/>
      <c r="GR2952" s="33"/>
      <c r="GS2952" s="33"/>
      <c r="GT2952" s="33"/>
      <c r="GU2952" s="33"/>
      <c r="GV2952" s="33"/>
      <c r="GW2952" s="33"/>
      <c r="GX2952" s="33"/>
    </row>
    <row r="2953" spans="178:206" x14ac:dyDescent="0.2">
      <c r="FV2953" s="29"/>
      <c r="FW2953" s="33"/>
      <c r="FX2953" s="33"/>
      <c r="FY2953" s="33"/>
      <c r="FZ2953" s="33"/>
      <c r="GA2953" s="33"/>
      <c r="GB2953" s="33"/>
      <c r="GC2953" s="33"/>
      <c r="GD2953" s="33"/>
      <c r="GE2953" s="33"/>
      <c r="GF2953" s="33"/>
      <c r="GG2953" s="33"/>
      <c r="GH2953" s="33"/>
      <c r="GI2953" s="33"/>
      <c r="GJ2953" s="33"/>
      <c r="GK2953" s="33"/>
      <c r="GL2953" s="33"/>
      <c r="GM2953" s="33"/>
      <c r="GN2953" s="33"/>
      <c r="GO2953" s="33"/>
      <c r="GP2953" s="33"/>
      <c r="GQ2953" s="33"/>
      <c r="GR2953" s="33"/>
      <c r="GS2953" s="33"/>
      <c r="GT2953" s="33"/>
      <c r="GU2953" s="33"/>
      <c r="GV2953" s="33"/>
      <c r="GW2953" s="33"/>
      <c r="GX2953" s="33"/>
    </row>
    <row r="2954" spans="178:206" x14ac:dyDescent="0.2">
      <c r="FV2954" s="29"/>
      <c r="FW2954" s="33"/>
      <c r="FX2954" s="33"/>
      <c r="FY2954" s="33"/>
      <c r="FZ2954" s="33"/>
      <c r="GA2954" s="33"/>
      <c r="GB2954" s="33"/>
      <c r="GC2954" s="33"/>
      <c r="GD2954" s="33"/>
      <c r="GE2954" s="33"/>
      <c r="GF2954" s="33"/>
      <c r="GG2954" s="33"/>
      <c r="GH2954" s="33"/>
      <c r="GI2954" s="33"/>
      <c r="GJ2954" s="33"/>
      <c r="GK2954" s="33"/>
      <c r="GL2954" s="33"/>
      <c r="GM2954" s="33"/>
      <c r="GN2954" s="33"/>
      <c r="GO2954" s="33"/>
      <c r="GP2954" s="33"/>
      <c r="GQ2954" s="33"/>
      <c r="GR2954" s="33"/>
      <c r="GS2954" s="33"/>
      <c r="GT2954" s="33"/>
      <c r="GU2954" s="33"/>
      <c r="GV2954" s="33"/>
      <c r="GW2954" s="33"/>
      <c r="GX2954" s="33"/>
    </row>
    <row r="2955" spans="178:206" x14ac:dyDescent="0.2">
      <c r="FV2955" s="29"/>
      <c r="FW2955" s="33"/>
      <c r="FX2955" s="33"/>
      <c r="FY2955" s="33"/>
      <c r="FZ2955" s="33"/>
      <c r="GA2955" s="33"/>
      <c r="GB2955" s="33"/>
      <c r="GC2955" s="33"/>
      <c r="GD2955" s="33"/>
      <c r="GE2955" s="33"/>
      <c r="GF2955" s="33"/>
      <c r="GG2955" s="33"/>
      <c r="GH2955" s="33"/>
      <c r="GI2955" s="33"/>
      <c r="GJ2955" s="33"/>
      <c r="GK2955" s="33"/>
      <c r="GL2955" s="33"/>
      <c r="GM2955" s="33"/>
      <c r="GN2955" s="33"/>
      <c r="GO2955" s="33"/>
      <c r="GP2955" s="33"/>
      <c r="GQ2955" s="33"/>
      <c r="GR2955" s="33"/>
      <c r="GS2955" s="33"/>
      <c r="GT2955" s="33"/>
      <c r="GU2955" s="33"/>
      <c r="GV2955" s="33"/>
      <c r="GW2955" s="33"/>
      <c r="GX2955" s="33"/>
    </row>
    <row r="2956" spans="178:206" x14ac:dyDescent="0.2">
      <c r="FV2956" s="29"/>
      <c r="FW2956" s="33"/>
      <c r="FX2956" s="33"/>
      <c r="FY2956" s="33"/>
      <c r="FZ2956" s="33"/>
      <c r="GA2956" s="33"/>
      <c r="GB2956" s="33"/>
      <c r="GC2956" s="33"/>
      <c r="GD2956" s="33"/>
      <c r="GE2956" s="33"/>
      <c r="GF2956" s="33"/>
      <c r="GG2956" s="33"/>
      <c r="GH2956" s="33"/>
      <c r="GI2956" s="33"/>
      <c r="GJ2956" s="33"/>
      <c r="GK2956" s="33"/>
      <c r="GL2956" s="33"/>
      <c r="GM2956" s="33"/>
      <c r="GN2956" s="33"/>
      <c r="GO2956" s="33"/>
      <c r="GP2956" s="33"/>
      <c r="GQ2956" s="33"/>
      <c r="GR2956" s="33"/>
      <c r="GS2956" s="33"/>
      <c r="GT2956" s="33"/>
      <c r="GU2956" s="33"/>
      <c r="GV2956" s="33"/>
      <c r="GW2956" s="33"/>
      <c r="GX2956" s="33"/>
    </row>
    <row r="2957" spans="178:206" x14ac:dyDescent="0.2">
      <c r="FV2957" s="29"/>
      <c r="FW2957" s="33"/>
      <c r="FX2957" s="33"/>
      <c r="FY2957" s="33"/>
      <c r="FZ2957" s="33"/>
      <c r="GA2957" s="33"/>
      <c r="GB2957" s="33"/>
      <c r="GC2957" s="33"/>
      <c r="GD2957" s="33"/>
      <c r="GE2957" s="33"/>
      <c r="GF2957" s="33"/>
      <c r="GG2957" s="33"/>
      <c r="GH2957" s="33"/>
      <c r="GI2957" s="33"/>
      <c r="GJ2957" s="33"/>
      <c r="GK2957" s="33"/>
      <c r="GL2957" s="33"/>
      <c r="GM2957" s="33"/>
      <c r="GN2957" s="33"/>
      <c r="GO2957" s="33"/>
      <c r="GP2957" s="33"/>
      <c r="GQ2957" s="33"/>
      <c r="GR2957" s="33"/>
      <c r="GS2957" s="33"/>
      <c r="GT2957" s="33"/>
      <c r="GU2957" s="33"/>
      <c r="GV2957" s="33"/>
      <c r="GW2957" s="33"/>
      <c r="GX2957" s="33"/>
    </row>
    <row r="2958" spans="178:206" x14ac:dyDescent="0.2">
      <c r="FV2958" s="29"/>
      <c r="FW2958" s="33"/>
      <c r="FX2958" s="33"/>
      <c r="FY2958" s="33"/>
      <c r="FZ2958" s="33"/>
      <c r="GA2958" s="33"/>
      <c r="GB2958" s="33"/>
      <c r="GC2958" s="33"/>
      <c r="GD2958" s="33"/>
      <c r="GE2958" s="33"/>
      <c r="GF2958" s="33"/>
      <c r="GG2958" s="33"/>
      <c r="GH2958" s="33"/>
      <c r="GI2958" s="33"/>
      <c r="GJ2958" s="33"/>
      <c r="GK2958" s="33"/>
      <c r="GL2958" s="33"/>
      <c r="GM2958" s="33"/>
      <c r="GN2958" s="33"/>
      <c r="GO2958" s="33"/>
      <c r="GP2958" s="33"/>
      <c r="GQ2958" s="33"/>
      <c r="GR2958" s="33"/>
      <c r="GS2958" s="33"/>
      <c r="GT2958" s="33"/>
      <c r="GU2958" s="33"/>
      <c r="GV2958" s="33"/>
      <c r="GW2958" s="33"/>
      <c r="GX2958" s="33"/>
    </row>
    <row r="2959" spans="178:206" x14ac:dyDescent="0.2">
      <c r="FV2959" s="29"/>
      <c r="FW2959" s="33"/>
      <c r="FX2959" s="33"/>
      <c r="FY2959" s="33"/>
      <c r="FZ2959" s="33"/>
      <c r="GA2959" s="33"/>
      <c r="GB2959" s="33"/>
      <c r="GC2959" s="33"/>
      <c r="GD2959" s="33"/>
      <c r="GE2959" s="33"/>
      <c r="GF2959" s="33"/>
      <c r="GG2959" s="33"/>
      <c r="GH2959" s="33"/>
      <c r="GI2959" s="33"/>
      <c r="GJ2959" s="33"/>
      <c r="GK2959" s="33"/>
      <c r="GL2959" s="33"/>
      <c r="GM2959" s="33"/>
      <c r="GN2959" s="33"/>
      <c r="GO2959" s="33"/>
      <c r="GP2959" s="33"/>
      <c r="GQ2959" s="33"/>
      <c r="GR2959" s="33"/>
      <c r="GS2959" s="33"/>
      <c r="GT2959" s="33"/>
      <c r="GU2959" s="33"/>
      <c r="GV2959" s="33"/>
      <c r="GW2959" s="33"/>
      <c r="GX2959" s="33"/>
    </row>
    <row r="2960" spans="178:206" x14ac:dyDescent="0.2">
      <c r="FV2960" s="29"/>
      <c r="FW2960" s="33"/>
      <c r="FX2960" s="33"/>
      <c r="FY2960" s="33"/>
      <c r="FZ2960" s="33"/>
      <c r="GA2960" s="33"/>
      <c r="GB2960" s="33"/>
      <c r="GC2960" s="33"/>
      <c r="GD2960" s="33"/>
      <c r="GE2960" s="33"/>
      <c r="GF2960" s="33"/>
      <c r="GG2960" s="33"/>
      <c r="GH2960" s="33"/>
      <c r="GI2960" s="33"/>
      <c r="GJ2960" s="33"/>
      <c r="GK2960" s="33"/>
      <c r="GL2960" s="33"/>
      <c r="GM2960" s="33"/>
      <c r="GN2960" s="33"/>
      <c r="GO2960" s="33"/>
      <c r="GP2960" s="33"/>
      <c r="GQ2960" s="33"/>
      <c r="GR2960" s="33"/>
      <c r="GS2960" s="33"/>
      <c r="GT2960" s="33"/>
      <c r="GU2960" s="33"/>
      <c r="GV2960" s="33"/>
      <c r="GW2960" s="33"/>
      <c r="GX2960" s="33"/>
    </row>
    <row r="2961" spans="178:206" x14ac:dyDescent="0.2">
      <c r="FV2961" s="29"/>
      <c r="FW2961" s="33"/>
      <c r="FX2961" s="33"/>
      <c r="FY2961" s="33"/>
      <c r="FZ2961" s="33"/>
      <c r="GA2961" s="33"/>
      <c r="GB2961" s="33"/>
      <c r="GC2961" s="33"/>
      <c r="GD2961" s="33"/>
      <c r="GE2961" s="33"/>
      <c r="GF2961" s="33"/>
      <c r="GG2961" s="33"/>
      <c r="GH2961" s="33"/>
      <c r="GI2961" s="33"/>
      <c r="GJ2961" s="33"/>
      <c r="GK2961" s="33"/>
      <c r="GL2961" s="33"/>
      <c r="GM2961" s="33"/>
      <c r="GN2961" s="33"/>
      <c r="GO2961" s="33"/>
      <c r="GP2961" s="33"/>
      <c r="GQ2961" s="33"/>
      <c r="GR2961" s="33"/>
      <c r="GS2961" s="33"/>
      <c r="GT2961" s="33"/>
      <c r="GU2961" s="33"/>
      <c r="GV2961" s="33"/>
      <c r="GW2961" s="33"/>
      <c r="GX2961" s="33"/>
    </row>
    <row r="2962" spans="178:206" x14ac:dyDescent="0.2">
      <c r="FV2962" s="29"/>
      <c r="FW2962" s="33"/>
      <c r="FX2962" s="33"/>
      <c r="FY2962" s="33"/>
      <c r="FZ2962" s="33"/>
      <c r="GA2962" s="33"/>
      <c r="GB2962" s="33"/>
      <c r="GC2962" s="33"/>
      <c r="GD2962" s="33"/>
      <c r="GE2962" s="33"/>
      <c r="GF2962" s="33"/>
      <c r="GG2962" s="33"/>
      <c r="GH2962" s="33"/>
      <c r="GI2962" s="33"/>
      <c r="GJ2962" s="33"/>
      <c r="GK2962" s="33"/>
      <c r="GL2962" s="33"/>
      <c r="GM2962" s="33"/>
      <c r="GN2962" s="33"/>
      <c r="GO2962" s="33"/>
      <c r="GP2962" s="33"/>
      <c r="GQ2962" s="33"/>
      <c r="GR2962" s="33"/>
      <c r="GS2962" s="33"/>
      <c r="GT2962" s="33"/>
      <c r="GU2962" s="33"/>
      <c r="GV2962" s="33"/>
      <c r="GW2962" s="33"/>
      <c r="GX2962" s="33"/>
    </row>
    <row r="2963" spans="178:206" x14ac:dyDescent="0.2">
      <c r="FV2963" s="29"/>
      <c r="FW2963" s="33"/>
      <c r="FX2963" s="33"/>
      <c r="FY2963" s="33"/>
      <c r="FZ2963" s="33"/>
      <c r="GA2963" s="33"/>
      <c r="GB2963" s="33"/>
      <c r="GC2963" s="33"/>
      <c r="GD2963" s="33"/>
      <c r="GE2963" s="33"/>
      <c r="GF2963" s="33"/>
      <c r="GG2963" s="33"/>
      <c r="GH2963" s="33"/>
      <c r="GI2963" s="33"/>
      <c r="GJ2963" s="33"/>
      <c r="GK2963" s="33"/>
      <c r="GL2963" s="33"/>
      <c r="GM2963" s="33"/>
      <c r="GN2963" s="33"/>
      <c r="GO2963" s="33"/>
      <c r="GP2963" s="33"/>
      <c r="GQ2963" s="33"/>
      <c r="GR2963" s="33"/>
      <c r="GS2963" s="33"/>
      <c r="GT2963" s="33"/>
      <c r="GU2963" s="33"/>
      <c r="GV2963" s="33"/>
      <c r="GW2963" s="33"/>
      <c r="GX2963" s="33"/>
    </row>
    <row r="2964" spans="178:206" x14ac:dyDescent="0.2">
      <c r="FV2964" s="29"/>
      <c r="FW2964" s="33"/>
      <c r="FX2964" s="33"/>
      <c r="FY2964" s="33"/>
      <c r="FZ2964" s="33"/>
      <c r="GA2964" s="33"/>
      <c r="GB2964" s="33"/>
      <c r="GC2964" s="33"/>
      <c r="GD2964" s="33"/>
      <c r="GE2964" s="33"/>
      <c r="GF2964" s="33"/>
      <c r="GG2964" s="33"/>
      <c r="GH2964" s="33"/>
      <c r="GI2964" s="33"/>
      <c r="GJ2964" s="33"/>
      <c r="GK2964" s="33"/>
      <c r="GL2964" s="33"/>
      <c r="GM2964" s="33"/>
      <c r="GN2964" s="33"/>
      <c r="GO2964" s="33"/>
      <c r="GP2964" s="33"/>
      <c r="GQ2964" s="33"/>
      <c r="GR2964" s="33"/>
      <c r="GS2964" s="33"/>
      <c r="GT2964" s="33"/>
      <c r="GU2964" s="33"/>
      <c r="GV2964" s="33"/>
      <c r="GW2964" s="33"/>
      <c r="GX2964" s="33"/>
    </row>
    <row r="2965" spans="178:206" x14ac:dyDescent="0.2">
      <c r="FV2965" s="29"/>
      <c r="FW2965" s="33"/>
      <c r="FX2965" s="33"/>
      <c r="FY2965" s="33"/>
      <c r="FZ2965" s="33"/>
      <c r="GA2965" s="33"/>
      <c r="GB2965" s="33"/>
      <c r="GC2965" s="33"/>
      <c r="GD2965" s="33"/>
      <c r="GE2965" s="33"/>
      <c r="GF2965" s="33"/>
      <c r="GG2965" s="33"/>
      <c r="GH2965" s="33"/>
      <c r="GI2965" s="33"/>
      <c r="GJ2965" s="33"/>
      <c r="GK2965" s="33"/>
      <c r="GL2965" s="33"/>
      <c r="GM2965" s="33"/>
      <c r="GN2965" s="33"/>
      <c r="GO2965" s="33"/>
      <c r="GP2965" s="33"/>
      <c r="GQ2965" s="33"/>
      <c r="GR2965" s="33"/>
      <c r="GS2965" s="33"/>
      <c r="GT2965" s="33"/>
      <c r="GU2965" s="33"/>
      <c r="GV2965" s="33"/>
      <c r="GW2965" s="33"/>
      <c r="GX2965" s="33"/>
    </row>
    <row r="2966" spans="178:206" x14ac:dyDescent="0.2">
      <c r="FV2966" s="29"/>
      <c r="FW2966" s="33"/>
      <c r="FX2966" s="33"/>
      <c r="FY2966" s="33"/>
      <c r="FZ2966" s="33"/>
      <c r="GA2966" s="33"/>
      <c r="GB2966" s="33"/>
      <c r="GC2966" s="33"/>
      <c r="GD2966" s="33"/>
      <c r="GE2966" s="33"/>
      <c r="GF2966" s="33"/>
      <c r="GG2966" s="33"/>
      <c r="GH2966" s="33"/>
      <c r="GI2966" s="33"/>
      <c r="GJ2966" s="33"/>
      <c r="GK2966" s="33"/>
      <c r="GL2966" s="33"/>
      <c r="GM2966" s="33"/>
      <c r="GN2966" s="33"/>
      <c r="GO2966" s="33"/>
      <c r="GP2966" s="33"/>
      <c r="GQ2966" s="33"/>
      <c r="GR2966" s="33"/>
      <c r="GS2966" s="33"/>
      <c r="GT2966" s="33"/>
      <c r="GU2966" s="33"/>
      <c r="GV2966" s="33"/>
      <c r="GW2966" s="33"/>
      <c r="GX2966" s="33"/>
    </row>
    <row r="2967" spans="178:206" x14ac:dyDescent="0.2">
      <c r="FV2967" s="29"/>
      <c r="FW2967" s="33"/>
      <c r="FX2967" s="33"/>
      <c r="FY2967" s="33"/>
      <c r="FZ2967" s="33"/>
      <c r="GA2967" s="33"/>
      <c r="GB2967" s="33"/>
      <c r="GC2967" s="33"/>
      <c r="GD2967" s="33"/>
      <c r="GE2967" s="33"/>
      <c r="GF2967" s="33"/>
      <c r="GG2967" s="33"/>
      <c r="GH2967" s="33"/>
      <c r="GI2967" s="33"/>
      <c r="GJ2967" s="33"/>
      <c r="GK2967" s="33"/>
      <c r="GL2967" s="33"/>
      <c r="GM2967" s="33"/>
      <c r="GN2967" s="33"/>
      <c r="GO2967" s="33"/>
      <c r="GP2967" s="33"/>
      <c r="GQ2967" s="33"/>
      <c r="GR2967" s="33"/>
      <c r="GS2967" s="33"/>
      <c r="GT2967" s="33"/>
      <c r="GU2967" s="33"/>
      <c r="GV2967" s="33"/>
      <c r="GW2967" s="33"/>
      <c r="GX2967" s="33"/>
    </row>
    <row r="2968" spans="178:206" x14ac:dyDescent="0.2">
      <c r="FV2968" s="29"/>
      <c r="FW2968" s="33"/>
      <c r="FX2968" s="33"/>
      <c r="FY2968" s="33"/>
      <c r="FZ2968" s="33"/>
      <c r="GA2968" s="33"/>
      <c r="GB2968" s="33"/>
      <c r="GC2968" s="33"/>
      <c r="GD2968" s="33"/>
      <c r="GE2968" s="33"/>
      <c r="GF2968" s="33"/>
      <c r="GG2968" s="33"/>
      <c r="GH2968" s="33"/>
      <c r="GI2968" s="33"/>
      <c r="GJ2968" s="33"/>
      <c r="GK2968" s="33"/>
      <c r="GL2968" s="33"/>
      <c r="GM2968" s="33"/>
      <c r="GN2968" s="33"/>
      <c r="GO2968" s="33"/>
      <c r="GP2968" s="33"/>
      <c r="GQ2968" s="33"/>
      <c r="GR2968" s="33"/>
      <c r="GS2968" s="33"/>
      <c r="GT2968" s="33"/>
      <c r="GU2968" s="33"/>
      <c r="GV2968" s="33"/>
      <c r="GW2968" s="33"/>
      <c r="GX2968" s="33"/>
    </row>
    <row r="2969" spans="178:206" x14ac:dyDescent="0.2">
      <c r="FV2969" s="29"/>
      <c r="FW2969" s="33"/>
      <c r="FX2969" s="33"/>
      <c r="FY2969" s="33"/>
      <c r="FZ2969" s="33"/>
      <c r="GA2969" s="33"/>
      <c r="GB2969" s="33"/>
      <c r="GC2969" s="33"/>
      <c r="GD2969" s="33"/>
      <c r="GE2969" s="33"/>
      <c r="GF2969" s="33"/>
      <c r="GG2969" s="33"/>
      <c r="GH2969" s="33"/>
      <c r="GI2969" s="33"/>
      <c r="GJ2969" s="33"/>
      <c r="GK2969" s="33"/>
      <c r="GL2969" s="33"/>
      <c r="GM2969" s="33"/>
      <c r="GN2969" s="33"/>
      <c r="GO2969" s="33"/>
      <c r="GP2969" s="33"/>
      <c r="GQ2969" s="33"/>
      <c r="GR2969" s="33"/>
      <c r="GS2969" s="33"/>
      <c r="GT2969" s="33"/>
      <c r="GU2969" s="33"/>
      <c r="GV2969" s="33"/>
      <c r="GW2969" s="33"/>
      <c r="GX2969" s="33"/>
    </row>
    <row r="2970" spans="178:206" x14ac:dyDescent="0.2">
      <c r="FV2970" s="29"/>
      <c r="FW2970" s="33"/>
      <c r="FX2970" s="33"/>
      <c r="FY2970" s="33"/>
      <c r="FZ2970" s="33"/>
      <c r="GA2970" s="33"/>
      <c r="GB2970" s="33"/>
      <c r="GC2970" s="33"/>
      <c r="GD2970" s="33"/>
      <c r="GE2970" s="33"/>
      <c r="GF2970" s="33"/>
      <c r="GG2970" s="33"/>
      <c r="GH2970" s="33"/>
      <c r="GI2970" s="33"/>
      <c r="GJ2970" s="33"/>
      <c r="GK2970" s="33"/>
      <c r="GL2970" s="33"/>
      <c r="GM2970" s="33"/>
      <c r="GN2970" s="33"/>
      <c r="GO2970" s="33"/>
      <c r="GP2970" s="33"/>
      <c r="GQ2970" s="33"/>
      <c r="GR2970" s="33"/>
      <c r="GS2970" s="33"/>
      <c r="GT2970" s="33"/>
      <c r="GU2970" s="33"/>
      <c r="GV2970" s="33"/>
      <c r="GW2970" s="33"/>
      <c r="GX2970" s="33"/>
    </row>
    <row r="2971" spans="178:206" x14ac:dyDescent="0.2">
      <c r="FV2971" s="29"/>
      <c r="FW2971" s="33"/>
      <c r="FX2971" s="33"/>
      <c r="FY2971" s="33"/>
      <c r="FZ2971" s="33"/>
      <c r="GA2971" s="33"/>
      <c r="GB2971" s="33"/>
      <c r="GC2971" s="33"/>
      <c r="GD2971" s="33"/>
      <c r="GE2971" s="33"/>
      <c r="GF2971" s="33"/>
      <c r="GG2971" s="33"/>
      <c r="GH2971" s="33"/>
      <c r="GI2971" s="33"/>
      <c r="GJ2971" s="33"/>
      <c r="GK2971" s="33"/>
      <c r="GL2971" s="33"/>
      <c r="GM2971" s="33"/>
      <c r="GN2971" s="33"/>
      <c r="GO2971" s="33"/>
      <c r="GP2971" s="33"/>
      <c r="GQ2971" s="33"/>
      <c r="GR2971" s="33"/>
      <c r="GS2971" s="33"/>
      <c r="GT2971" s="33"/>
      <c r="GU2971" s="33"/>
      <c r="GV2971" s="33"/>
      <c r="GW2971" s="33"/>
      <c r="GX2971" s="33"/>
    </row>
    <row r="2972" spans="178:206" x14ac:dyDescent="0.2">
      <c r="FV2972" s="29"/>
      <c r="FW2972" s="33"/>
      <c r="FX2972" s="33"/>
      <c r="FY2972" s="33"/>
      <c r="FZ2972" s="33"/>
      <c r="GA2972" s="33"/>
      <c r="GB2972" s="33"/>
      <c r="GC2972" s="33"/>
      <c r="GD2972" s="33"/>
      <c r="GE2972" s="33"/>
      <c r="GF2972" s="33"/>
      <c r="GG2972" s="33"/>
      <c r="GH2972" s="33"/>
      <c r="GI2972" s="33"/>
      <c r="GJ2972" s="33"/>
      <c r="GK2972" s="33"/>
      <c r="GL2972" s="33"/>
      <c r="GM2972" s="33"/>
      <c r="GN2972" s="33"/>
      <c r="GO2972" s="33"/>
      <c r="GP2972" s="33"/>
      <c r="GQ2972" s="33"/>
      <c r="GR2972" s="33"/>
      <c r="GS2972" s="33"/>
      <c r="GT2972" s="33"/>
      <c r="GU2972" s="33"/>
      <c r="GV2972" s="33"/>
      <c r="GW2972" s="33"/>
      <c r="GX2972" s="33"/>
    </row>
    <row r="2973" spans="178:206" x14ac:dyDescent="0.2">
      <c r="FV2973" s="29"/>
      <c r="FW2973" s="33"/>
      <c r="FX2973" s="33"/>
      <c r="FY2973" s="33"/>
      <c r="FZ2973" s="33"/>
      <c r="GA2973" s="33"/>
      <c r="GB2973" s="33"/>
      <c r="GC2973" s="33"/>
      <c r="GD2973" s="33"/>
      <c r="GE2973" s="33"/>
      <c r="GF2973" s="33"/>
      <c r="GG2973" s="33"/>
      <c r="GH2973" s="33"/>
      <c r="GI2973" s="33"/>
      <c r="GJ2973" s="33"/>
      <c r="GK2973" s="33"/>
      <c r="GL2973" s="33"/>
      <c r="GM2973" s="33"/>
      <c r="GN2973" s="33"/>
      <c r="GO2973" s="33"/>
      <c r="GP2973" s="33"/>
      <c r="GQ2973" s="33"/>
      <c r="GR2973" s="33"/>
      <c r="GS2973" s="33"/>
      <c r="GT2973" s="33"/>
      <c r="GU2973" s="33"/>
      <c r="GV2973" s="33"/>
      <c r="GW2973" s="33"/>
      <c r="GX2973" s="33"/>
    </row>
    <row r="2974" spans="178:206" x14ac:dyDescent="0.2">
      <c r="FV2974" s="29"/>
      <c r="FW2974" s="33"/>
      <c r="FX2974" s="33"/>
      <c r="FY2974" s="33"/>
      <c r="FZ2974" s="33"/>
      <c r="GA2974" s="33"/>
      <c r="GB2974" s="33"/>
      <c r="GC2974" s="33"/>
      <c r="GD2974" s="33"/>
      <c r="GE2974" s="33"/>
      <c r="GF2974" s="33"/>
      <c r="GG2974" s="33"/>
      <c r="GH2974" s="33"/>
      <c r="GI2974" s="33"/>
      <c r="GJ2974" s="33"/>
      <c r="GK2974" s="33"/>
      <c r="GL2974" s="33"/>
      <c r="GM2974" s="33"/>
      <c r="GN2974" s="33"/>
      <c r="GO2974" s="33"/>
      <c r="GP2974" s="33"/>
      <c r="GQ2974" s="33"/>
      <c r="GR2974" s="33"/>
      <c r="GS2974" s="33"/>
      <c r="GT2974" s="33"/>
      <c r="GU2974" s="33"/>
      <c r="GV2974" s="33"/>
      <c r="GW2974" s="33"/>
      <c r="GX2974" s="33"/>
    </row>
    <row r="2975" spans="178:206" x14ac:dyDescent="0.2">
      <c r="FV2975" s="29"/>
      <c r="FW2975" s="33"/>
      <c r="FX2975" s="33"/>
      <c r="FY2975" s="33"/>
      <c r="FZ2975" s="33"/>
      <c r="GA2975" s="33"/>
      <c r="GB2975" s="33"/>
      <c r="GC2975" s="33"/>
      <c r="GD2975" s="33"/>
      <c r="GE2975" s="33"/>
      <c r="GF2975" s="33"/>
      <c r="GG2975" s="33"/>
      <c r="GH2975" s="33"/>
      <c r="GI2975" s="33"/>
      <c r="GJ2975" s="33"/>
      <c r="GK2975" s="33"/>
      <c r="GL2975" s="33"/>
      <c r="GM2975" s="33"/>
      <c r="GN2975" s="33"/>
      <c r="GO2975" s="33"/>
      <c r="GP2975" s="33"/>
      <c r="GQ2975" s="33"/>
      <c r="GR2975" s="33"/>
      <c r="GS2975" s="33"/>
      <c r="GT2975" s="33"/>
      <c r="GU2975" s="33"/>
      <c r="GV2975" s="33"/>
      <c r="GW2975" s="33"/>
      <c r="GX2975" s="33"/>
    </row>
    <row r="2976" spans="178:206" x14ac:dyDescent="0.2">
      <c r="FV2976" s="29"/>
      <c r="FW2976" s="33"/>
      <c r="FX2976" s="33"/>
      <c r="FY2976" s="33"/>
      <c r="FZ2976" s="33"/>
      <c r="GA2976" s="33"/>
      <c r="GB2976" s="33"/>
      <c r="GC2976" s="33"/>
      <c r="GD2976" s="33"/>
      <c r="GE2976" s="33"/>
      <c r="GF2976" s="33"/>
      <c r="GG2976" s="33"/>
      <c r="GH2976" s="33"/>
      <c r="GI2976" s="33"/>
      <c r="GJ2976" s="33"/>
      <c r="GK2976" s="33"/>
      <c r="GL2976" s="33"/>
      <c r="GM2976" s="33"/>
      <c r="GN2976" s="33"/>
      <c r="GO2976" s="33"/>
      <c r="GP2976" s="33"/>
      <c r="GQ2976" s="33"/>
      <c r="GR2976" s="33"/>
      <c r="GS2976" s="33"/>
      <c r="GT2976" s="33"/>
      <c r="GU2976" s="33"/>
      <c r="GV2976" s="33"/>
      <c r="GW2976" s="33"/>
      <c r="GX2976" s="33"/>
    </row>
    <row r="2977" spans="178:206" x14ac:dyDescent="0.2">
      <c r="FV2977" s="29"/>
      <c r="FW2977" s="33"/>
      <c r="FX2977" s="33"/>
      <c r="FY2977" s="33"/>
      <c r="FZ2977" s="33"/>
      <c r="GA2977" s="33"/>
      <c r="GB2977" s="33"/>
      <c r="GC2977" s="33"/>
      <c r="GD2977" s="33"/>
      <c r="GE2977" s="33"/>
      <c r="GF2977" s="33"/>
      <c r="GG2977" s="33"/>
      <c r="GH2977" s="33"/>
      <c r="GI2977" s="33"/>
      <c r="GJ2977" s="33"/>
      <c r="GK2977" s="33"/>
      <c r="GL2977" s="33"/>
      <c r="GM2977" s="33"/>
      <c r="GN2977" s="33"/>
      <c r="GO2977" s="33"/>
      <c r="GP2977" s="33"/>
      <c r="GQ2977" s="33"/>
      <c r="GR2977" s="33"/>
      <c r="GS2977" s="33"/>
      <c r="GT2977" s="33"/>
      <c r="GU2977" s="33"/>
      <c r="GV2977" s="33"/>
      <c r="GW2977" s="33"/>
      <c r="GX2977" s="33"/>
    </row>
    <row r="2978" spans="178:206" x14ac:dyDescent="0.2">
      <c r="FV2978" s="29"/>
      <c r="FW2978" s="33"/>
      <c r="FX2978" s="33"/>
      <c r="FY2978" s="33"/>
      <c r="FZ2978" s="33"/>
      <c r="GA2978" s="33"/>
      <c r="GB2978" s="33"/>
      <c r="GC2978" s="33"/>
      <c r="GD2978" s="33"/>
      <c r="GE2978" s="33"/>
      <c r="GF2978" s="33"/>
      <c r="GG2978" s="33"/>
      <c r="GH2978" s="33"/>
      <c r="GI2978" s="33"/>
      <c r="GJ2978" s="33"/>
      <c r="GK2978" s="33"/>
      <c r="GL2978" s="33"/>
      <c r="GM2978" s="33"/>
      <c r="GN2978" s="33"/>
      <c r="GO2978" s="33"/>
      <c r="GP2978" s="33"/>
      <c r="GQ2978" s="33"/>
      <c r="GR2978" s="33"/>
      <c r="GS2978" s="33"/>
      <c r="GT2978" s="33"/>
      <c r="GU2978" s="33"/>
      <c r="GV2978" s="33"/>
      <c r="GW2978" s="33"/>
      <c r="GX2978" s="33"/>
    </row>
    <row r="2979" spans="178:206" x14ac:dyDescent="0.2">
      <c r="FV2979" s="29"/>
      <c r="FW2979" s="33"/>
      <c r="FX2979" s="33"/>
      <c r="FY2979" s="33"/>
      <c r="FZ2979" s="33"/>
      <c r="GA2979" s="33"/>
      <c r="GB2979" s="33"/>
      <c r="GC2979" s="33"/>
      <c r="GD2979" s="33"/>
      <c r="GE2979" s="33"/>
      <c r="GF2979" s="33"/>
      <c r="GG2979" s="33"/>
      <c r="GH2979" s="33"/>
      <c r="GI2979" s="33"/>
      <c r="GJ2979" s="33"/>
      <c r="GK2979" s="33"/>
      <c r="GL2979" s="33"/>
      <c r="GM2979" s="33"/>
      <c r="GN2979" s="33"/>
      <c r="GO2979" s="33"/>
      <c r="GP2979" s="33"/>
      <c r="GQ2979" s="33"/>
      <c r="GR2979" s="33"/>
      <c r="GS2979" s="33"/>
      <c r="GT2979" s="33"/>
      <c r="GU2979" s="33"/>
      <c r="GV2979" s="33"/>
      <c r="GW2979" s="33"/>
      <c r="GX2979" s="33"/>
    </row>
    <row r="2980" spans="178:206" x14ac:dyDescent="0.2">
      <c r="FV2980" s="29"/>
      <c r="FW2980" s="33"/>
      <c r="FX2980" s="33"/>
      <c r="FY2980" s="33"/>
      <c r="FZ2980" s="33"/>
      <c r="GA2980" s="33"/>
      <c r="GB2980" s="33"/>
      <c r="GC2980" s="33"/>
      <c r="GD2980" s="33"/>
      <c r="GE2980" s="33"/>
      <c r="GF2980" s="33"/>
      <c r="GG2980" s="33"/>
      <c r="GH2980" s="33"/>
      <c r="GI2980" s="33"/>
      <c r="GJ2980" s="33"/>
      <c r="GK2980" s="33"/>
      <c r="GL2980" s="33"/>
      <c r="GM2980" s="33"/>
      <c r="GN2980" s="33"/>
      <c r="GO2980" s="33"/>
      <c r="GP2980" s="33"/>
      <c r="GQ2980" s="33"/>
      <c r="GR2980" s="33"/>
      <c r="GS2980" s="33"/>
      <c r="GT2980" s="33"/>
      <c r="GU2980" s="33"/>
      <c r="GV2980" s="33"/>
      <c r="GW2980" s="33"/>
      <c r="GX2980" s="33"/>
    </row>
    <row r="2981" spans="178:206" x14ac:dyDescent="0.2">
      <c r="FV2981" s="29"/>
      <c r="FW2981" s="33"/>
      <c r="FX2981" s="33"/>
      <c r="FY2981" s="33"/>
      <c r="FZ2981" s="33"/>
      <c r="GA2981" s="33"/>
      <c r="GB2981" s="33"/>
      <c r="GC2981" s="33"/>
      <c r="GD2981" s="33"/>
      <c r="GE2981" s="33"/>
      <c r="GF2981" s="33"/>
      <c r="GG2981" s="33"/>
      <c r="GH2981" s="33"/>
      <c r="GI2981" s="33"/>
      <c r="GJ2981" s="33"/>
      <c r="GK2981" s="33"/>
      <c r="GL2981" s="33"/>
      <c r="GM2981" s="33"/>
      <c r="GN2981" s="33"/>
      <c r="GO2981" s="33"/>
      <c r="GP2981" s="33"/>
      <c r="GQ2981" s="33"/>
      <c r="GR2981" s="33"/>
      <c r="GS2981" s="33"/>
      <c r="GT2981" s="33"/>
      <c r="GU2981" s="33"/>
      <c r="GV2981" s="33"/>
      <c r="GW2981" s="33"/>
      <c r="GX2981" s="33"/>
    </row>
    <row r="2982" spans="178:206" x14ac:dyDescent="0.2">
      <c r="FV2982" s="29"/>
      <c r="FW2982" s="33"/>
      <c r="FX2982" s="33"/>
      <c r="FY2982" s="33"/>
      <c r="FZ2982" s="33"/>
      <c r="GA2982" s="33"/>
      <c r="GB2982" s="33"/>
      <c r="GC2982" s="33"/>
      <c r="GD2982" s="33"/>
      <c r="GE2982" s="33"/>
      <c r="GF2982" s="33"/>
      <c r="GG2982" s="33"/>
      <c r="GH2982" s="33"/>
      <c r="GI2982" s="33"/>
      <c r="GJ2982" s="33"/>
      <c r="GK2982" s="33"/>
      <c r="GL2982" s="33"/>
      <c r="GM2982" s="33"/>
      <c r="GN2982" s="33"/>
      <c r="GO2982" s="33"/>
      <c r="GP2982" s="33"/>
      <c r="GQ2982" s="33"/>
      <c r="GR2982" s="33"/>
      <c r="GS2982" s="33"/>
      <c r="GT2982" s="33"/>
      <c r="GU2982" s="33"/>
      <c r="GV2982" s="33"/>
      <c r="GW2982" s="33"/>
      <c r="GX2982" s="33"/>
    </row>
    <row r="2983" spans="178:206" x14ac:dyDescent="0.2">
      <c r="FV2983" s="29"/>
      <c r="FW2983" s="33"/>
      <c r="FX2983" s="33"/>
      <c r="FY2983" s="33"/>
      <c r="FZ2983" s="33"/>
      <c r="GA2983" s="33"/>
      <c r="GB2983" s="33"/>
      <c r="GC2983" s="33"/>
      <c r="GD2983" s="33"/>
      <c r="GE2983" s="33"/>
      <c r="GF2983" s="33"/>
      <c r="GG2983" s="33"/>
      <c r="GH2983" s="33"/>
      <c r="GI2983" s="33"/>
      <c r="GJ2983" s="33"/>
      <c r="GK2983" s="33"/>
      <c r="GL2983" s="33"/>
      <c r="GM2983" s="33"/>
      <c r="GN2983" s="33"/>
      <c r="GO2983" s="33"/>
      <c r="GP2983" s="33"/>
      <c r="GQ2983" s="33"/>
      <c r="GR2983" s="33"/>
      <c r="GS2983" s="33"/>
      <c r="GT2983" s="33"/>
      <c r="GU2983" s="33"/>
      <c r="GV2983" s="33"/>
      <c r="GW2983" s="33"/>
      <c r="GX2983" s="33"/>
    </row>
    <row r="2984" spans="178:206" x14ac:dyDescent="0.2">
      <c r="FV2984" s="29"/>
      <c r="FW2984" s="33"/>
      <c r="FX2984" s="33"/>
      <c r="FY2984" s="33"/>
      <c r="FZ2984" s="33"/>
      <c r="GA2984" s="33"/>
      <c r="GB2984" s="33"/>
      <c r="GC2984" s="33"/>
      <c r="GD2984" s="33"/>
      <c r="GE2984" s="33"/>
      <c r="GF2984" s="33"/>
      <c r="GG2984" s="33"/>
      <c r="GH2984" s="33"/>
      <c r="GI2984" s="33"/>
      <c r="GJ2984" s="33"/>
      <c r="GK2984" s="33"/>
      <c r="GL2984" s="33"/>
      <c r="GM2984" s="33"/>
      <c r="GN2984" s="33"/>
      <c r="GO2984" s="33"/>
      <c r="GP2984" s="33"/>
      <c r="GQ2984" s="33"/>
      <c r="GR2984" s="33"/>
      <c r="GS2984" s="33"/>
      <c r="GT2984" s="33"/>
      <c r="GU2984" s="33"/>
      <c r="GV2984" s="33"/>
      <c r="GW2984" s="33"/>
      <c r="GX2984" s="33"/>
    </row>
    <row r="2985" spans="178:206" x14ac:dyDescent="0.2">
      <c r="FV2985" s="29"/>
      <c r="FW2985" s="33"/>
      <c r="FX2985" s="33"/>
      <c r="FY2985" s="33"/>
      <c r="FZ2985" s="33"/>
      <c r="GA2985" s="33"/>
      <c r="GB2985" s="33"/>
      <c r="GC2985" s="33"/>
      <c r="GD2985" s="33"/>
      <c r="GE2985" s="33"/>
      <c r="GF2985" s="33"/>
      <c r="GG2985" s="33"/>
      <c r="GH2985" s="33"/>
      <c r="GI2985" s="33"/>
      <c r="GJ2985" s="33"/>
      <c r="GK2985" s="33"/>
      <c r="GL2985" s="33"/>
      <c r="GM2985" s="33"/>
      <c r="GN2985" s="33"/>
      <c r="GO2985" s="33"/>
      <c r="GP2985" s="33"/>
      <c r="GQ2985" s="33"/>
      <c r="GR2985" s="33"/>
      <c r="GS2985" s="33"/>
      <c r="GT2985" s="33"/>
      <c r="GU2985" s="33"/>
      <c r="GV2985" s="33"/>
      <c r="GW2985" s="33"/>
      <c r="GX2985" s="33"/>
    </row>
    <row r="2986" spans="178:206" x14ac:dyDescent="0.2">
      <c r="FV2986" s="29"/>
      <c r="FW2986" s="33"/>
      <c r="FX2986" s="33"/>
      <c r="FY2986" s="33"/>
      <c r="FZ2986" s="33"/>
      <c r="GA2986" s="33"/>
      <c r="GB2986" s="33"/>
      <c r="GC2986" s="33"/>
      <c r="GD2986" s="33"/>
      <c r="GE2986" s="33"/>
      <c r="GF2986" s="33"/>
      <c r="GG2986" s="33"/>
      <c r="GH2986" s="33"/>
      <c r="GI2986" s="33"/>
      <c r="GJ2986" s="33"/>
      <c r="GK2986" s="33"/>
      <c r="GL2986" s="33"/>
      <c r="GM2986" s="33"/>
      <c r="GN2986" s="33"/>
      <c r="GO2986" s="33"/>
      <c r="GP2986" s="33"/>
      <c r="GQ2986" s="33"/>
      <c r="GR2986" s="33"/>
      <c r="GS2986" s="33"/>
      <c r="GT2986" s="33"/>
      <c r="GU2986" s="33"/>
      <c r="GV2986" s="33"/>
      <c r="GW2986" s="33"/>
      <c r="GX2986" s="33"/>
    </row>
    <row r="2987" spans="178:206" x14ac:dyDescent="0.2">
      <c r="FV2987" s="29"/>
      <c r="FW2987" s="33"/>
      <c r="FX2987" s="33"/>
      <c r="FY2987" s="33"/>
      <c r="FZ2987" s="33"/>
      <c r="GA2987" s="33"/>
      <c r="GB2987" s="33"/>
      <c r="GC2987" s="33"/>
      <c r="GD2987" s="33"/>
      <c r="GE2987" s="33"/>
      <c r="GF2987" s="33"/>
      <c r="GG2987" s="33"/>
      <c r="GH2987" s="33"/>
      <c r="GI2987" s="33"/>
      <c r="GJ2987" s="33"/>
      <c r="GK2987" s="33"/>
      <c r="GL2987" s="33"/>
      <c r="GM2987" s="33"/>
      <c r="GN2987" s="33"/>
      <c r="GO2987" s="33"/>
      <c r="GP2987" s="33"/>
      <c r="GQ2987" s="33"/>
      <c r="GR2987" s="33"/>
      <c r="GS2987" s="33"/>
      <c r="GT2987" s="33"/>
      <c r="GU2987" s="33"/>
      <c r="GV2987" s="33"/>
      <c r="GW2987" s="33"/>
      <c r="GX2987" s="33"/>
    </row>
    <row r="2988" spans="178:206" x14ac:dyDescent="0.2">
      <c r="FV2988" s="29"/>
      <c r="FW2988" s="33"/>
      <c r="FX2988" s="33"/>
      <c r="FY2988" s="33"/>
      <c r="FZ2988" s="33"/>
      <c r="GA2988" s="33"/>
      <c r="GB2988" s="33"/>
      <c r="GC2988" s="33"/>
      <c r="GD2988" s="33"/>
      <c r="GE2988" s="33"/>
      <c r="GF2988" s="33"/>
      <c r="GG2988" s="33"/>
      <c r="GH2988" s="33"/>
      <c r="GI2988" s="33"/>
      <c r="GJ2988" s="33"/>
      <c r="GK2988" s="33"/>
      <c r="GL2988" s="33"/>
      <c r="GM2988" s="33"/>
      <c r="GN2988" s="33"/>
      <c r="GO2988" s="33"/>
      <c r="GP2988" s="33"/>
      <c r="GQ2988" s="33"/>
      <c r="GR2988" s="33"/>
      <c r="GS2988" s="33"/>
      <c r="GT2988" s="33"/>
      <c r="GU2988" s="33"/>
      <c r="GV2988" s="33"/>
      <c r="GW2988" s="33"/>
      <c r="GX2988" s="33"/>
    </row>
    <row r="2989" spans="178:206" x14ac:dyDescent="0.2">
      <c r="FV2989" s="29"/>
      <c r="FW2989" s="33"/>
      <c r="FX2989" s="33"/>
      <c r="FY2989" s="33"/>
      <c r="FZ2989" s="33"/>
      <c r="GA2989" s="33"/>
      <c r="GB2989" s="33"/>
      <c r="GC2989" s="33"/>
      <c r="GD2989" s="33"/>
      <c r="GE2989" s="33"/>
      <c r="GF2989" s="33"/>
      <c r="GG2989" s="33"/>
      <c r="GH2989" s="33"/>
      <c r="GI2989" s="33"/>
      <c r="GJ2989" s="33"/>
      <c r="GK2989" s="33"/>
      <c r="GL2989" s="33"/>
      <c r="GM2989" s="33"/>
      <c r="GN2989" s="33"/>
      <c r="GO2989" s="33"/>
      <c r="GP2989" s="33"/>
      <c r="GQ2989" s="33"/>
      <c r="GR2989" s="33"/>
      <c r="GS2989" s="33"/>
      <c r="GT2989" s="33"/>
      <c r="GU2989" s="33"/>
      <c r="GV2989" s="33"/>
      <c r="GW2989" s="33"/>
      <c r="GX2989" s="33"/>
    </row>
    <row r="2990" spans="178:206" x14ac:dyDescent="0.2">
      <c r="FV2990" s="29"/>
      <c r="FW2990" s="33"/>
      <c r="FX2990" s="33"/>
      <c r="FY2990" s="33"/>
      <c r="FZ2990" s="33"/>
      <c r="GA2990" s="33"/>
      <c r="GB2990" s="33"/>
      <c r="GC2990" s="33"/>
      <c r="GD2990" s="33"/>
      <c r="GE2990" s="33"/>
      <c r="GF2990" s="33"/>
      <c r="GG2990" s="33"/>
      <c r="GH2990" s="33"/>
      <c r="GI2990" s="33"/>
      <c r="GJ2990" s="33"/>
      <c r="GK2990" s="33"/>
      <c r="GL2990" s="33"/>
      <c r="GM2990" s="33"/>
      <c r="GN2990" s="33"/>
      <c r="GO2990" s="33"/>
      <c r="GP2990" s="33"/>
      <c r="GQ2990" s="33"/>
      <c r="GR2990" s="33"/>
      <c r="GS2990" s="33"/>
      <c r="GT2990" s="33"/>
      <c r="GU2990" s="33"/>
      <c r="GV2990" s="33"/>
      <c r="GW2990" s="33"/>
      <c r="GX2990" s="33"/>
    </row>
    <row r="2991" spans="178:206" x14ac:dyDescent="0.2">
      <c r="FV2991" s="29"/>
      <c r="FW2991" s="33"/>
      <c r="FX2991" s="33"/>
      <c r="FY2991" s="33"/>
      <c r="FZ2991" s="33"/>
      <c r="GA2991" s="33"/>
      <c r="GB2991" s="33"/>
      <c r="GC2991" s="33"/>
      <c r="GD2991" s="33"/>
      <c r="GE2991" s="33"/>
      <c r="GF2991" s="33"/>
      <c r="GG2991" s="33"/>
      <c r="GH2991" s="33"/>
      <c r="GI2991" s="33"/>
      <c r="GJ2991" s="33"/>
      <c r="GK2991" s="33"/>
      <c r="GL2991" s="33"/>
      <c r="GM2991" s="33"/>
      <c r="GN2991" s="33"/>
      <c r="GO2991" s="33"/>
      <c r="GP2991" s="33"/>
      <c r="GQ2991" s="33"/>
      <c r="GR2991" s="33"/>
      <c r="GS2991" s="33"/>
      <c r="GT2991" s="33"/>
      <c r="GU2991" s="33"/>
      <c r="GV2991" s="33"/>
      <c r="GW2991" s="33"/>
      <c r="GX2991" s="33"/>
    </row>
    <row r="2992" spans="178:206" x14ac:dyDescent="0.2">
      <c r="FV2992" s="29"/>
      <c r="FW2992" s="33"/>
      <c r="FX2992" s="33"/>
      <c r="FY2992" s="33"/>
      <c r="FZ2992" s="33"/>
      <c r="GA2992" s="33"/>
      <c r="GB2992" s="33"/>
      <c r="GC2992" s="33"/>
      <c r="GD2992" s="33"/>
      <c r="GE2992" s="33"/>
      <c r="GF2992" s="33"/>
      <c r="GG2992" s="33"/>
      <c r="GH2992" s="33"/>
      <c r="GI2992" s="33"/>
      <c r="GJ2992" s="33"/>
      <c r="GK2992" s="33"/>
      <c r="GL2992" s="33"/>
      <c r="GM2992" s="33"/>
      <c r="GN2992" s="33"/>
      <c r="GO2992" s="33"/>
      <c r="GP2992" s="33"/>
      <c r="GQ2992" s="33"/>
      <c r="GR2992" s="33"/>
      <c r="GS2992" s="33"/>
      <c r="GT2992" s="33"/>
      <c r="GU2992" s="33"/>
      <c r="GV2992" s="33"/>
      <c r="GW2992" s="33"/>
      <c r="GX2992" s="33"/>
    </row>
    <row r="2993" spans="178:206" x14ac:dyDescent="0.2">
      <c r="FV2993" s="29"/>
      <c r="FW2993" s="33"/>
      <c r="FX2993" s="33"/>
      <c r="FY2993" s="33"/>
      <c r="FZ2993" s="33"/>
      <c r="GA2993" s="33"/>
      <c r="GB2993" s="33"/>
      <c r="GC2993" s="33"/>
      <c r="GD2993" s="33"/>
      <c r="GE2993" s="33"/>
      <c r="GF2993" s="33"/>
      <c r="GG2993" s="33"/>
      <c r="GH2993" s="33"/>
      <c r="GI2993" s="33"/>
      <c r="GJ2993" s="33"/>
      <c r="GK2993" s="33"/>
      <c r="GL2993" s="33"/>
      <c r="GM2993" s="33"/>
      <c r="GN2993" s="33"/>
      <c r="GO2993" s="33"/>
      <c r="GP2993" s="33"/>
      <c r="GQ2993" s="33"/>
      <c r="GR2993" s="33"/>
      <c r="GS2993" s="33"/>
      <c r="GT2993" s="33"/>
      <c r="GU2993" s="33"/>
      <c r="GV2993" s="33"/>
      <c r="GW2993" s="33"/>
      <c r="GX2993" s="33"/>
    </row>
    <row r="2994" spans="178:206" x14ac:dyDescent="0.2">
      <c r="FV2994" s="29"/>
      <c r="FW2994" s="33"/>
      <c r="FX2994" s="33"/>
      <c r="FY2994" s="33"/>
      <c r="FZ2994" s="33"/>
      <c r="GA2994" s="33"/>
      <c r="GB2994" s="33"/>
      <c r="GC2994" s="33"/>
      <c r="GD2994" s="33"/>
      <c r="GE2994" s="33"/>
      <c r="GF2994" s="33"/>
      <c r="GG2994" s="33"/>
      <c r="GH2994" s="33"/>
      <c r="GI2994" s="33"/>
      <c r="GJ2994" s="33"/>
      <c r="GK2994" s="33"/>
      <c r="GL2994" s="33"/>
      <c r="GM2994" s="33"/>
      <c r="GN2994" s="33"/>
      <c r="GO2994" s="33"/>
      <c r="GP2994" s="33"/>
      <c r="GQ2994" s="33"/>
      <c r="GR2994" s="33"/>
      <c r="GS2994" s="33"/>
      <c r="GT2994" s="33"/>
      <c r="GU2994" s="33"/>
      <c r="GV2994" s="33"/>
      <c r="GW2994" s="33"/>
      <c r="GX2994" s="33"/>
    </row>
    <row r="2995" spans="178:206" x14ac:dyDescent="0.2">
      <c r="FV2995" s="29"/>
      <c r="FW2995" s="33"/>
      <c r="FX2995" s="33"/>
      <c r="FY2995" s="33"/>
      <c r="FZ2995" s="33"/>
      <c r="GA2995" s="33"/>
      <c r="GB2995" s="33"/>
      <c r="GC2995" s="33"/>
      <c r="GD2995" s="33"/>
      <c r="GE2995" s="33"/>
      <c r="GF2995" s="33"/>
      <c r="GG2995" s="33"/>
      <c r="GH2995" s="33"/>
      <c r="GI2995" s="33"/>
      <c r="GJ2995" s="33"/>
      <c r="GK2995" s="33"/>
      <c r="GL2995" s="33"/>
      <c r="GM2995" s="33"/>
      <c r="GN2995" s="33"/>
      <c r="GO2995" s="33"/>
      <c r="GP2995" s="33"/>
      <c r="GQ2995" s="33"/>
      <c r="GR2995" s="33"/>
      <c r="GS2995" s="33"/>
      <c r="GT2995" s="33"/>
      <c r="GU2995" s="33"/>
      <c r="GV2995" s="33"/>
      <c r="GW2995" s="33"/>
      <c r="GX2995" s="33"/>
    </row>
    <row r="2996" spans="178:206" x14ac:dyDescent="0.2">
      <c r="FV2996" s="29"/>
      <c r="FW2996" s="33"/>
      <c r="FX2996" s="33"/>
      <c r="FY2996" s="33"/>
      <c r="FZ2996" s="33"/>
      <c r="GA2996" s="33"/>
      <c r="GB2996" s="33"/>
      <c r="GC2996" s="33"/>
      <c r="GD2996" s="33"/>
      <c r="GE2996" s="33"/>
      <c r="GF2996" s="33"/>
      <c r="GG2996" s="33"/>
      <c r="GH2996" s="33"/>
      <c r="GI2996" s="33"/>
      <c r="GJ2996" s="33"/>
      <c r="GK2996" s="33"/>
      <c r="GL2996" s="33"/>
      <c r="GM2996" s="33"/>
      <c r="GN2996" s="33"/>
      <c r="GO2996" s="33"/>
      <c r="GP2996" s="33"/>
      <c r="GQ2996" s="33"/>
      <c r="GR2996" s="33"/>
      <c r="GS2996" s="33"/>
      <c r="GT2996" s="33"/>
      <c r="GU2996" s="33"/>
      <c r="GV2996" s="33"/>
      <c r="GW2996" s="33"/>
      <c r="GX2996" s="33"/>
    </row>
    <row r="2997" spans="178:206" x14ac:dyDescent="0.2">
      <c r="FV2997" s="29"/>
      <c r="FW2997" s="33"/>
      <c r="FX2997" s="33"/>
      <c r="FY2997" s="33"/>
      <c r="FZ2997" s="33"/>
      <c r="GA2997" s="33"/>
      <c r="GB2997" s="33"/>
      <c r="GC2997" s="33"/>
      <c r="GD2997" s="33"/>
      <c r="GE2997" s="33"/>
      <c r="GF2997" s="33"/>
      <c r="GG2997" s="33"/>
      <c r="GH2997" s="33"/>
      <c r="GI2997" s="33"/>
      <c r="GJ2997" s="33"/>
      <c r="GK2997" s="33"/>
      <c r="GL2997" s="33"/>
      <c r="GM2997" s="33"/>
      <c r="GN2997" s="33"/>
      <c r="GO2997" s="33"/>
      <c r="GP2997" s="33"/>
      <c r="GQ2997" s="33"/>
      <c r="GR2997" s="33"/>
      <c r="GS2997" s="33"/>
      <c r="GT2997" s="33"/>
      <c r="GU2997" s="33"/>
      <c r="GV2997" s="33"/>
      <c r="GW2997" s="33"/>
      <c r="GX2997" s="33"/>
    </row>
    <row r="2998" spans="178:206" x14ac:dyDescent="0.2">
      <c r="FV2998" s="29"/>
      <c r="FW2998" s="33"/>
      <c r="FX2998" s="33"/>
      <c r="FY2998" s="33"/>
      <c r="FZ2998" s="33"/>
      <c r="GA2998" s="33"/>
      <c r="GB2998" s="33"/>
      <c r="GC2998" s="33"/>
      <c r="GD2998" s="33"/>
      <c r="GE2998" s="33"/>
      <c r="GF2998" s="33"/>
      <c r="GG2998" s="33"/>
      <c r="GH2998" s="33"/>
      <c r="GI2998" s="33"/>
      <c r="GJ2998" s="33"/>
      <c r="GK2998" s="33"/>
      <c r="GL2998" s="33"/>
      <c r="GM2998" s="33"/>
      <c r="GN2998" s="33"/>
      <c r="GO2998" s="33"/>
      <c r="GP2998" s="33"/>
      <c r="GQ2998" s="33"/>
      <c r="GR2998" s="33"/>
      <c r="GS2998" s="33"/>
      <c r="GT2998" s="33"/>
      <c r="GU2998" s="33"/>
      <c r="GV2998" s="33"/>
      <c r="GW2998" s="33"/>
      <c r="GX2998" s="33"/>
    </row>
    <row r="2999" spans="178:206" x14ac:dyDescent="0.2">
      <c r="FV2999" s="29"/>
      <c r="FW2999" s="33"/>
      <c r="FX2999" s="33"/>
      <c r="FY2999" s="33"/>
      <c r="FZ2999" s="33"/>
      <c r="GA2999" s="33"/>
      <c r="GB2999" s="33"/>
      <c r="GC2999" s="33"/>
      <c r="GD2999" s="33"/>
      <c r="GE2999" s="33"/>
      <c r="GF2999" s="33"/>
      <c r="GG2999" s="33"/>
      <c r="GH2999" s="33"/>
      <c r="GI2999" s="33"/>
      <c r="GJ2999" s="33"/>
      <c r="GK2999" s="33"/>
      <c r="GL2999" s="33"/>
      <c r="GM2999" s="33"/>
      <c r="GN2999" s="33"/>
      <c r="GO2999" s="33"/>
      <c r="GP2999" s="33"/>
      <c r="GQ2999" s="33"/>
      <c r="GR2999" s="33"/>
      <c r="GS2999" s="33"/>
      <c r="GT2999" s="33"/>
      <c r="GU2999" s="33"/>
      <c r="GV2999" s="33"/>
      <c r="GW2999" s="33"/>
      <c r="GX2999" s="33"/>
    </row>
    <row r="3000" spans="178:206" x14ac:dyDescent="0.2">
      <c r="FV3000" s="29"/>
      <c r="FW3000" s="33"/>
      <c r="FX3000" s="33"/>
      <c r="FY3000" s="33"/>
      <c r="FZ3000" s="33"/>
      <c r="GA3000" s="33"/>
      <c r="GB3000" s="33"/>
      <c r="GC3000" s="33"/>
      <c r="GD3000" s="33"/>
      <c r="GE3000" s="33"/>
      <c r="GF3000" s="33"/>
      <c r="GG3000" s="33"/>
      <c r="GH3000" s="33"/>
      <c r="GI3000" s="33"/>
      <c r="GJ3000" s="33"/>
      <c r="GK3000" s="33"/>
      <c r="GL3000" s="33"/>
      <c r="GM3000" s="33"/>
      <c r="GN3000" s="33"/>
      <c r="GO3000" s="33"/>
      <c r="GP3000" s="33"/>
      <c r="GQ3000" s="33"/>
      <c r="GR3000" s="33"/>
      <c r="GS3000" s="33"/>
      <c r="GT3000" s="33"/>
      <c r="GU3000" s="33"/>
      <c r="GV3000" s="33"/>
      <c r="GW3000" s="33"/>
      <c r="GX3000" s="33"/>
    </row>
    <row r="3001" spans="178:206" x14ac:dyDescent="0.2">
      <c r="FV3001" s="29"/>
      <c r="FW3001" s="33"/>
      <c r="FX3001" s="33"/>
      <c r="FY3001" s="33"/>
      <c r="FZ3001" s="33"/>
      <c r="GA3001" s="33"/>
      <c r="GB3001" s="33"/>
      <c r="GC3001" s="33"/>
      <c r="GD3001" s="33"/>
      <c r="GE3001" s="33"/>
      <c r="GF3001" s="33"/>
      <c r="GG3001" s="33"/>
      <c r="GH3001" s="33"/>
      <c r="GI3001" s="33"/>
      <c r="GJ3001" s="33"/>
      <c r="GK3001" s="33"/>
      <c r="GL3001" s="33"/>
      <c r="GM3001" s="33"/>
      <c r="GN3001" s="33"/>
      <c r="GO3001" s="33"/>
      <c r="GP3001" s="33"/>
      <c r="GQ3001" s="33"/>
      <c r="GR3001" s="33"/>
      <c r="GS3001" s="33"/>
      <c r="GT3001" s="33"/>
      <c r="GU3001" s="33"/>
      <c r="GV3001" s="33"/>
      <c r="GW3001" s="33"/>
      <c r="GX3001" s="33"/>
    </row>
    <row r="3002" spans="178:206" x14ac:dyDescent="0.2">
      <c r="FV3002" s="29"/>
      <c r="FW3002" s="33"/>
      <c r="FX3002" s="33"/>
      <c r="FY3002" s="33"/>
      <c r="FZ3002" s="33"/>
      <c r="GA3002" s="33"/>
      <c r="GB3002" s="33"/>
      <c r="GC3002" s="33"/>
      <c r="GD3002" s="33"/>
      <c r="GE3002" s="33"/>
      <c r="GF3002" s="33"/>
      <c r="GG3002" s="33"/>
      <c r="GH3002" s="33"/>
      <c r="GI3002" s="33"/>
      <c r="GJ3002" s="33"/>
      <c r="GK3002" s="33"/>
      <c r="GL3002" s="33"/>
      <c r="GM3002" s="33"/>
      <c r="GN3002" s="33"/>
      <c r="GO3002" s="33"/>
      <c r="GP3002" s="33"/>
      <c r="GQ3002" s="33"/>
      <c r="GR3002" s="33"/>
      <c r="GS3002" s="33"/>
      <c r="GT3002" s="33"/>
      <c r="GU3002" s="33"/>
      <c r="GV3002" s="33"/>
      <c r="GW3002" s="33"/>
      <c r="GX3002" s="33"/>
    </row>
    <row r="3003" spans="178:206" x14ac:dyDescent="0.2">
      <c r="FV3003" s="29"/>
      <c r="FW3003" s="33"/>
      <c r="FX3003" s="33"/>
      <c r="FY3003" s="33"/>
      <c r="FZ3003" s="33"/>
      <c r="GA3003" s="33"/>
      <c r="GB3003" s="33"/>
      <c r="GC3003" s="33"/>
      <c r="GD3003" s="33"/>
      <c r="GE3003" s="33"/>
      <c r="GF3003" s="33"/>
      <c r="GG3003" s="33"/>
      <c r="GH3003" s="33"/>
      <c r="GI3003" s="33"/>
      <c r="GJ3003" s="33"/>
      <c r="GK3003" s="33"/>
      <c r="GL3003" s="33"/>
      <c r="GM3003" s="33"/>
      <c r="GN3003" s="33"/>
      <c r="GO3003" s="33"/>
      <c r="GP3003" s="33"/>
      <c r="GQ3003" s="33"/>
      <c r="GR3003" s="33"/>
      <c r="GS3003" s="33"/>
      <c r="GT3003" s="33"/>
      <c r="GU3003" s="33"/>
      <c r="GV3003" s="33"/>
      <c r="GW3003" s="33"/>
      <c r="GX3003" s="33"/>
    </row>
    <row r="3004" spans="178:206" x14ac:dyDescent="0.2">
      <c r="FV3004" s="29"/>
      <c r="FW3004" s="33"/>
      <c r="FX3004" s="33"/>
      <c r="FY3004" s="33"/>
      <c r="FZ3004" s="33"/>
      <c r="GA3004" s="33"/>
      <c r="GB3004" s="33"/>
      <c r="GC3004" s="33"/>
      <c r="GD3004" s="33"/>
      <c r="GE3004" s="33"/>
      <c r="GF3004" s="33"/>
      <c r="GG3004" s="33"/>
      <c r="GH3004" s="33"/>
      <c r="GI3004" s="33"/>
      <c r="GJ3004" s="33"/>
      <c r="GK3004" s="33"/>
      <c r="GL3004" s="33"/>
      <c r="GM3004" s="33"/>
      <c r="GN3004" s="33"/>
      <c r="GO3004" s="33"/>
      <c r="GP3004" s="33"/>
      <c r="GQ3004" s="33"/>
      <c r="GR3004" s="33"/>
      <c r="GS3004" s="33"/>
      <c r="GT3004" s="33"/>
      <c r="GU3004" s="33"/>
      <c r="GV3004" s="33"/>
      <c r="GW3004" s="33"/>
      <c r="GX3004" s="33"/>
    </row>
    <row r="3005" spans="178:206" x14ac:dyDescent="0.2">
      <c r="FV3005" s="29"/>
      <c r="FW3005" s="33"/>
      <c r="FX3005" s="33"/>
      <c r="FY3005" s="33"/>
      <c r="FZ3005" s="33"/>
      <c r="GA3005" s="33"/>
      <c r="GB3005" s="33"/>
      <c r="GC3005" s="33"/>
      <c r="GD3005" s="33"/>
      <c r="GE3005" s="33"/>
      <c r="GF3005" s="33"/>
      <c r="GG3005" s="33"/>
      <c r="GH3005" s="33"/>
      <c r="GI3005" s="33"/>
      <c r="GJ3005" s="33"/>
      <c r="GK3005" s="33"/>
      <c r="GL3005" s="33"/>
      <c r="GM3005" s="33"/>
      <c r="GN3005" s="33"/>
      <c r="GO3005" s="33"/>
      <c r="GP3005" s="33"/>
      <c r="GQ3005" s="33"/>
      <c r="GR3005" s="33"/>
      <c r="GS3005" s="33"/>
      <c r="GT3005" s="33"/>
      <c r="GU3005" s="33"/>
      <c r="GV3005" s="33"/>
      <c r="GW3005" s="33"/>
      <c r="GX3005" s="33"/>
    </row>
    <row r="3006" spans="178:206" x14ac:dyDescent="0.2">
      <c r="FV3006" s="29"/>
      <c r="FW3006" s="33"/>
      <c r="FX3006" s="33"/>
      <c r="FY3006" s="33"/>
      <c r="FZ3006" s="33"/>
      <c r="GA3006" s="33"/>
      <c r="GB3006" s="33"/>
      <c r="GC3006" s="33"/>
      <c r="GD3006" s="33"/>
      <c r="GE3006" s="33"/>
      <c r="GF3006" s="33"/>
      <c r="GG3006" s="33"/>
      <c r="GH3006" s="33"/>
      <c r="GI3006" s="33"/>
      <c r="GJ3006" s="33"/>
      <c r="GK3006" s="33"/>
      <c r="GL3006" s="33"/>
      <c r="GM3006" s="33"/>
      <c r="GN3006" s="33"/>
      <c r="GO3006" s="33"/>
      <c r="GP3006" s="33"/>
      <c r="GQ3006" s="33"/>
      <c r="GR3006" s="33"/>
      <c r="GS3006" s="33"/>
      <c r="GT3006" s="33"/>
      <c r="GU3006" s="33"/>
      <c r="GV3006" s="33"/>
      <c r="GW3006" s="33"/>
      <c r="GX3006" s="33"/>
    </row>
    <row r="3007" spans="178:206" x14ac:dyDescent="0.2">
      <c r="FV3007" s="29"/>
      <c r="FW3007" s="33"/>
      <c r="FX3007" s="33"/>
      <c r="FY3007" s="33"/>
      <c r="FZ3007" s="33"/>
      <c r="GA3007" s="33"/>
      <c r="GB3007" s="33"/>
      <c r="GC3007" s="33"/>
      <c r="GD3007" s="33"/>
      <c r="GE3007" s="33"/>
      <c r="GF3007" s="33"/>
      <c r="GG3007" s="33"/>
      <c r="GH3007" s="33"/>
      <c r="GI3007" s="33"/>
      <c r="GJ3007" s="33"/>
      <c r="GK3007" s="33"/>
      <c r="GL3007" s="33"/>
      <c r="GM3007" s="33"/>
      <c r="GN3007" s="33"/>
      <c r="GO3007" s="33"/>
      <c r="GP3007" s="33"/>
      <c r="GQ3007" s="33"/>
      <c r="GR3007" s="33"/>
      <c r="GS3007" s="33"/>
      <c r="GT3007" s="33"/>
      <c r="GU3007" s="33"/>
      <c r="GV3007" s="33"/>
      <c r="GW3007" s="33"/>
      <c r="GX3007" s="33"/>
    </row>
    <row r="3008" spans="178:206" x14ac:dyDescent="0.2">
      <c r="FV3008" s="29"/>
      <c r="FW3008" s="33"/>
      <c r="FX3008" s="33"/>
      <c r="FY3008" s="33"/>
      <c r="FZ3008" s="33"/>
      <c r="GA3008" s="33"/>
      <c r="GB3008" s="33"/>
      <c r="GC3008" s="33"/>
      <c r="GD3008" s="33"/>
      <c r="GE3008" s="33"/>
      <c r="GF3008" s="33"/>
      <c r="GG3008" s="33"/>
      <c r="GH3008" s="33"/>
      <c r="GI3008" s="33"/>
      <c r="GJ3008" s="33"/>
      <c r="GK3008" s="33"/>
      <c r="GL3008" s="33"/>
      <c r="GM3008" s="33"/>
      <c r="GN3008" s="33"/>
      <c r="GO3008" s="33"/>
      <c r="GP3008" s="33"/>
      <c r="GQ3008" s="33"/>
      <c r="GR3008" s="33"/>
      <c r="GS3008" s="33"/>
      <c r="GT3008" s="33"/>
      <c r="GU3008" s="33"/>
      <c r="GV3008" s="33"/>
      <c r="GW3008" s="33"/>
      <c r="GX3008" s="33"/>
    </row>
    <row r="3009" spans="178:206" x14ac:dyDescent="0.2">
      <c r="FV3009" s="29"/>
      <c r="FW3009" s="33"/>
      <c r="FX3009" s="33"/>
      <c r="FY3009" s="33"/>
      <c r="FZ3009" s="33"/>
      <c r="GA3009" s="33"/>
      <c r="GB3009" s="33"/>
      <c r="GC3009" s="33"/>
      <c r="GD3009" s="33"/>
      <c r="GE3009" s="33"/>
      <c r="GF3009" s="33"/>
      <c r="GG3009" s="33"/>
      <c r="GH3009" s="33"/>
      <c r="GI3009" s="33"/>
      <c r="GJ3009" s="33"/>
      <c r="GK3009" s="33"/>
      <c r="GL3009" s="33"/>
      <c r="GM3009" s="33"/>
      <c r="GN3009" s="33"/>
      <c r="GO3009" s="33"/>
      <c r="GP3009" s="33"/>
      <c r="GQ3009" s="33"/>
      <c r="GR3009" s="33"/>
      <c r="GS3009" s="33"/>
      <c r="GT3009" s="33"/>
      <c r="GU3009" s="33"/>
      <c r="GV3009" s="33"/>
      <c r="GW3009" s="33"/>
      <c r="GX3009" s="33"/>
    </row>
    <row r="3010" spans="178:206" x14ac:dyDescent="0.2">
      <c r="FV3010" s="29"/>
      <c r="FW3010" s="33"/>
      <c r="FX3010" s="33"/>
      <c r="FY3010" s="33"/>
      <c r="FZ3010" s="33"/>
      <c r="GA3010" s="33"/>
      <c r="GB3010" s="33"/>
      <c r="GC3010" s="33"/>
      <c r="GD3010" s="33"/>
      <c r="GE3010" s="33"/>
      <c r="GF3010" s="33"/>
      <c r="GG3010" s="33"/>
      <c r="GH3010" s="33"/>
      <c r="GI3010" s="33"/>
      <c r="GJ3010" s="33"/>
      <c r="GK3010" s="33"/>
      <c r="GL3010" s="33"/>
      <c r="GM3010" s="33"/>
      <c r="GN3010" s="33"/>
      <c r="GO3010" s="33"/>
      <c r="GP3010" s="33"/>
      <c r="GQ3010" s="33"/>
      <c r="GR3010" s="33"/>
      <c r="GS3010" s="33"/>
      <c r="GT3010" s="33"/>
      <c r="GU3010" s="33"/>
      <c r="GV3010" s="33"/>
      <c r="GW3010" s="33"/>
      <c r="GX3010" s="33"/>
    </row>
    <row r="3011" spans="178:206" x14ac:dyDescent="0.2">
      <c r="FV3011" s="29"/>
      <c r="FW3011" s="33"/>
      <c r="FX3011" s="33"/>
      <c r="FY3011" s="33"/>
      <c r="FZ3011" s="33"/>
      <c r="GA3011" s="33"/>
      <c r="GB3011" s="33"/>
      <c r="GC3011" s="33"/>
      <c r="GD3011" s="33"/>
      <c r="GE3011" s="33"/>
      <c r="GF3011" s="33"/>
      <c r="GG3011" s="33"/>
      <c r="GH3011" s="33"/>
      <c r="GI3011" s="33"/>
      <c r="GJ3011" s="33"/>
      <c r="GK3011" s="33"/>
      <c r="GL3011" s="33"/>
      <c r="GM3011" s="33"/>
      <c r="GN3011" s="33"/>
      <c r="GO3011" s="33"/>
      <c r="GP3011" s="33"/>
      <c r="GQ3011" s="33"/>
      <c r="GR3011" s="33"/>
      <c r="GS3011" s="33"/>
      <c r="GT3011" s="33"/>
      <c r="GU3011" s="33"/>
      <c r="GV3011" s="33"/>
      <c r="GW3011" s="33"/>
      <c r="GX3011" s="33"/>
    </row>
    <row r="3012" spans="178:206" x14ac:dyDescent="0.2">
      <c r="FV3012" s="29"/>
      <c r="FW3012" s="33"/>
      <c r="FX3012" s="33"/>
      <c r="FY3012" s="33"/>
      <c r="FZ3012" s="33"/>
      <c r="GA3012" s="33"/>
      <c r="GB3012" s="33"/>
      <c r="GC3012" s="33"/>
      <c r="GD3012" s="33"/>
      <c r="GE3012" s="33"/>
      <c r="GF3012" s="33"/>
      <c r="GG3012" s="33"/>
      <c r="GH3012" s="33"/>
      <c r="GI3012" s="33"/>
      <c r="GJ3012" s="33"/>
      <c r="GK3012" s="33"/>
      <c r="GL3012" s="33"/>
      <c r="GM3012" s="33"/>
      <c r="GN3012" s="33"/>
      <c r="GO3012" s="33"/>
      <c r="GP3012" s="33"/>
      <c r="GQ3012" s="33"/>
      <c r="GR3012" s="33"/>
      <c r="GS3012" s="33"/>
      <c r="GT3012" s="33"/>
      <c r="GU3012" s="33"/>
      <c r="GV3012" s="33"/>
      <c r="GW3012" s="33"/>
      <c r="GX3012" s="33"/>
    </row>
    <row r="3013" spans="178:206" x14ac:dyDescent="0.2">
      <c r="FV3013" s="29"/>
      <c r="FW3013" s="33"/>
      <c r="FX3013" s="33"/>
      <c r="FY3013" s="33"/>
      <c r="FZ3013" s="33"/>
      <c r="GA3013" s="33"/>
      <c r="GB3013" s="33"/>
      <c r="GC3013" s="33"/>
      <c r="GD3013" s="33"/>
      <c r="GE3013" s="33"/>
      <c r="GF3013" s="33"/>
      <c r="GG3013" s="33"/>
      <c r="GH3013" s="33"/>
      <c r="GI3013" s="33"/>
      <c r="GJ3013" s="33"/>
      <c r="GK3013" s="33"/>
      <c r="GL3013" s="33"/>
      <c r="GM3013" s="33"/>
      <c r="GN3013" s="33"/>
      <c r="GO3013" s="33"/>
      <c r="GP3013" s="33"/>
      <c r="GQ3013" s="33"/>
      <c r="GR3013" s="33"/>
      <c r="GS3013" s="33"/>
      <c r="GT3013" s="33"/>
      <c r="GU3013" s="33"/>
      <c r="GV3013" s="33"/>
      <c r="GW3013" s="33"/>
      <c r="GX3013" s="33"/>
    </row>
    <row r="3014" spans="178:206" x14ac:dyDescent="0.2">
      <c r="FV3014" s="29"/>
      <c r="FW3014" s="33"/>
      <c r="FX3014" s="33"/>
      <c r="FY3014" s="33"/>
      <c r="FZ3014" s="33"/>
      <c r="GA3014" s="33"/>
      <c r="GB3014" s="33"/>
      <c r="GC3014" s="33"/>
      <c r="GD3014" s="33"/>
      <c r="GE3014" s="33"/>
      <c r="GF3014" s="33"/>
      <c r="GG3014" s="33"/>
      <c r="GH3014" s="33"/>
      <c r="GI3014" s="33"/>
      <c r="GJ3014" s="33"/>
      <c r="GK3014" s="33"/>
      <c r="GL3014" s="33"/>
      <c r="GM3014" s="33"/>
      <c r="GN3014" s="33"/>
      <c r="GO3014" s="33"/>
      <c r="GP3014" s="33"/>
      <c r="GQ3014" s="33"/>
      <c r="GR3014" s="33"/>
      <c r="GS3014" s="33"/>
      <c r="GT3014" s="33"/>
      <c r="GU3014" s="33"/>
      <c r="GV3014" s="33"/>
      <c r="GW3014" s="33"/>
      <c r="GX3014" s="33"/>
    </row>
    <row r="3015" spans="178:206" x14ac:dyDescent="0.2">
      <c r="FV3015" s="29"/>
      <c r="FW3015" s="33"/>
      <c r="FX3015" s="33"/>
      <c r="FY3015" s="33"/>
      <c r="FZ3015" s="33"/>
      <c r="GA3015" s="33"/>
      <c r="GB3015" s="33"/>
      <c r="GC3015" s="33"/>
      <c r="GD3015" s="33"/>
      <c r="GE3015" s="33"/>
      <c r="GF3015" s="33"/>
      <c r="GG3015" s="33"/>
      <c r="GH3015" s="33"/>
      <c r="GI3015" s="33"/>
      <c r="GJ3015" s="33"/>
      <c r="GK3015" s="33"/>
      <c r="GL3015" s="33"/>
      <c r="GM3015" s="33"/>
      <c r="GN3015" s="33"/>
      <c r="GO3015" s="33"/>
      <c r="GP3015" s="33"/>
      <c r="GQ3015" s="33"/>
      <c r="GR3015" s="33"/>
      <c r="GS3015" s="33"/>
      <c r="GT3015" s="33"/>
      <c r="GU3015" s="33"/>
      <c r="GV3015" s="33"/>
      <c r="GW3015" s="33"/>
      <c r="GX3015" s="33"/>
    </row>
    <row r="3016" spans="178:206" x14ac:dyDescent="0.2">
      <c r="FV3016" s="29"/>
      <c r="FW3016" s="33"/>
      <c r="FX3016" s="33"/>
      <c r="FY3016" s="33"/>
      <c r="FZ3016" s="33"/>
      <c r="GA3016" s="33"/>
      <c r="GB3016" s="33"/>
      <c r="GC3016" s="33"/>
      <c r="GD3016" s="33"/>
      <c r="GE3016" s="33"/>
      <c r="GF3016" s="33"/>
      <c r="GG3016" s="33"/>
      <c r="GH3016" s="33"/>
      <c r="GI3016" s="33"/>
      <c r="GJ3016" s="33"/>
      <c r="GK3016" s="33"/>
      <c r="GL3016" s="33"/>
      <c r="GM3016" s="33"/>
      <c r="GN3016" s="33"/>
      <c r="GO3016" s="33"/>
      <c r="GP3016" s="33"/>
      <c r="GQ3016" s="33"/>
      <c r="GR3016" s="33"/>
      <c r="GS3016" s="33"/>
      <c r="GT3016" s="33"/>
      <c r="GU3016" s="33"/>
      <c r="GV3016" s="33"/>
      <c r="GW3016" s="33"/>
      <c r="GX3016" s="33"/>
    </row>
    <row r="3017" spans="178:206" x14ac:dyDescent="0.2">
      <c r="FV3017" s="29"/>
      <c r="FW3017" s="33"/>
      <c r="FX3017" s="33"/>
      <c r="FY3017" s="33"/>
      <c r="FZ3017" s="33"/>
      <c r="GA3017" s="33"/>
      <c r="GB3017" s="33"/>
      <c r="GC3017" s="33"/>
      <c r="GD3017" s="33"/>
      <c r="GE3017" s="33"/>
      <c r="GF3017" s="33"/>
      <c r="GG3017" s="33"/>
      <c r="GH3017" s="33"/>
      <c r="GI3017" s="33"/>
      <c r="GJ3017" s="33"/>
      <c r="GK3017" s="33"/>
      <c r="GL3017" s="33"/>
      <c r="GM3017" s="33"/>
      <c r="GN3017" s="33"/>
      <c r="GO3017" s="33"/>
      <c r="GP3017" s="33"/>
      <c r="GQ3017" s="33"/>
      <c r="GR3017" s="33"/>
      <c r="GS3017" s="33"/>
      <c r="GT3017" s="33"/>
      <c r="GU3017" s="33"/>
      <c r="GV3017" s="33"/>
      <c r="GW3017" s="33"/>
      <c r="GX3017" s="33"/>
    </row>
    <row r="3018" spans="178:206" x14ac:dyDescent="0.2">
      <c r="FV3018" s="29"/>
      <c r="FW3018" s="33"/>
      <c r="FX3018" s="33"/>
      <c r="FY3018" s="33"/>
      <c r="FZ3018" s="33"/>
      <c r="GA3018" s="33"/>
      <c r="GB3018" s="33"/>
      <c r="GC3018" s="33"/>
      <c r="GD3018" s="33"/>
      <c r="GE3018" s="33"/>
      <c r="GF3018" s="33"/>
      <c r="GG3018" s="33"/>
      <c r="GH3018" s="33"/>
      <c r="GI3018" s="33"/>
      <c r="GJ3018" s="33"/>
      <c r="GK3018" s="33"/>
      <c r="GL3018" s="33"/>
      <c r="GM3018" s="33"/>
      <c r="GN3018" s="33"/>
      <c r="GO3018" s="33"/>
      <c r="GP3018" s="33"/>
      <c r="GQ3018" s="33"/>
      <c r="GR3018" s="33"/>
      <c r="GS3018" s="33"/>
      <c r="GT3018" s="33"/>
      <c r="GU3018" s="33"/>
      <c r="GV3018" s="33"/>
      <c r="GW3018" s="33"/>
      <c r="GX3018" s="33"/>
    </row>
    <row r="3019" spans="178:206" x14ac:dyDescent="0.2">
      <c r="FV3019" s="29"/>
      <c r="FW3019" s="33"/>
      <c r="FX3019" s="33"/>
      <c r="FY3019" s="33"/>
      <c r="FZ3019" s="33"/>
      <c r="GA3019" s="33"/>
      <c r="GB3019" s="33"/>
      <c r="GC3019" s="33"/>
      <c r="GD3019" s="33"/>
      <c r="GE3019" s="33"/>
      <c r="GF3019" s="33"/>
      <c r="GG3019" s="33"/>
      <c r="GH3019" s="33"/>
      <c r="GI3019" s="33"/>
      <c r="GJ3019" s="33"/>
      <c r="GK3019" s="33"/>
      <c r="GL3019" s="33"/>
      <c r="GM3019" s="33"/>
      <c r="GN3019" s="33"/>
      <c r="GO3019" s="33"/>
      <c r="GP3019" s="33"/>
      <c r="GQ3019" s="33"/>
      <c r="GR3019" s="33"/>
      <c r="GS3019" s="33"/>
      <c r="GT3019" s="33"/>
      <c r="GU3019" s="33"/>
      <c r="GV3019" s="33"/>
      <c r="GW3019" s="33"/>
      <c r="GX3019" s="33"/>
    </row>
    <row r="3020" spans="178:206" x14ac:dyDescent="0.2">
      <c r="FV3020" s="29"/>
      <c r="FW3020" s="33"/>
      <c r="FX3020" s="33"/>
      <c r="FY3020" s="33"/>
      <c r="FZ3020" s="33"/>
      <c r="GA3020" s="33"/>
      <c r="GB3020" s="33"/>
      <c r="GC3020" s="33"/>
      <c r="GD3020" s="33"/>
      <c r="GE3020" s="33"/>
      <c r="GF3020" s="33"/>
      <c r="GG3020" s="33"/>
      <c r="GH3020" s="33"/>
      <c r="GI3020" s="33"/>
      <c r="GJ3020" s="33"/>
      <c r="GK3020" s="33"/>
      <c r="GL3020" s="33"/>
      <c r="GM3020" s="33"/>
      <c r="GN3020" s="33"/>
      <c r="GO3020" s="33"/>
      <c r="GP3020" s="33"/>
      <c r="GQ3020" s="33"/>
      <c r="GR3020" s="33"/>
      <c r="GS3020" s="33"/>
      <c r="GT3020" s="33"/>
      <c r="GU3020" s="33"/>
      <c r="GV3020" s="33"/>
      <c r="GW3020" s="33"/>
      <c r="GX3020" s="33"/>
    </row>
    <row r="3021" spans="178:206" x14ac:dyDescent="0.2">
      <c r="FV3021" s="29"/>
      <c r="FW3021" s="33"/>
      <c r="FX3021" s="33"/>
      <c r="FY3021" s="33"/>
      <c r="FZ3021" s="33"/>
      <c r="GA3021" s="33"/>
      <c r="GB3021" s="33"/>
      <c r="GC3021" s="33"/>
      <c r="GD3021" s="33"/>
      <c r="GE3021" s="33"/>
      <c r="GF3021" s="33"/>
      <c r="GG3021" s="33"/>
      <c r="GH3021" s="33"/>
      <c r="GI3021" s="33"/>
      <c r="GJ3021" s="33"/>
      <c r="GK3021" s="33"/>
      <c r="GL3021" s="33"/>
      <c r="GM3021" s="33"/>
      <c r="GN3021" s="33"/>
      <c r="GO3021" s="33"/>
      <c r="GP3021" s="33"/>
      <c r="GQ3021" s="33"/>
      <c r="GR3021" s="33"/>
      <c r="GS3021" s="33"/>
      <c r="GT3021" s="33"/>
      <c r="GU3021" s="33"/>
      <c r="GV3021" s="33"/>
      <c r="GW3021" s="33"/>
      <c r="GX3021" s="33"/>
    </row>
    <row r="3022" spans="178:206" x14ac:dyDescent="0.2">
      <c r="FV3022" s="29"/>
      <c r="FW3022" s="33"/>
      <c r="FX3022" s="33"/>
      <c r="FY3022" s="33"/>
      <c r="FZ3022" s="33"/>
      <c r="GA3022" s="33"/>
      <c r="GB3022" s="33"/>
      <c r="GC3022" s="33"/>
      <c r="GD3022" s="33"/>
      <c r="GE3022" s="33"/>
      <c r="GF3022" s="33"/>
      <c r="GG3022" s="33"/>
      <c r="GH3022" s="33"/>
      <c r="GI3022" s="33"/>
      <c r="GJ3022" s="33"/>
      <c r="GK3022" s="33"/>
      <c r="GL3022" s="33"/>
      <c r="GM3022" s="33"/>
      <c r="GN3022" s="33"/>
      <c r="GO3022" s="33"/>
      <c r="GP3022" s="33"/>
      <c r="GQ3022" s="33"/>
      <c r="GR3022" s="33"/>
      <c r="GS3022" s="33"/>
      <c r="GT3022" s="33"/>
      <c r="GU3022" s="33"/>
      <c r="GV3022" s="33"/>
      <c r="GW3022" s="33"/>
      <c r="GX3022" s="33"/>
    </row>
    <row r="3023" spans="178:206" x14ac:dyDescent="0.2">
      <c r="FV3023" s="29"/>
      <c r="FW3023" s="33"/>
      <c r="FX3023" s="33"/>
      <c r="FY3023" s="33"/>
      <c r="FZ3023" s="33"/>
      <c r="GA3023" s="33"/>
      <c r="GB3023" s="33"/>
      <c r="GC3023" s="33"/>
      <c r="GD3023" s="33"/>
      <c r="GE3023" s="33"/>
      <c r="GF3023" s="33"/>
      <c r="GG3023" s="33"/>
      <c r="GH3023" s="33"/>
      <c r="GI3023" s="33"/>
      <c r="GJ3023" s="33"/>
      <c r="GK3023" s="33"/>
      <c r="GL3023" s="33"/>
      <c r="GM3023" s="33"/>
      <c r="GN3023" s="33"/>
      <c r="GO3023" s="33"/>
      <c r="GP3023" s="33"/>
      <c r="GQ3023" s="33"/>
      <c r="GR3023" s="33"/>
      <c r="GS3023" s="33"/>
      <c r="GT3023" s="33"/>
      <c r="GU3023" s="33"/>
      <c r="GV3023" s="33"/>
      <c r="GW3023" s="33"/>
      <c r="GX3023" s="33"/>
    </row>
    <row r="3024" spans="178:206" x14ac:dyDescent="0.2">
      <c r="FV3024" s="29"/>
      <c r="FW3024" s="33"/>
      <c r="FX3024" s="33"/>
      <c r="FY3024" s="33"/>
      <c r="FZ3024" s="33"/>
      <c r="GA3024" s="33"/>
      <c r="GB3024" s="33"/>
      <c r="GC3024" s="33"/>
      <c r="GD3024" s="33"/>
      <c r="GE3024" s="33"/>
      <c r="GF3024" s="33"/>
      <c r="GG3024" s="33"/>
      <c r="GH3024" s="33"/>
      <c r="GI3024" s="33"/>
      <c r="GJ3024" s="33"/>
      <c r="GK3024" s="33"/>
      <c r="GL3024" s="33"/>
      <c r="GM3024" s="33"/>
      <c r="GN3024" s="33"/>
      <c r="GO3024" s="33"/>
      <c r="GP3024" s="33"/>
      <c r="GQ3024" s="33"/>
      <c r="GR3024" s="33"/>
      <c r="GS3024" s="33"/>
      <c r="GT3024" s="33"/>
      <c r="GU3024" s="33"/>
      <c r="GV3024" s="33"/>
      <c r="GW3024" s="33"/>
      <c r="GX3024" s="33"/>
    </row>
    <row r="3025" spans="178:206" x14ac:dyDescent="0.2">
      <c r="FV3025" s="29"/>
      <c r="FW3025" s="33"/>
      <c r="FX3025" s="33"/>
      <c r="FY3025" s="33"/>
      <c r="FZ3025" s="33"/>
      <c r="GA3025" s="33"/>
      <c r="GB3025" s="33"/>
      <c r="GC3025" s="33"/>
      <c r="GD3025" s="33"/>
      <c r="GE3025" s="33"/>
      <c r="GF3025" s="33"/>
      <c r="GG3025" s="33"/>
      <c r="GH3025" s="33"/>
      <c r="GI3025" s="33"/>
      <c r="GJ3025" s="33"/>
      <c r="GK3025" s="33"/>
      <c r="GL3025" s="33"/>
      <c r="GM3025" s="33"/>
      <c r="GN3025" s="33"/>
      <c r="GO3025" s="33"/>
      <c r="GP3025" s="33"/>
      <c r="GQ3025" s="33"/>
      <c r="GR3025" s="33"/>
      <c r="GS3025" s="33"/>
      <c r="GT3025" s="33"/>
      <c r="GU3025" s="33"/>
      <c r="GV3025" s="33"/>
      <c r="GW3025" s="33"/>
      <c r="GX3025" s="33"/>
    </row>
    <row r="3026" spans="178:206" x14ac:dyDescent="0.2">
      <c r="FV3026" s="29"/>
      <c r="FW3026" s="33"/>
      <c r="FX3026" s="33"/>
      <c r="FY3026" s="33"/>
      <c r="FZ3026" s="33"/>
      <c r="GA3026" s="33"/>
      <c r="GB3026" s="33"/>
      <c r="GC3026" s="33"/>
      <c r="GD3026" s="33"/>
      <c r="GE3026" s="33"/>
      <c r="GF3026" s="33"/>
      <c r="GG3026" s="33"/>
      <c r="GH3026" s="33"/>
      <c r="GI3026" s="33"/>
      <c r="GJ3026" s="33"/>
      <c r="GK3026" s="33"/>
      <c r="GL3026" s="33"/>
      <c r="GM3026" s="33"/>
      <c r="GN3026" s="33"/>
      <c r="GO3026" s="33"/>
      <c r="GP3026" s="33"/>
      <c r="GQ3026" s="33"/>
      <c r="GR3026" s="33"/>
      <c r="GS3026" s="33"/>
      <c r="GT3026" s="33"/>
      <c r="GU3026" s="33"/>
      <c r="GV3026" s="33"/>
      <c r="GW3026" s="33"/>
      <c r="GX3026" s="33"/>
    </row>
    <row r="3027" spans="178:206" x14ac:dyDescent="0.2">
      <c r="FV3027" s="29"/>
      <c r="FW3027" s="33"/>
      <c r="FX3027" s="33"/>
      <c r="FY3027" s="33"/>
      <c r="FZ3027" s="33"/>
      <c r="GA3027" s="33"/>
      <c r="GB3027" s="33"/>
      <c r="GC3027" s="33"/>
      <c r="GD3027" s="33"/>
      <c r="GE3027" s="33"/>
      <c r="GF3027" s="33"/>
      <c r="GG3027" s="33"/>
      <c r="GH3027" s="33"/>
      <c r="GI3027" s="33"/>
      <c r="GJ3027" s="33"/>
      <c r="GK3027" s="33"/>
      <c r="GL3027" s="33"/>
      <c r="GM3027" s="33"/>
      <c r="GN3027" s="33"/>
      <c r="GO3027" s="33"/>
      <c r="GP3027" s="33"/>
      <c r="GQ3027" s="33"/>
      <c r="GR3027" s="33"/>
      <c r="GS3027" s="33"/>
      <c r="GT3027" s="33"/>
      <c r="GU3027" s="33"/>
      <c r="GV3027" s="33"/>
      <c r="GW3027" s="33"/>
      <c r="GX3027" s="33"/>
    </row>
    <row r="3028" spans="178:206" x14ac:dyDescent="0.2">
      <c r="FV3028" s="29"/>
      <c r="FW3028" s="33"/>
      <c r="FX3028" s="33"/>
      <c r="FY3028" s="33"/>
      <c r="FZ3028" s="33"/>
      <c r="GA3028" s="33"/>
      <c r="GB3028" s="33"/>
      <c r="GC3028" s="33"/>
      <c r="GD3028" s="33"/>
      <c r="GE3028" s="33"/>
      <c r="GF3028" s="33"/>
      <c r="GG3028" s="33"/>
      <c r="GH3028" s="33"/>
      <c r="GI3028" s="33"/>
      <c r="GJ3028" s="33"/>
      <c r="GK3028" s="33"/>
      <c r="GL3028" s="33"/>
      <c r="GM3028" s="33"/>
      <c r="GN3028" s="33"/>
      <c r="GO3028" s="33"/>
      <c r="GP3028" s="33"/>
      <c r="GQ3028" s="33"/>
      <c r="GR3028" s="33"/>
      <c r="GS3028" s="33"/>
      <c r="GT3028" s="33"/>
      <c r="GU3028" s="33"/>
      <c r="GV3028" s="33"/>
      <c r="GW3028" s="33"/>
      <c r="GX3028" s="33"/>
    </row>
    <row r="3029" spans="178:206" x14ac:dyDescent="0.2">
      <c r="FV3029" s="29"/>
      <c r="FW3029" s="33"/>
      <c r="FX3029" s="33"/>
      <c r="FY3029" s="33"/>
      <c r="FZ3029" s="33"/>
      <c r="GA3029" s="33"/>
      <c r="GB3029" s="33"/>
      <c r="GC3029" s="33"/>
      <c r="GD3029" s="33"/>
      <c r="GE3029" s="33"/>
      <c r="GF3029" s="33"/>
      <c r="GG3029" s="33"/>
      <c r="GH3029" s="33"/>
      <c r="GI3029" s="33"/>
      <c r="GJ3029" s="33"/>
      <c r="GK3029" s="33"/>
      <c r="GL3029" s="33"/>
      <c r="GM3029" s="33"/>
      <c r="GN3029" s="33"/>
      <c r="GO3029" s="33"/>
      <c r="GP3029" s="33"/>
      <c r="GQ3029" s="33"/>
      <c r="GR3029" s="33"/>
      <c r="GS3029" s="33"/>
      <c r="GT3029" s="33"/>
      <c r="GU3029" s="33"/>
      <c r="GV3029" s="33"/>
      <c r="GW3029" s="33"/>
      <c r="GX3029" s="33"/>
    </row>
    <row r="3030" spans="178:206" x14ac:dyDescent="0.2">
      <c r="FV3030" s="29"/>
      <c r="FW3030" s="33"/>
      <c r="FX3030" s="33"/>
      <c r="FY3030" s="33"/>
      <c r="FZ3030" s="33"/>
      <c r="GA3030" s="33"/>
      <c r="GB3030" s="33"/>
      <c r="GC3030" s="33"/>
      <c r="GD3030" s="33"/>
      <c r="GE3030" s="33"/>
      <c r="GF3030" s="33"/>
      <c r="GG3030" s="33"/>
      <c r="GH3030" s="33"/>
      <c r="GI3030" s="33"/>
      <c r="GJ3030" s="33"/>
      <c r="GK3030" s="33"/>
      <c r="GL3030" s="33"/>
      <c r="GM3030" s="33"/>
      <c r="GN3030" s="33"/>
      <c r="GO3030" s="33"/>
      <c r="GP3030" s="33"/>
      <c r="GQ3030" s="33"/>
      <c r="GR3030" s="33"/>
      <c r="GS3030" s="33"/>
      <c r="GT3030" s="33"/>
      <c r="GU3030" s="33"/>
      <c r="GV3030" s="33"/>
      <c r="GW3030" s="33"/>
      <c r="GX3030" s="33"/>
    </row>
    <row r="3031" spans="178:206" x14ac:dyDescent="0.2">
      <c r="FV3031" s="29"/>
      <c r="FW3031" s="33"/>
      <c r="FX3031" s="33"/>
      <c r="FY3031" s="33"/>
      <c r="FZ3031" s="33"/>
      <c r="GA3031" s="33"/>
      <c r="GB3031" s="33"/>
      <c r="GC3031" s="33"/>
      <c r="GD3031" s="33"/>
      <c r="GE3031" s="33"/>
      <c r="GF3031" s="33"/>
      <c r="GG3031" s="33"/>
      <c r="GH3031" s="33"/>
      <c r="GI3031" s="33"/>
      <c r="GJ3031" s="33"/>
      <c r="GK3031" s="33"/>
      <c r="GL3031" s="33"/>
      <c r="GM3031" s="33"/>
      <c r="GN3031" s="33"/>
      <c r="GO3031" s="33"/>
      <c r="GP3031" s="33"/>
      <c r="GQ3031" s="33"/>
      <c r="GR3031" s="33"/>
      <c r="GS3031" s="33"/>
      <c r="GT3031" s="33"/>
      <c r="GU3031" s="33"/>
      <c r="GV3031" s="33"/>
      <c r="GW3031" s="33"/>
      <c r="GX3031" s="33"/>
    </row>
    <row r="3032" spans="178:206" x14ac:dyDescent="0.2">
      <c r="FV3032" s="29"/>
      <c r="FW3032" s="33"/>
      <c r="FX3032" s="33"/>
      <c r="FY3032" s="33"/>
      <c r="FZ3032" s="33"/>
      <c r="GA3032" s="33"/>
      <c r="GB3032" s="33"/>
      <c r="GC3032" s="33"/>
      <c r="GD3032" s="33"/>
      <c r="GE3032" s="33"/>
      <c r="GF3032" s="33"/>
      <c r="GG3032" s="33"/>
      <c r="GH3032" s="33"/>
      <c r="GI3032" s="33"/>
      <c r="GJ3032" s="33"/>
      <c r="GK3032" s="33"/>
      <c r="GL3032" s="33"/>
      <c r="GM3032" s="33"/>
      <c r="GN3032" s="33"/>
      <c r="GO3032" s="33"/>
      <c r="GP3032" s="33"/>
      <c r="GQ3032" s="33"/>
      <c r="GR3032" s="33"/>
      <c r="GS3032" s="33"/>
      <c r="GT3032" s="33"/>
      <c r="GU3032" s="33"/>
      <c r="GV3032" s="33"/>
      <c r="GW3032" s="33"/>
      <c r="GX3032" s="33"/>
    </row>
    <row r="3033" spans="178:206" x14ac:dyDescent="0.2">
      <c r="FV3033" s="29"/>
      <c r="FW3033" s="33"/>
      <c r="FX3033" s="33"/>
      <c r="FY3033" s="33"/>
      <c r="FZ3033" s="33"/>
      <c r="GA3033" s="33"/>
      <c r="GB3033" s="33"/>
      <c r="GC3033" s="33"/>
      <c r="GD3033" s="33"/>
      <c r="GE3033" s="33"/>
      <c r="GF3033" s="33"/>
      <c r="GG3033" s="33"/>
      <c r="GH3033" s="33"/>
      <c r="GI3033" s="33"/>
      <c r="GJ3033" s="33"/>
      <c r="GK3033" s="33"/>
      <c r="GL3033" s="33"/>
      <c r="GM3033" s="33"/>
      <c r="GN3033" s="33"/>
      <c r="GO3033" s="33"/>
      <c r="GP3033" s="33"/>
      <c r="GQ3033" s="33"/>
      <c r="GR3033" s="33"/>
      <c r="GS3033" s="33"/>
      <c r="GT3033" s="33"/>
      <c r="GU3033" s="33"/>
      <c r="GV3033" s="33"/>
      <c r="GW3033" s="33"/>
      <c r="GX3033" s="33"/>
    </row>
    <row r="3034" spans="178:206" x14ac:dyDescent="0.2">
      <c r="FV3034" s="29"/>
      <c r="FW3034" s="33"/>
      <c r="FX3034" s="33"/>
      <c r="FY3034" s="33"/>
      <c r="FZ3034" s="33"/>
      <c r="GA3034" s="33"/>
      <c r="GB3034" s="33"/>
      <c r="GC3034" s="33"/>
      <c r="GD3034" s="33"/>
      <c r="GE3034" s="33"/>
      <c r="GF3034" s="33"/>
      <c r="GG3034" s="33"/>
      <c r="GH3034" s="33"/>
      <c r="GI3034" s="33"/>
      <c r="GJ3034" s="33"/>
      <c r="GK3034" s="33"/>
      <c r="GL3034" s="33"/>
      <c r="GM3034" s="33"/>
      <c r="GN3034" s="33"/>
      <c r="GO3034" s="33"/>
      <c r="GP3034" s="33"/>
      <c r="GQ3034" s="33"/>
      <c r="GR3034" s="33"/>
      <c r="GS3034" s="33"/>
      <c r="GT3034" s="33"/>
      <c r="GU3034" s="33"/>
      <c r="GV3034" s="33"/>
      <c r="GW3034" s="33"/>
      <c r="GX3034" s="33"/>
    </row>
    <row r="3035" spans="178:206" x14ac:dyDescent="0.2">
      <c r="FV3035" s="29"/>
      <c r="FW3035" s="33"/>
      <c r="FX3035" s="33"/>
      <c r="FY3035" s="33"/>
      <c r="FZ3035" s="33"/>
      <c r="GA3035" s="33"/>
      <c r="GB3035" s="33"/>
      <c r="GC3035" s="33"/>
      <c r="GD3035" s="33"/>
      <c r="GE3035" s="33"/>
      <c r="GF3035" s="33"/>
      <c r="GG3035" s="33"/>
      <c r="GH3035" s="33"/>
      <c r="GI3035" s="33"/>
      <c r="GJ3035" s="33"/>
      <c r="GK3035" s="33"/>
      <c r="GL3035" s="33"/>
      <c r="GM3035" s="33"/>
      <c r="GN3035" s="33"/>
      <c r="GO3035" s="33"/>
      <c r="GP3035" s="33"/>
      <c r="GQ3035" s="33"/>
      <c r="GR3035" s="33"/>
      <c r="GS3035" s="33"/>
      <c r="GT3035" s="33"/>
      <c r="GU3035" s="33"/>
      <c r="GV3035" s="33"/>
      <c r="GW3035" s="33"/>
      <c r="GX3035" s="33"/>
    </row>
    <row r="3036" spans="178:206" x14ac:dyDescent="0.2">
      <c r="FV3036" s="29"/>
      <c r="FW3036" s="33"/>
      <c r="FX3036" s="33"/>
      <c r="FY3036" s="33"/>
      <c r="FZ3036" s="33"/>
      <c r="GA3036" s="33"/>
      <c r="GB3036" s="33"/>
      <c r="GC3036" s="33"/>
      <c r="GD3036" s="33"/>
      <c r="GE3036" s="33"/>
      <c r="GF3036" s="33"/>
      <c r="GG3036" s="33"/>
      <c r="GH3036" s="33"/>
      <c r="GI3036" s="33"/>
      <c r="GJ3036" s="33"/>
      <c r="GK3036" s="33"/>
      <c r="GL3036" s="33"/>
      <c r="GM3036" s="33"/>
      <c r="GN3036" s="33"/>
      <c r="GO3036" s="33"/>
      <c r="GP3036" s="33"/>
      <c r="GQ3036" s="33"/>
      <c r="GR3036" s="33"/>
      <c r="GS3036" s="33"/>
      <c r="GT3036" s="33"/>
      <c r="GU3036" s="33"/>
      <c r="GV3036" s="33"/>
      <c r="GW3036" s="33"/>
      <c r="GX3036" s="33"/>
    </row>
    <row r="3037" spans="178:206" x14ac:dyDescent="0.2">
      <c r="FV3037" s="29"/>
      <c r="FW3037" s="33"/>
      <c r="FX3037" s="33"/>
      <c r="FY3037" s="33"/>
      <c r="FZ3037" s="33"/>
      <c r="GA3037" s="33"/>
      <c r="GB3037" s="33"/>
      <c r="GC3037" s="33"/>
      <c r="GD3037" s="33"/>
      <c r="GE3037" s="33"/>
      <c r="GF3037" s="33"/>
      <c r="GG3037" s="33"/>
      <c r="GH3037" s="33"/>
      <c r="GI3037" s="33"/>
      <c r="GJ3037" s="33"/>
      <c r="GK3037" s="33"/>
      <c r="GL3037" s="33"/>
      <c r="GM3037" s="33"/>
      <c r="GN3037" s="33"/>
      <c r="GO3037" s="33"/>
      <c r="GP3037" s="33"/>
      <c r="GQ3037" s="33"/>
      <c r="GR3037" s="33"/>
      <c r="GS3037" s="33"/>
      <c r="GT3037" s="33"/>
      <c r="GU3037" s="33"/>
      <c r="GV3037" s="33"/>
      <c r="GW3037" s="33"/>
      <c r="GX3037" s="33"/>
    </row>
    <row r="3038" spans="178:206" x14ac:dyDescent="0.2">
      <c r="FV3038" s="29"/>
      <c r="FW3038" s="33"/>
      <c r="FX3038" s="33"/>
      <c r="FY3038" s="33"/>
      <c r="FZ3038" s="33"/>
      <c r="GA3038" s="33"/>
      <c r="GB3038" s="33"/>
      <c r="GC3038" s="33"/>
      <c r="GD3038" s="33"/>
      <c r="GE3038" s="33"/>
      <c r="GF3038" s="33"/>
      <c r="GG3038" s="33"/>
      <c r="GH3038" s="33"/>
      <c r="GI3038" s="33"/>
      <c r="GJ3038" s="33"/>
      <c r="GK3038" s="33"/>
      <c r="GL3038" s="33"/>
      <c r="GM3038" s="33"/>
      <c r="GN3038" s="33"/>
      <c r="GO3038" s="33"/>
      <c r="GP3038" s="33"/>
      <c r="GQ3038" s="33"/>
      <c r="GR3038" s="33"/>
      <c r="GS3038" s="33"/>
      <c r="GT3038" s="33"/>
      <c r="GU3038" s="33"/>
      <c r="GV3038" s="33"/>
      <c r="GW3038" s="33"/>
      <c r="GX3038" s="33"/>
    </row>
    <row r="3039" spans="178:206" x14ac:dyDescent="0.2">
      <c r="FV3039" s="29"/>
      <c r="FW3039" s="33"/>
      <c r="FX3039" s="33"/>
      <c r="FY3039" s="33"/>
      <c r="FZ3039" s="33"/>
      <c r="GA3039" s="33"/>
      <c r="GB3039" s="33"/>
      <c r="GC3039" s="33"/>
      <c r="GD3039" s="33"/>
      <c r="GE3039" s="33"/>
      <c r="GF3039" s="33"/>
      <c r="GG3039" s="33"/>
      <c r="GH3039" s="33"/>
      <c r="GI3039" s="33"/>
      <c r="GJ3039" s="33"/>
      <c r="GK3039" s="33"/>
      <c r="GL3039" s="33"/>
      <c r="GM3039" s="33"/>
      <c r="GN3039" s="33"/>
      <c r="GO3039" s="33"/>
      <c r="GP3039" s="33"/>
      <c r="GQ3039" s="33"/>
      <c r="GR3039" s="33"/>
      <c r="GS3039" s="33"/>
      <c r="GT3039" s="33"/>
      <c r="GU3039" s="33"/>
      <c r="GV3039" s="33"/>
      <c r="GW3039" s="33"/>
      <c r="GX3039" s="33"/>
    </row>
    <row r="3040" spans="178:206" x14ac:dyDescent="0.2">
      <c r="FV3040" s="29"/>
      <c r="FW3040" s="33"/>
      <c r="FX3040" s="33"/>
      <c r="FY3040" s="33"/>
      <c r="FZ3040" s="33"/>
      <c r="GA3040" s="33"/>
      <c r="GB3040" s="33"/>
      <c r="GC3040" s="33"/>
      <c r="GD3040" s="33"/>
      <c r="GE3040" s="33"/>
      <c r="GF3040" s="33"/>
      <c r="GG3040" s="33"/>
      <c r="GH3040" s="33"/>
      <c r="GI3040" s="33"/>
      <c r="GJ3040" s="33"/>
      <c r="GK3040" s="33"/>
      <c r="GL3040" s="33"/>
      <c r="GM3040" s="33"/>
      <c r="GN3040" s="33"/>
      <c r="GO3040" s="33"/>
      <c r="GP3040" s="33"/>
      <c r="GQ3040" s="33"/>
      <c r="GR3040" s="33"/>
      <c r="GS3040" s="33"/>
      <c r="GT3040" s="33"/>
      <c r="GU3040" s="33"/>
      <c r="GV3040" s="33"/>
      <c r="GW3040" s="33"/>
      <c r="GX3040" s="33"/>
    </row>
    <row r="3041" spans="178:206" x14ac:dyDescent="0.2">
      <c r="FV3041" s="29"/>
      <c r="FW3041" s="33"/>
      <c r="FX3041" s="33"/>
      <c r="FY3041" s="33"/>
      <c r="FZ3041" s="33"/>
      <c r="GA3041" s="33"/>
      <c r="GB3041" s="33"/>
      <c r="GC3041" s="33"/>
      <c r="GD3041" s="33"/>
      <c r="GE3041" s="33"/>
      <c r="GF3041" s="33"/>
      <c r="GG3041" s="33"/>
      <c r="GH3041" s="33"/>
      <c r="GI3041" s="33"/>
      <c r="GJ3041" s="33"/>
      <c r="GK3041" s="33"/>
      <c r="GL3041" s="33"/>
      <c r="GM3041" s="33"/>
      <c r="GN3041" s="33"/>
      <c r="GO3041" s="33"/>
      <c r="GP3041" s="33"/>
      <c r="GQ3041" s="33"/>
      <c r="GR3041" s="33"/>
      <c r="GS3041" s="33"/>
      <c r="GT3041" s="33"/>
      <c r="GU3041" s="33"/>
      <c r="GV3041" s="33"/>
      <c r="GW3041" s="33"/>
      <c r="GX3041" s="33"/>
    </row>
    <row r="3042" spans="178:206" x14ac:dyDescent="0.2">
      <c r="FV3042" s="29"/>
      <c r="FW3042" s="33"/>
      <c r="FX3042" s="33"/>
      <c r="FY3042" s="33"/>
      <c r="FZ3042" s="33"/>
      <c r="GA3042" s="33"/>
      <c r="GB3042" s="33"/>
      <c r="GC3042" s="33"/>
      <c r="GD3042" s="33"/>
      <c r="GE3042" s="33"/>
      <c r="GF3042" s="33"/>
      <c r="GG3042" s="33"/>
      <c r="GH3042" s="33"/>
      <c r="GI3042" s="33"/>
      <c r="GJ3042" s="33"/>
      <c r="GK3042" s="33"/>
      <c r="GL3042" s="33"/>
      <c r="GM3042" s="33"/>
      <c r="GN3042" s="33"/>
      <c r="GO3042" s="33"/>
      <c r="GP3042" s="33"/>
      <c r="GQ3042" s="33"/>
      <c r="GR3042" s="33"/>
      <c r="GS3042" s="33"/>
      <c r="GT3042" s="33"/>
      <c r="GU3042" s="33"/>
      <c r="GV3042" s="33"/>
      <c r="GW3042" s="33"/>
      <c r="GX3042" s="33"/>
    </row>
    <row r="3043" spans="178:206" x14ac:dyDescent="0.2">
      <c r="FV3043" s="29"/>
      <c r="FW3043" s="33"/>
      <c r="FX3043" s="33"/>
      <c r="FY3043" s="33"/>
      <c r="FZ3043" s="33"/>
      <c r="GA3043" s="33"/>
      <c r="GB3043" s="33"/>
      <c r="GC3043" s="33"/>
      <c r="GD3043" s="33"/>
      <c r="GE3043" s="33"/>
      <c r="GF3043" s="33"/>
      <c r="GG3043" s="33"/>
      <c r="GH3043" s="33"/>
      <c r="GI3043" s="33"/>
      <c r="GJ3043" s="33"/>
      <c r="GK3043" s="33"/>
      <c r="GL3043" s="33"/>
      <c r="GM3043" s="33"/>
      <c r="GN3043" s="33"/>
      <c r="GO3043" s="33"/>
      <c r="GP3043" s="33"/>
      <c r="GQ3043" s="33"/>
      <c r="GR3043" s="33"/>
      <c r="GS3043" s="33"/>
      <c r="GT3043" s="33"/>
      <c r="GU3043" s="33"/>
      <c r="GV3043" s="33"/>
      <c r="GW3043" s="33"/>
      <c r="GX3043" s="33"/>
    </row>
    <row r="3044" spans="178:206" x14ac:dyDescent="0.2">
      <c r="FV3044" s="29"/>
      <c r="FW3044" s="33"/>
      <c r="FX3044" s="33"/>
      <c r="FY3044" s="33"/>
      <c r="FZ3044" s="33"/>
      <c r="GA3044" s="33"/>
      <c r="GB3044" s="33"/>
      <c r="GC3044" s="33"/>
      <c r="GD3044" s="33"/>
      <c r="GE3044" s="33"/>
      <c r="GF3044" s="33"/>
      <c r="GG3044" s="33"/>
      <c r="GH3044" s="33"/>
      <c r="GI3044" s="33"/>
      <c r="GJ3044" s="33"/>
      <c r="GK3044" s="33"/>
      <c r="GL3044" s="33"/>
      <c r="GM3044" s="33"/>
      <c r="GN3044" s="33"/>
      <c r="GO3044" s="33"/>
      <c r="GP3044" s="33"/>
      <c r="GQ3044" s="33"/>
      <c r="GR3044" s="33"/>
      <c r="GS3044" s="33"/>
      <c r="GT3044" s="33"/>
      <c r="GU3044" s="33"/>
      <c r="GV3044" s="33"/>
      <c r="GW3044" s="33"/>
      <c r="GX3044" s="33"/>
    </row>
    <row r="3045" spans="178:206" x14ac:dyDescent="0.2">
      <c r="FV3045" s="29"/>
      <c r="FW3045" s="33"/>
      <c r="FX3045" s="33"/>
      <c r="FY3045" s="33"/>
      <c r="FZ3045" s="33"/>
      <c r="GA3045" s="33"/>
      <c r="GB3045" s="33"/>
      <c r="GC3045" s="33"/>
      <c r="GD3045" s="33"/>
      <c r="GE3045" s="33"/>
      <c r="GF3045" s="33"/>
      <c r="GG3045" s="33"/>
      <c r="GH3045" s="33"/>
      <c r="GI3045" s="33"/>
      <c r="GJ3045" s="33"/>
      <c r="GK3045" s="33"/>
      <c r="GL3045" s="33"/>
      <c r="GM3045" s="33"/>
      <c r="GN3045" s="33"/>
      <c r="GO3045" s="33"/>
      <c r="GP3045" s="33"/>
      <c r="GQ3045" s="33"/>
      <c r="GR3045" s="33"/>
      <c r="GS3045" s="33"/>
      <c r="GT3045" s="33"/>
      <c r="GU3045" s="33"/>
      <c r="GV3045" s="33"/>
      <c r="GW3045" s="33"/>
      <c r="GX3045" s="33"/>
    </row>
    <row r="3046" spans="178:206" x14ac:dyDescent="0.2">
      <c r="FV3046" s="29"/>
      <c r="FW3046" s="33"/>
      <c r="FX3046" s="33"/>
      <c r="FY3046" s="33"/>
      <c r="FZ3046" s="33"/>
      <c r="GA3046" s="33"/>
      <c r="GB3046" s="33"/>
      <c r="GC3046" s="33"/>
      <c r="GD3046" s="33"/>
      <c r="GE3046" s="33"/>
      <c r="GF3046" s="33"/>
      <c r="GG3046" s="33"/>
      <c r="GH3046" s="33"/>
      <c r="GI3046" s="33"/>
      <c r="GJ3046" s="33"/>
      <c r="GK3046" s="33"/>
      <c r="GL3046" s="33"/>
      <c r="GM3046" s="33"/>
      <c r="GN3046" s="33"/>
      <c r="GO3046" s="33"/>
      <c r="GP3046" s="33"/>
      <c r="GQ3046" s="33"/>
      <c r="GR3046" s="33"/>
      <c r="GS3046" s="33"/>
      <c r="GT3046" s="33"/>
      <c r="GU3046" s="33"/>
      <c r="GV3046" s="33"/>
      <c r="GW3046" s="33"/>
      <c r="GX3046" s="33"/>
    </row>
    <row r="3047" spans="178:206" x14ac:dyDescent="0.2">
      <c r="FV3047" s="29"/>
      <c r="FW3047" s="33"/>
      <c r="FX3047" s="33"/>
      <c r="FY3047" s="33"/>
      <c r="FZ3047" s="33"/>
      <c r="GA3047" s="33"/>
      <c r="GB3047" s="33"/>
      <c r="GC3047" s="33"/>
      <c r="GD3047" s="33"/>
      <c r="GE3047" s="33"/>
      <c r="GF3047" s="33"/>
      <c r="GG3047" s="33"/>
      <c r="GH3047" s="33"/>
      <c r="GI3047" s="33"/>
      <c r="GJ3047" s="33"/>
      <c r="GK3047" s="33"/>
      <c r="GL3047" s="33"/>
      <c r="GM3047" s="33"/>
      <c r="GN3047" s="33"/>
      <c r="GO3047" s="33"/>
      <c r="GP3047" s="33"/>
      <c r="GQ3047" s="33"/>
      <c r="GR3047" s="33"/>
      <c r="GS3047" s="33"/>
      <c r="GT3047" s="33"/>
      <c r="GU3047" s="33"/>
      <c r="GV3047" s="33"/>
      <c r="GW3047" s="33"/>
      <c r="GX3047" s="33"/>
    </row>
    <row r="3048" spans="178:206" x14ac:dyDescent="0.2">
      <c r="FV3048" s="29"/>
      <c r="FW3048" s="33"/>
      <c r="FX3048" s="33"/>
      <c r="FY3048" s="33"/>
      <c r="FZ3048" s="33"/>
      <c r="GA3048" s="33"/>
      <c r="GB3048" s="33"/>
      <c r="GC3048" s="33"/>
      <c r="GD3048" s="33"/>
      <c r="GE3048" s="33"/>
      <c r="GF3048" s="33"/>
      <c r="GG3048" s="33"/>
      <c r="GH3048" s="33"/>
      <c r="GI3048" s="33"/>
      <c r="GJ3048" s="33"/>
      <c r="GK3048" s="33"/>
      <c r="GL3048" s="33"/>
      <c r="GM3048" s="33"/>
      <c r="GN3048" s="33"/>
      <c r="GO3048" s="33"/>
      <c r="GP3048" s="33"/>
      <c r="GQ3048" s="33"/>
      <c r="GR3048" s="33"/>
      <c r="GS3048" s="33"/>
      <c r="GT3048" s="33"/>
      <c r="GU3048" s="33"/>
      <c r="GV3048" s="33"/>
      <c r="GW3048" s="33"/>
      <c r="GX3048" s="33"/>
    </row>
    <row r="3049" spans="178:206" x14ac:dyDescent="0.2">
      <c r="FV3049" s="29"/>
      <c r="FW3049" s="33"/>
      <c r="FX3049" s="33"/>
      <c r="FY3049" s="33"/>
      <c r="FZ3049" s="33"/>
      <c r="GA3049" s="33"/>
      <c r="GB3049" s="33"/>
      <c r="GC3049" s="33"/>
      <c r="GD3049" s="33"/>
      <c r="GE3049" s="33"/>
      <c r="GF3049" s="33"/>
      <c r="GG3049" s="33"/>
      <c r="GH3049" s="33"/>
      <c r="GI3049" s="33"/>
      <c r="GJ3049" s="33"/>
      <c r="GK3049" s="33"/>
      <c r="GL3049" s="33"/>
      <c r="GM3049" s="33"/>
      <c r="GN3049" s="33"/>
      <c r="GO3049" s="33"/>
      <c r="GP3049" s="33"/>
      <c r="GQ3049" s="33"/>
      <c r="GR3049" s="33"/>
      <c r="GS3049" s="33"/>
      <c r="GT3049" s="33"/>
      <c r="GU3049" s="33"/>
      <c r="GV3049" s="33"/>
      <c r="GW3049" s="33"/>
      <c r="GX3049" s="33"/>
    </row>
    <row r="3050" spans="178:206" x14ac:dyDescent="0.2">
      <c r="FV3050" s="29"/>
      <c r="FW3050" s="33"/>
      <c r="FX3050" s="33"/>
      <c r="FY3050" s="33"/>
      <c r="FZ3050" s="33"/>
      <c r="GA3050" s="33"/>
      <c r="GB3050" s="33"/>
      <c r="GC3050" s="33"/>
      <c r="GD3050" s="33"/>
      <c r="GE3050" s="33"/>
      <c r="GF3050" s="33"/>
      <c r="GG3050" s="33"/>
      <c r="GH3050" s="33"/>
      <c r="GI3050" s="33"/>
      <c r="GJ3050" s="33"/>
      <c r="GK3050" s="33"/>
      <c r="GL3050" s="33"/>
      <c r="GM3050" s="33"/>
      <c r="GN3050" s="33"/>
      <c r="GO3050" s="33"/>
      <c r="GP3050" s="33"/>
      <c r="GQ3050" s="33"/>
      <c r="GR3050" s="33"/>
      <c r="GS3050" s="33"/>
      <c r="GT3050" s="33"/>
      <c r="GU3050" s="33"/>
      <c r="GV3050" s="33"/>
      <c r="GW3050" s="33"/>
      <c r="GX3050" s="33"/>
    </row>
    <row r="3051" spans="178:206" x14ac:dyDescent="0.2">
      <c r="FV3051" s="29"/>
      <c r="FW3051" s="33"/>
      <c r="FX3051" s="33"/>
      <c r="FY3051" s="33"/>
      <c r="FZ3051" s="33"/>
      <c r="GA3051" s="33"/>
      <c r="GB3051" s="33"/>
      <c r="GC3051" s="33"/>
      <c r="GD3051" s="33"/>
      <c r="GE3051" s="33"/>
      <c r="GF3051" s="33"/>
      <c r="GG3051" s="33"/>
      <c r="GH3051" s="33"/>
      <c r="GI3051" s="33"/>
      <c r="GJ3051" s="33"/>
      <c r="GK3051" s="33"/>
      <c r="GL3051" s="33"/>
      <c r="GM3051" s="33"/>
      <c r="GN3051" s="33"/>
      <c r="GO3051" s="33"/>
      <c r="GP3051" s="33"/>
      <c r="GQ3051" s="33"/>
      <c r="GR3051" s="33"/>
      <c r="GS3051" s="33"/>
      <c r="GT3051" s="33"/>
      <c r="GU3051" s="33"/>
      <c r="GV3051" s="33"/>
      <c r="GW3051" s="33"/>
      <c r="GX3051" s="33"/>
    </row>
    <row r="3052" spans="178:206" x14ac:dyDescent="0.2">
      <c r="FV3052" s="29"/>
      <c r="FW3052" s="33"/>
      <c r="FX3052" s="33"/>
      <c r="FY3052" s="33"/>
      <c r="FZ3052" s="33"/>
      <c r="GA3052" s="33"/>
      <c r="GB3052" s="33"/>
      <c r="GC3052" s="33"/>
      <c r="GD3052" s="33"/>
      <c r="GE3052" s="33"/>
      <c r="GF3052" s="33"/>
      <c r="GG3052" s="33"/>
      <c r="GH3052" s="33"/>
      <c r="GI3052" s="33"/>
      <c r="GJ3052" s="33"/>
      <c r="GK3052" s="33"/>
      <c r="GL3052" s="33"/>
      <c r="GM3052" s="33"/>
      <c r="GN3052" s="33"/>
      <c r="GO3052" s="33"/>
      <c r="GP3052" s="33"/>
      <c r="GQ3052" s="33"/>
      <c r="GR3052" s="33"/>
      <c r="GS3052" s="33"/>
      <c r="GT3052" s="33"/>
      <c r="GU3052" s="33"/>
      <c r="GV3052" s="33"/>
      <c r="GW3052" s="33"/>
      <c r="GX3052" s="33"/>
    </row>
    <row r="3053" spans="178:206" x14ac:dyDescent="0.2">
      <c r="FV3053" s="29"/>
      <c r="FW3053" s="33"/>
      <c r="FX3053" s="33"/>
      <c r="FY3053" s="33"/>
      <c r="FZ3053" s="33"/>
      <c r="GA3053" s="33"/>
      <c r="GB3053" s="33"/>
      <c r="GC3053" s="33"/>
      <c r="GD3053" s="33"/>
      <c r="GE3053" s="33"/>
      <c r="GF3053" s="33"/>
      <c r="GG3053" s="33"/>
      <c r="GH3053" s="33"/>
      <c r="GI3053" s="33"/>
      <c r="GJ3053" s="33"/>
      <c r="GK3053" s="33"/>
      <c r="GL3053" s="33"/>
      <c r="GM3053" s="33"/>
      <c r="GN3053" s="33"/>
      <c r="GO3053" s="33"/>
      <c r="GP3053" s="33"/>
      <c r="GQ3053" s="33"/>
      <c r="GR3053" s="33"/>
      <c r="GS3053" s="33"/>
      <c r="GT3053" s="33"/>
      <c r="GU3053" s="33"/>
      <c r="GV3053" s="33"/>
      <c r="GW3053" s="33"/>
      <c r="GX3053" s="33"/>
    </row>
    <row r="3054" spans="178:206" x14ac:dyDescent="0.2">
      <c r="FV3054" s="29"/>
      <c r="FW3054" s="33"/>
      <c r="FX3054" s="33"/>
      <c r="FY3054" s="33"/>
      <c r="FZ3054" s="33"/>
      <c r="GA3054" s="33"/>
      <c r="GB3054" s="33"/>
      <c r="GC3054" s="33"/>
      <c r="GD3054" s="33"/>
      <c r="GE3054" s="33"/>
      <c r="GF3054" s="33"/>
      <c r="GG3054" s="33"/>
      <c r="GH3054" s="33"/>
      <c r="GI3054" s="33"/>
      <c r="GJ3054" s="33"/>
      <c r="GK3054" s="33"/>
      <c r="GL3054" s="33"/>
      <c r="GM3054" s="33"/>
      <c r="GN3054" s="33"/>
      <c r="GO3054" s="33"/>
      <c r="GP3054" s="33"/>
      <c r="GQ3054" s="33"/>
      <c r="GR3054" s="33"/>
      <c r="GS3054" s="33"/>
      <c r="GT3054" s="33"/>
      <c r="GU3054" s="33"/>
      <c r="GV3054" s="33"/>
      <c r="GW3054" s="33"/>
      <c r="GX3054" s="33"/>
    </row>
    <row r="3055" spans="178:206" x14ac:dyDescent="0.2">
      <c r="FV3055" s="29"/>
      <c r="FW3055" s="33"/>
      <c r="FX3055" s="33"/>
      <c r="FY3055" s="33"/>
      <c r="FZ3055" s="33"/>
      <c r="GA3055" s="33"/>
      <c r="GB3055" s="33"/>
      <c r="GC3055" s="33"/>
      <c r="GD3055" s="33"/>
      <c r="GE3055" s="33"/>
      <c r="GF3055" s="33"/>
      <c r="GG3055" s="33"/>
      <c r="GH3055" s="33"/>
      <c r="GI3055" s="33"/>
      <c r="GJ3055" s="33"/>
      <c r="GK3055" s="33"/>
      <c r="GL3055" s="33"/>
      <c r="GM3055" s="33"/>
      <c r="GN3055" s="33"/>
      <c r="GO3055" s="33"/>
      <c r="GP3055" s="33"/>
      <c r="GQ3055" s="33"/>
      <c r="GR3055" s="33"/>
      <c r="GS3055" s="33"/>
      <c r="GT3055" s="33"/>
      <c r="GU3055" s="33"/>
      <c r="GV3055" s="33"/>
      <c r="GW3055" s="33"/>
      <c r="GX3055" s="33"/>
    </row>
    <row r="3056" spans="178:206" x14ac:dyDescent="0.2">
      <c r="FV3056" s="29"/>
      <c r="FW3056" s="33"/>
      <c r="FX3056" s="33"/>
      <c r="FY3056" s="33"/>
      <c r="FZ3056" s="33"/>
      <c r="GA3056" s="33"/>
      <c r="GB3056" s="33"/>
      <c r="GC3056" s="33"/>
      <c r="GD3056" s="33"/>
      <c r="GE3056" s="33"/>
      <c r="GF3056" s="33"/>
      <c r="GG3056" s="33"/>
      <c r="GH3056" s="33"/>
      <c r="GI3056" s="33"/>
      <c r="GJ3056" s="33"/>
      <c r="GK3056" s="33"/>
      <c r="GL3056" s="33"/>
      <c r="GM3056" s="33"/>
      <c r="GN3056" s="33"/>
      <c r="GO3056" s="33"/>
      <c r="GP3056" s="33"/>
      <c r="GQ3056" s="33"/>
      <c r="GR3056" s="33"/>
      <c r="GS3056" s="33"/>
      <c r="GT3056" s="33"/>
      <c r="GU3056" s="33"/>
      <c r="GV3056" s="33"/>
      <c r="GW3056" s="33"/>
      <c r="GX3056" s="33"/>
    </row>
    <row r="3057" spans="178:206" x14ac:dyDescent="0.2">
      <c r="FV3057" s="29"/>
      <c r="FW3057" s="33"/>
      <c r="FX3057" s="33"/>
      <c r="FY3057" s="33"/>
      <c r="FZ3057" s="33"/>
      <c r="GA3057" s="33"/>
      <c r="GB3057" s="33"/>
      <c r="GC3057" s="33"/>
      <c r="GD3057" s="33"/>
      <c r="GE3057" s="33"/>
      <c r="GF3057" s="33"/>
      <c r="GG3057" s="33"/>
      <c r="GH3057" s="33"/>
      <c r="GI3057" s="33"/>
      <c r="GJ3057" s="33"/>
      <c r="GK3057" s="33"/>
      <c r="GL3057" s="33"/>
      <c r="GM3057" s="33"/>
      <c r="GN3057" s="33"/>
      <c r="GO3057" s="33"/>
      <c r="GP3057" s="33"/>
      <c r="GQ3057" s="33"/>
      <c r="GR3057" s="33"/>
      <c r="GS3057" s="33"/>
      <c r="GT3057" s="33"/>
      <c r="GU3057" s="33"/>
      <c r="GV3057" s="33"/>
      <c r="GW3057" s="33"/>
      <c r="GX3057" s="33"/>
    </row>
    <row r="3058" spans="178:206" x14ac:dyDescent="0.2">
      <c r="FV3058" s="29"/>
      <c r="FW3058" s="33"/>
      <c r="FX3058" s="33"/>
      <c r="FY3058" s="33"/>
      <c r="FZ3058" s="33"/>
      <c r="GA3058" s="33"/>
      <c r="GB3058" s="33"/>
      <c r="GC3058" s="33"/>
      <c r="GD3058" s="33"/>
      <c r="GE3058" s="33"/>
      <c r="GF3058" s="33"/>
      <c r="GG3058" s="33"/>
      <c r="GH3058" s="33"/>
      <c r="GI3058" s="33"/>
      <c r="GJ3058" s="33"/>
      <c r="GK3058" s="33"/>
      <c r="GL3058" s="33"/>
      <c r="GM3058" s="33"/>
      <c r="GN3058" s="33"/>
      <c r="GO3058" s="33"/>
      <c r="GP3058" s="33"/>
      <c r="GQ3058" s="33"/>
      <c r="GR3058" s="33"/>
      <c r="GS3058" s="33"/>
      <c r="GT3058" s="33"/>
      <c r="GU3058" s="33"/>
      <c r="GV3058" s="33"/>
      <c r="GW3058" s="33"/>
      <c r="GX3058" s="33"/>
    </row>
    <row r="3059" spans="178:206" x14ac:dyDescent="0.2">
      <c r="FV3059" s="29"/>
      <c r="FW3059" s="33"/>
      <c r="FX3059" s="33"/>
      <c r="FY3059" s="33"/>
      <c r="FZ3059" s="33"/>
      <c r="GA3059" s="33"/>
      <c r="GB3059" s="33"/>
      <c r="GC3059" s="33"/>
      <c r="GD3059" s="33"/>
      <c r="GE3059" s="33"/>
      <c r="GF3059" s="33"/>
      <c r="GG3059" s="33"/>
      <c r="GH3059" s="33"/>
      <c r="GI3059" s="33"/>
      <c r="GJ3059" s="33"/>
      <c r="GK3059" s="33"/>
      <c r="GL3059" s="33"/>
      <c r="GM3059" s="33"/>
      <c r="GN3059" s="33"/>
      <c r="GO3059" s="33"/>
      <c r="GP3059" s="33"/>
      <c r="GQ3059" s="33"/>
      <c r="GR3059" s="33"/>
      <c r="GS3059" s="33"/>
      <c r="GT3059" s="33"/>
      <c r="GU3059" s="33"/>
      <c r="GV3059" s="33"/>
      <c r="GW3059" s="33"/>
      <c r="GX3059" s="33"/>
    </row>
    <row r="3060" spans="178:206" x14ac:dyDescent="0.2">
      <c r="FV3060" s="29"/>
      <c r="FW3060" s="33"/>
      <c r="FX3060" s="33"/>
      <c r="FY3060" s="33"/>
      <c r="FZ3060" s="33"/>
      <c r="GA3060" s="33"/>
      <c r="GB3060" s="33"/>
      <c r="GC3060" s="33"/>
      <c r="GD3060" s="33"/>
      <c r="GE3060" s="33"/>
      <c r="GF3060" s="33"/>
      <c r="GG3060" s="33"/>
      <c r="GH3060" s="33"/>
      <c r="GI3060" s="33"/>
      <c r="GJ3060" s="33"/>
      <c r="GK3060" s="33"/>
      <c r="GL3060" s="33"/>
      <c r="GM3060" s="33"/>
      <c r="GN3060" s="33"/>
      <c r="GO3060" s="33"/>
      <c r="GP3060" s="33"/>
      <c r="GQ3060" s="33"/>
      <c r="GR3060" s="33"/>
      <c r="GS3060" s="33"/>
      <c r="GT3060" s="33"/>
      <c r="GU3060" s="33"/>
      <c r="GV3060" s="33"/>
      <c r="GW3060" s="33"/>
      <c r="GX3060" s="33"/>
    </row>
    <row r="3061" spans="178:206" x14ac:dyDescent="0.2">
      <c r="FV3061" s="29"/>
      <c r="FW3061" s="33"/>
      <c r="FX3061" s="33"/>
      <c r="FY3061" s="33"/>
      <c r="FZ3061" s="33"/>
      <c r="GA3061" s="33"/>
      <c r="GB3061" s="33"/>
      <c r="GC3061" s="33"/>
      <c r="GD3061" s="33"/>
      <c r="GE3061" s="33"/>
      <c r="GF3061" s="33"/>
      <c r="GG3061" s="33"/>
      <c r="GH3061" s="33"/>
      <c r="GI3061" s="33"/>
      <c r="GJ3061" s="33"/>
      <c r="GK3061" s="33"/>
      <c r="GL3061" s="33"/>
      <c r="GM3061" s="33"/>
      <c r="GN3061" s="33"/>
      <c r="GO3061" s="33"/>
      <c r="GP3061" s="33"/>
      <c r="GQ3061" s="33"/>
      <c r="GR3061" s="33"/>
      <c r="GS3061" s="33"/>
      <c r="GT3061" s="33"/>
      <c r="GU3061" s="33"/>
      <c r="GV3061" s="33"/>
      <c r="GW3061" s="33"/>
      <c r="GX3061" s="33"/>
    </row>
    <row r="3062" spans="178:206" x14ac:dyDescent="0.2">
      <c r="FV3062" s="29"/>
      <c r="FW3062" s="33"/>
      <c r="FX3062" s="33"/>
      <c r="FY3062" s="33"/>
      <c r="FZ3062" s="33"/>
      <c r="GA3062" s="33"/>
      <c r="GB3062" s="33"/>
      <c r="GC3062" s="33"/>
      <c r="GD3062" s="33"/>
      <c r="GE3062" s="33"/>
      <c r="GF3062" s="33"/>
      <c r="GG3062" s="33"/>
      <c r="GH3062" s="33"/>
      <c r="GI3062" s="33"/>
      <c r="GJ3062" s="33"/>
      <c r="GK3062" s="33"/>
      <c r="GL3062" s="33"/>
      <c r="GM3062" s="33"/>
      <c r="GN3062" s="33"/>
      <c r="GO3062" s="33"/>
      <c r="GP3062" s="33"/>
      <c r="GQ3062" s="33"/>
      <c r="GR3062" s="33"/>
      <c r="GS3062" s="33"/>
      <c r="GT3062" s="33"/>
      <c r="GU3062" s="33"/>
      <c r="GV3062" s="33"/>
      <c r="GW3062" s="33"/>
      <c r="GX3062" s="33"/>
    </row>
    <row r="3063" spans="178:206" x14ac:dyDescent="0.2">
      <c r="FV3063" s="29"/>
      <c r="FW3063" s="33"/>
      <c r="FX3063" s="33"/>
      <c r="FY3063" s="33"/>
      <c r="FZ3063" s="33"/>
      <c r="GA3063" s="33"/>
      <c r="GB3063" s="33"/>
      <c r="GC3063" s="33"/>
      <c r="GD3063" s="33"/>
      <c r="GE3063" s="33"/>
      <c r="GF3063" s="33"/>
      <c r="GG3063" s="33"/>
      <c r="GH3063" s="33"/>
      <c r="GI3063" s="33"/>
      <c r="GJ3063" s="33"/>
      <c r="GK3063" s="33"/>
      <c r="GL3063" s="33"/>
      <c r="GM3063" s="33"/>
      <c r="GN3063" s="33"/>
      <c r="GO3063" s="33"/>
      <c r="GP3063" s="33"/>
      <c r="GQ3063" s="33"/>
      <c r="GR3063" s="33"/>
      <c r="GS3063" s="33"/>
      <c r="GT3063" s="33"/>
      <c r="GU3063" s="33"/>
      <c r="GV3063" s="33"/>
      <c r="GW3063" s="33"/>
      <c r="GX3063" s="33"/>
    </row>
    <row r="3064" spans="178:206" x14ac:dyDescent="0.2">
      <c r="FV3064" s="29"/>
      <c r="FW3064" s="33"/>
      <c r="FX3064" s="33"/>
      <c r="FY3064" s="33"/>
      <c r="FZ3064" s="33"/>
      <c r="GA3064" s="33"/>
      <c r="GB3064" s="33"/>
      <c r="GC3064" s="33"/>
      <c r="GD3064" s="33"/>
      <c r="GE3064" s="33"/>
      <c r="GF3064" s="33"/>
      <c r="GG3064" s="33"/>
      <c r="GH3064" s="33"/>
      <c r="GI3064" s="33"/>
      <c r="GJ3064" s="33"/>
      <c r="GK3064" s="33"/>
      <c r="GL3064" s="33"/>
      <c r="GM3064" s="33"/>
      <c r="GN3064" s="33"/>
      <c r="GO3064" s="33"/>
      <c r="GP3064" s="33"/>
      <c r="GQ3064" s="33"/>
      <c r="GR3064" s="33"/>
      <c r="GS3064" s="33"/>
      <c r="GT3064" s="33"/>
      <c r="GU3064" s="33"/>
      <c r="GV3064" s="33"/>
      <c r="GW3064" s="33"/>
      <c r="GX3064" s="33"/>
    </row>
    <row r="3065" spans="178:206" x14ac:dyDescent="0.2">
      <c r="FV3065" s="29"/>
      <c r="FW3065" s="33"/>
      <c r="FX3065" s="33"/>
      <c r="FY3065" s="33"/>
      <c r="FZ3065" s="33"/>
      <c r="GA3065" s="33"/>
      <c r="GB3065" s="33"/>
      <c r="GC3065" s="33"/>
      <c r="GD3065" s="33"/>
      <c r="GE3065" s="33"/>
      <c r="GF3065" s="33"/>
      <c r="GG3065" s="33"/>
      <c r="GH3065" s="33"/>
      <c r="GI3065" s="33"/>
      <c r="GJ3065" s="33"/>
      <c r="GK3065" s="33"/>
      <c r="GL3065" s="33"/>
      <c r="GM3065" s="33"/>
      <c r="GN3065" s="33"/>
      <c r="GO3065" s="33"/>
      <c r="GP3065" s="33"/>
      <c r="GQ3065" s="33"/>
      <c r="GR3065" s="33"/>
      <c r="GS3065" s="33"/>
      <c r="GT3065" s="33"/>
      <c r="GU3065" s="33"/>
      <c r="GV3065" s="33"/>
      <c r="GW3065" s="33"/>
      <c r="GX3065" s="33"/>
    </row>
    <row r="3066" spans="178:206" x14ac:dyDescent="0.2">
      <c r="FV3066" s="29"/>
      <c r="FW3066" s="33"/>
      <c r="FX3066" s="33"/>
      <c r="FY3066" s="33"/>
      <c r="FZ3066" s="33"/>
      <c r="GA3066" s="33"/>
      <c r="GB3066" s="33"/>
      <c r="GC3066" s="33"/>
      <c r="GD3066" s="33"/>
      <c r="GE3066" s="33"/>
      <c r="GF3066" s="33"/>
      <c r="GG3066" s="33"/>
      <c r="GH3066" s="33"/>
      <c r="GI3066" s="33"/>
      <c r="GJ3066" s="33"/>
      <c r="GK3066" s="33"/>
      <c r="GL3066" s="33"/>
      <c r="GM3066" s="33"/>
      <c r="GN3066" s="33"/>
      <c r="GO3066" s="33"/>
      <c r="GP3066" s="33"/>
      <c r="GQ3066" s="33"/>
      <c r="GR3066" s="33"/>
      <c r="GS3066" s="33"/>
      <c r="GT3066" s="33"/>
      <c r="GU3066" s="33"/>
      <c r="GV3066" s="33"/>
      <c r="GW3066" s="33"/>
      <c r="GX3066" s="33"/>
    </row>
    <row r="3067" spans="178:206" x14ac:dyDescent="0.2">
      <c r="FV3067" s="29"/>
      <c r="FW3067" s="33"/>
      <c r="FX3067" s="33"/>
      <c r="FY3067" s="33"/>
      <c r="FZ3067" s="33"/>
      <c r="GA3067" s="33"/>
      <c r="GB3067" s="33"/>
      <c r="GC3067" s="33"/>
      <c r="GD3067" s="33"/>
      <c r="GE3067" s="33"/>
      <c r="GF3067" s="33"/>
      <c r="GG3067" s="33"/>
      <c r="GH3067" s="33"/>
      <c r="GI3067" s="33"/>
      <c r="GJ3067" s="33"/>
      <c r="GK3067" s="33"/>
      <c r="GL3067" s="33"/>
      <c r="GM3067" s="33"/>
      <c r="GN3067" s="33"/>
      <c r="GO3067" s="33"/>
      <c r="GP3067" s="33"/>
      <c r="GQ3067" s="33"/>
      <c r="GR3067" s="33"/>
      <c r="GS3067" s="33"/>
      <c r="GT3067" s="33"/>
      <c r="GU3067" s="33"/>
      <c r="GV3067" s="33"/>
      <c r="GW3067" s="33"/>
      <c r="GX3067" s="33"/>
    </row>
    <row r="3068" spans="178:206" x14ac:dyDescent="0.2">
      <c r="FV3068" s="29"/>
      <c r="FW3068" s="33"/>
      <c r="FX3068" s="33"/>
      <c r="FY3068" s="33"/>
      <c r="FZ3068" s="33"/>
      <c r="GA3068" s="33"/>
      <c r="GB3068" s="33"/>
      <c r="GC3068" s="33"/>
      <c r="GD3068" s="33"/>
      <c r="GE3068" s="33"/>
      <c r="GF3068" s="33"/>
      <c r="GG3068" s="33"/>
      <c r="GH3068" s="33"/>
      <c r="GI3068" s="33"/>
      <c r="GJ3068" s="33"/>
      <c r="GK3068" s="33"/>
      <c r="GL3068" s="33"/>
      <c r="GM3068" s="33"/>
      <c r="GN3068" s="33"/>
      <c r="GO3068" s="33"/>
      <c r="GP3068" s="33"/>
      <c r="GQ3068" s="33"/>
      <c r="GR3068" s="33"/>
      <c r="GS3068" s="33"/>
      <c r="GT3068" s="33"/>
      <c r="GU3068" s="33"/>
      <c r="GV3068" s="33"/>
      <c r="GW3068" s="33"/>
      <c r="GX3068" s="33"/>
    </row>
    <row r="3069" spans="178:206" x14ac:dyDescent="0.2">
      <c r="FV3069" s="29"/>
      <c r="FW3069" s="33"/>
      <c r="FX3069" s="33"/>
      <c r="FY3069" s="33"/>
      <c r="FZ3069" s="33"/>
      <c r="GA3069" s="33"/>
      <c r="GB3069" s="33"/>
      <c r="GC3069" s="33"/>
      <c r="GD3069" s="33"/>
      <c r="GE3069" s="33"/>
      <c r="GF3069" s="33"/>
      <c r="GG3069" s="33"/>
      <c r="GH3069" s="33"/>
      <c r="GI3069" s="33"/>
      <c r="GJ3069" s="33"/>
      <c r="GK3069" s="33"/>
      <c r="GL3069" s="33"/>
      <c r="GM3069" s="33"/>
      <c r="GN3069" s="33"/>
      <c r="GO3069" s="33"/>
      <c r="GP3069" s="33"/>
      <c r="GQ3069" s="33"/>
      <c r="GR3069" s="33"/>
      <c r="GS3069" s="33"/>
      <c r="GT3069" s="33"/>
      <c r="GU3069" s="33"/>
      <c r="GV3069" s="33"/>
      <c r="GW3069" s="33"/>
      <c r="GX3069" s="33"/>
    </row>
    <row r="3070" spans="178:206" x14ac:dyDescent="0.2">
      <c r="FV3070" s="29"/>
      <c r="FW3070" s="33"/>
      <c r="FX3070" s="33"/>
      <c r="FY3070" s="33"/>
      <c r="FZ3070" s="33"/>
      <c r="GA3070" s="33"/>
      <c r="GB3070" s="33"/>
      <c r="GC3070" s="33"/>
      <c r="GD3070" s="33"/>
      <c r="GE3070" s="33"/>
      <c r="GF3070" s="33"/>
      <c r="GG3070" s="33"/>
      <c r="GH3070" s="33"/>
      <c r="GI3070" s="33"/>
      <c r="GJ3070" s="33"/>
      <c r="GK3070" s="33"/>
      <c r="GL3070" s="33"/>
      <c r="GM3070" s="33"/>
      <c r="GN3070" s="33"/>
      <c r="GO3070" s="33"/>
      <c r="GP3070" s="33"/>
      <c r="GQ3070" s="33"/>
      <c r="GR3070" s="33"/>
      <c r="GS3070" s="33"/>
      <c r="GT3070" s="33"/>
      <c r="GU3070" s="33"/>
      <c r="GV3070" s="33"/>
      <c r="GW3070" s="33"/>
      <c r="GX3070" s="33"/>
    </row>
    <row r="3071" spans="178:206" x14ac:dyDescent="0.2">
      <c r="FV3071" s="29"/>
      <c r="FW3071" s="33"/>
      <c r="FX3071" s="33"/>
      <c r="FY3071" s="33"/>
      <c r="FZ3071" s="33"/>
      <c r="GA3071" s="33"/>
      <c r="GB3071" s="33"/>
      <c r="GC3071" s="33"/>
      <c r="GD3071" s="33"/>
      <c r="GE3071" s="33"/>
      <c r="GF3071" s="33"/>
      <c r="GG3071" s="33"/>
      <c r="GH3071" s="33"/>
      <c r="GI3071" s="33"/>
      <c r="GJ3071" s="33"/>
      <c r="GK3071" s="33"/>
      <c r="GL3071" s="33"/>
      <c r="GM3071" s="33"/>
      <c r="GN3071" s="33"/>
      <c r="GO3071" s="33"/>
      <c r="GP3071" s="33"/>
      <c r="GQ3071" s="33"/>
      <c r="GR3071" s="33"/>
      <c r="GS3071" s="33"/>
      <c r="GT3071" s="33"/>
      <c r="GU3071" s="33"/>
      <c r="GV3071" s="33"/>
      <c r="GW3071" s="33"/>
      <c r="GX3071" s="33"/>
    </row>
    <row r="3072" spans="178:206" x14ac:dyDescent="0.2">
      <c r="FV3072" s="29"/>
      <c r="FW3072" s="33"/>
      <c r="FX3072" s="33"/>
      <c r="FY3072" s="33"/>
      <c r="FZ3072" s="33"/>
      <c r="GA3072" s="33"/>
      <c r="GB3072" s="33"/>
      <c r="GC3072" s="33"/>
      <c r="GD3072" s="33"/>
      <c r="GE3072" s="33"/>
      <c r="GF3072" s="33"/>
      <c r="GG3072" s="33"/>
      <c r="GH3072" s="33"/>
      <c r="GI3072" s="33"/>
      <c r="GJ3072" s="33"/>
      <c r="GK3072" s="33"/>
      <c r="GL3072" s="33"/>
      <c r="GM3072" s="33"/>
      <c r="GN3072" s="33"/>
      <c r="GO3072" s="33"/>
      <c r="GP3072" s="33"/>
      <c r="GQ3072" s="33"/>
      <c r="GR3072" s="33"/>
      <c r="GS3072" s="33"/>
      <c r="GT3072" s="33"/>
      <c r="GU3072" s="33"/>
      <c r="GV3072" s="33"/>
      <c r="GW3072" s="33"/>
      <c r="GX3072" s="33"/>
    </row>
    <row r="3073" spans="178:206" x14ac:dyDescent="0.2">
      <c r="FV3073" s="29"/>
      <c r="FW3073" s="33"/>
      <c r="FX3073" s="33"/>
      <c r="FY3073" s="33"/>
      <c r="FZ3073" s="33"/>
      <c r="GA3073" s="33"/>
      <c r="GB3073" s="33"/>
      <c r="GC3073" s="33"/>
      <c r="GD3073" s="33"/>
      <c r="GE3073" s="33"/>
      <c r="GF3073" s="33"/>
      <c r="GG3073" s="33"/>
      <c r="GH3073" s="33"/>
      <c r="GI3073" s="33"/>
      <c r="GJ3073" s="33"/>
      <c r="GK3073" s="33"/>
      <c r="GL3073" s="33"/>
      <c r="GM3073" s="33"/>
      <c r="GN3073" s="33"/>
      <c r="GO3073" s="33"/>
      <c r="GP3073" s="33"/>
      <c r="GQ3073" s="33"/>
      <c r="GR3073" s="33"/>
      <c r="GS3073" s="33"/>
      <c r="GT3073" s="33"/>
      <c r="GU3073" s="33"/>
      <c r="GV3073" s="33"/>
      <c r="GW3073" s="33"/>
      <c r="GX3073" s="33"/>
    </row>
    <row r="3074" spans="178:206" x14ac:dyDescent="0.2">
      <c r="FV3074" s="29"/>
      <c r="FW3074" s="33"/>
      <c r="FX3074" s="33"/>
      <c r="FY3074" s="33"/>
      <c r="FZ3074" s="33"/>
      <c r="GA3074" s="33"/>
      <c r="GB3074" s="33"/>
      <c r="GC3074" s="33"/>
      <c r="GD3074" s="33"/>
      <c r="GE3074" s="33"/>
      <c r="GF3074" s="33"/>
      <c r="GG3074" s="33"/>
      <c r="GH3074" s="33"/>
      <c r="GI3074" s="33"/>
      <c r="GJ3074" s="33"/>
      <c r="GK3074" s="33"/>
      <c r="GL3074" s="33"/>
      <c r="GM3074" s="33"/>
      <c r="GN3074" s="33"/>
      <c r="GO3074" s="33"/>
      <c r="GP3074" s="33"/>
      <c r="GQ3074" s="33"/>
      <c r="GR3074" s="33"/>
      <c r="GS3074" s="33"/>
      <c r="GT3074" s="33"/>
      <c r="GU3074" s="33"/>
      <c r="GV3074" s="33"/>
      <c r="GW3074" s="33"/>
      <c r="GX3074" s="33"/>
    </row>
    <row r="3075" spans="178:206" x14ac:dyDescent="0.2">
      <c r="FV3075" s="29"/>
      <c r="FW3075" s="33"/>
      <c r="FX3075" s="33"/>
      <c r="FY3075" s="33"/>
      <c r="FZ3075" s="33"/>
      <c r="GA3075" s="33"/>
      <c r="GB3075" s="33"/>
      <c r="GC3075" s="33"/>
      <c r="GD3075" s="33"/>
      <c r="GE3075" s="33"/>
      <c r="GF3075" s="33"/>
      <c r="GG3075" s="33"/>
      <c r="GH3075" s="33"/>
      <c r="GI3075" s="33"/>
      <c r="GJ3075" s="33"/>
      <c r="GK3075" s="33"/>
      <c r="GL3075" s="33"/>
      <c r="GM3075" s="33"/>
      <c r="GN3075" s="33"/>
      <c r="GO3075" s="33"/>
      <c r="GP3075" s="33"/>
      <c r="GQ3075" s="33"/>
      <c r="GR3075" s="33"/>
      <c r="GS3075" s="33"/>
      <c r="GT3075" s="33"/>
      <c r="GU3075" s="33"/>
      <c r="GV3075" s="33"/>
      <c r="GW3075" s="33"/>
      <c r="GX3075" s="33"/>
    </row>
    <row r="3076" spans="178:206" x14ac:dyDescent="0.2">
      <c r="FV3076" s="29"/>
      <c r="FW3076" s="33"/>
      <c r="FX3076" s="33"/>
      <c r="FY3076" s="33"/>
      <c r="FZ3076" s="33"/>
      <c r="GA3076" s="33"/>
      <c r="GB3076" s="33"/>
      <c r="GC3076" s="33"/>
      <c r="GD3076" s="33"/>
      <c r="GE3076" s="33"/>
      <c r="GF3076" s="33"/>
      <c r="GG3076" s="33"/>
      <c r="GH3076" s="33"/>
      <c r="GI3076" s="33"/>
      <c r="GJ3076" s="33"/>
      <c r="GK3076" s="33"/>
      <c r="GL3076" s="33"/>
      <c r="GM3076" s="33"/>
      <c r="GN3076" s="33"/>
      <c r="GO3076" s="33"/>
      <c r="GP3076" s="33"/>
      <c r="GQ3076" s="33"/>
      <c r="GR3076" s="33"/>
      <c r="GS3076" s="33"/>
      <c r="GT3076" s="33"/>
      <c r="GU3076" s="33"/>
      <c r="GV3076" s="33"/>
      <c r="GW3076" s="33"/>
      <c r="GX3076" s="33"/>
    </row>
    <row r="3077" spans="178:206" x14ac:dyDescent="0.2">
      <c r="FV3077" s="29"/>
      <c r="FW3077" s="33"/>
      <c r="FX3077" s="33"/>
      <c r="FY3077" s="33"/>
      <c r="FZ3077" s="33"/>
      <c r="GA3077" s="33"/>
      <c r="GB3077" s="33"/>
      <c r="GC3077" s="33"/>
      <c r="GD3077" s="33"/>
      <c r="GE3077" s="33"/>
      <c r="GF3077" s="33"/>
      <c r="GG3077" s="33"/>
      <c r="GH3077" s="33"/>
      <c r="GI3077" s="33"/>
      <c r="GJ3077" s="33"/>
      <c r="GK3077" s="33"/>
      <c r="GL3077" s="33"/>
      <c r="GM3077" s="33"/>
      <c r="GN3077" s="33"/>
      <c r="GO3077" s="33"/>
      <c r="GP3077" s="33"/>
      <c r="GQ3077" s="33"/>
      <c r="GR3077" s="33"/>
      <c r="GS3077" s="33"/>
      <c r="GT3077" s="33"/>
      <c r="GU3077" s="33"/>
      <c r="GV3077" s="33"/>
      <c r="GW3077" s="33"/>
      <c r="GX3077" s="33"/>
    </row>
    <row r="3078" spans="178:206" x14ac:dyDescent="0.2">
      <c r="FV3078" s="29"/>
      <c r="FW3078" s="33"/>
      <c r="FX3078" s="33"/>
      <c r="FY3078" s="33"/>
      <c r="FZ3078" s="33"/>
      <c r="GA3078" s="33"/>
      <c r="GB3078" s="33"/>
      <c r="GC3078" s="33"/>
      <c r="GD3078" s="33"/>
      <c r="GE3078" s="33"/>
      <c r="GF3078" s="33"/>
      <c r="GG3078" s="33"/>
      <c r="GH3078" s="33"/>
      <c r="GI3078" s="33"/>
      <c r="GJ3078" s="33"/>
      <c r="GK3078" s="33"/>
      <c r="GL3078" s="33"/>
      <c r="GM3078" s="33"/>
      <c r="GN3078" s="33"/>
      <c r="GO3078" s="33"/>
      <c r="GP3078" s="33"/>
      <c r="GQ3078" s="33"/>
      <c r="GR3078" s="33"/>
      <c r="GS3078" s="33"/>
      <c r="GT3078" s="33"/>
      <c r="GU3078" s="33"/>
      <c r="GV3078" s="33"/>
      <c r="GW3078" s="33"/>
      <c r="GX3078" s="33"/>
    </row>
    <row r="3079" spans="178:206" x14ac:dyDescent="0.2">
      <c r="FV3079" s="29"/>
      <c r="FW3079" s="33"/>
      <c r="FX3079" s="33"/>
      <c r="FY3079" s="33"/>
      <c r="FZ3079" s="33"/>
      <c r="GA3079" s="33"/>
      <c r="GB3079" s="33"/>
      <c r="GC3079" s="33"/>
      <c r="GD3079" s="33"/>
      <c r="GE3079" s="33"/>
      <c r="GF3079" s="33"/>
      <c r="GG3079" s="33"/>
      <c r="GH3079" s="33"/>
      <c r="GI3079" s="33"/>
      <c r="GJ3079" s="33"/>
      <c r="GK3079" s="33"/>
      <c r="GL3079" s="33"/>
      <c r="GM3079" s="33"/>
      <c r="GN3079" s="33"/>
      <c r="GO3079" s="33"/>
      <c r="GP3079" s="33"/>
      <c r="GQ3079" s="33"/>
      <c r="GR3079" s="33"/>
      <c r="GS3079" s="33"/>
      <c r="GT3079" s="33"/>
      <c r="GU3079" s="33"/>
      <c r="GV3079" s="33"/>
      <c r="GW3079" s="33"/>
      <c r="GX3079" s="33"/>
    </row>
    <row r="3080" spans="178:206" x14ac:dyDescent="0.2">
      <c r="FV3080" s="29"/>
      <c r="FW3080" s="33"/>
      <c r="FX3080" s="33"/>
      <c r="FY3080" s="33"/>
      <c r="FZ3080" s="33"/>
      <c r="GA3080" s="33"/>
      <c r="GB3080" s="33"/>
      <c r="GC3080" s="33"/>
      <c r="GD3080" s="33"/>
      <c r="GE3080" s="33"/>
      <c r="GF3080" s="33"/>
      <c r="GG3080" s="33"/>
      <c r="GH3080" s="33"/>
      <c r="GI3080" s="33"/>
      <c r="GJ3080" s="33"/>
      <c r="GK3080" s="33"/>
      <c r="GL3080" s="33"/>
      <c r="GM3080" s="33"/>
      <c r="GN3080" s="33"/>
      <c r="GO3080" s="33"/>
      <c r="GP3080" s="33"/>
      <c r="GQ3080" s="33"/>
      <c r="GR3080" s="33"/>
      <c r="GS3080" s="33"/>
      <c r="GT3080" s="33"/>
      <c r="GU3080" s="33"/>
      <c r="GV3080" s="33"/>
      <c r="GW3080" s="33"/>
      <c r="GX3080" s="33"/>
    </row>
    <row r="3081" spans="178:206" x14ac:dyDescent="0.2">
      <c r="FV3081" s="29"/>
      <c r="FW3081" s="33"/>
      <c r="FX3081" s="33"/>
      <c r="FY3081" s="33"/>
      <c r="FZ3081" s="33"/>
      <c r="GA3081" s="33"/>
      <c r="GB3081" s="33"/>
      <c r="GC3081" s="33"/>
      <c r="GD3081" s="33"/>
      <c r="GE3081" s="33"/>
      <c r="GF3081" s="33"/>
      <c r="GG3081" s="33"/>
      <c r="GH3081" s="33"/>
      <c r="GI3081" s="33"/>
      <c r="GJ3081" s="33"/>
      <c r="GK3081" s="33"/>
      <c r="GL3081" s="33"/>
      <c r="GM3081" s="33"/>
      <c r="GN3081" s="33"/>
      <c r="GO3081" s="33"/>
      <c r="GP3081" s="33"/>
      <c r="GQ3081" s="33"/>
      <c r="GR3081" s="33"/>
      <c r="GS3081" s="33"/>
      <c r="GT3081" s="33"/>
      <c r="GU3081" s="33"/>
      <c r="GV3081" s="33"/>
      <c r="GW3081" s="33"/>
      <c r="GX3081" s="33"/>
    </row>
    <row r="3082" spans="178:206" x14ac:dyDescent="0.2">
      <c r="FV3082" s="29"/>
      <c r="FW3082" s="33"/>
      <c r="FX3082" s="33"/>
      <c r="FY3082" s="33"/>
      <c r="FZ3082" s="33"/>
      <c r="GA3082" s="33"/>
      <c r="GB3082" s="33"/>
      <c r="GC3082" s="33"/>
      <c r="GD3082" s="33"/>
      <c r="GE3082" s="33"/>
      <c r="GF3082" s="33"/>
      <c r="GG3082" s="33"/>
      <c r="GH3082" s="33"/>
      <c r="GI3082" s="33"/>
      <c r="GJ3082" s="33"/>
      <c r="GK3082" s="33"/>
      <c r="GL3082" s="33"/>
      <c r="GM3082" s="33"/>
      <c r="GN3082" s="33"/>
      <c r="GO3082" s="33"/>
      <c r="GP3082" s="33"/>
      <c r="GQ3082" s="33"/>
      <c r="GR3082" s="33"/>
      <c r="GS3082" s="33"/>
      <c r="GT3082" s="33"/>
      <c r="GU3082" s="33"/>
      <c r="GV3082" s="33"/>
      <c r="GW3082" s="33"/>
      <c r="GX3082" s="33"/>
    </row>
    <row r="3083" spans="178:206" x14ac:dyDescent="0.2">
      <c r="FV3083" s="29"/>
      <c r="FW3083" s="33"/>
      <c r="FX3083" s="33"/>
      <c r="FY3083" s="33"/>
      <c r="FZ3083" s="33"/>
      <c r="GA3083" s="33"/>
      <c r="GB3083" s="33"/>
      <c r="GC3083" s="33"/>
      <c r="GD3083" s="33"/>
      <c r="GE3083" s="33"/>
      <c r="GF3083" s="33"/>
      <c r="GG3083" s="33"/>
      <c r="GH3083" s="33"/>
      <c r="GI3083" s="33"/>
      <c r="GJ3083" s="33"/>
      <c r="GK3083" s="33"/>
      <c r="GL3083" s="33"/>
      <c r="GM3083" s="33"/>
      <c r="GN3083" s="33"/>
      <c r="GO3083" s="33"/>
      <c r="GP3083" s="33"/>
      <c r="GQ3083" s="33"/>
      <c r="GR3083" s="33"/>
      <c r="GS3083" s="33"/>
      <c r="GT3083" s="33"/>
      <c r="GU3083" s="33"/>
      <c r="GV3083" s="33"/>
      <c r="GW3083" s="33"/>
      <c r="GX3083" s="33"/>
    </row>
    <row r="3084" spans="178:206" x14ac:dyDescent="0.2">
      <c r="FV3084" s="29"/>
      <c r="FW3084" s="33"/>
      <c r="FX3084" s="33"/>
      <c r="FY3084" s="33"/>
      <c r="FZ3084" s="33"/>
      <c r="GA3084" s="33"/>
      <c r="GB3084" s="33"/>
      <c r="GC3084" s="33"/>
      <c r="GD3084" s="33"/>
      <c r="GE3084" s="33"/>
      <c r="GF3084" s="33"/>
      <c r="GG3084" s="33"/>
      <c r="GH3084" s="33"/>
      <c r="GI3084" s="33"/>
      <c r="GJ3084" s="33"/>
      <c r="GK3084" s="33"/>
      <c r="GL3084" s="33"/>
      <c r="GM3084" s="33"/>
      <c r="GN3084" s="33"/>
      <c r="GO3084" s="33"/>
      <c r="GP3084" s="33"/>
      <c r="GQ3084" s="33"/>
      <c r="GR3084" s="33"/>
      <c r="GS3084" s="33"/>
      <c r="GT3084" s="33"/>
      <c r="GU3084" s="33"/>
      <c r="GV3084" s="33"/>
      <c r="GW3084" s="33"/>
      <c r="GX3084" s="33"/>
    </row>
    <row r="3085" spans="178:206" x14ac:dyDescent="0.2">
      <c r="FV3085" s="29"/>
      <c r="FW3085" s="33"/>
      <c r="FX3085" s="33"/>
      <c r="FY3085" s="33"/>
      <c r="FZ3085" s="33"/>
      <c r="GA3085" s="33"/>
      <c r="GB3085" s="33"/>
      <c r="GC3085" s="33"/>
      <c r="GD3085" s="33"/>
      <c r="GE3085" s="33"/>
      <c r="GF3085" s="33"/>
      <c r="GG3085" s="33"/>
      <c r="GH3085" s="33"/>
      <c r="GI3085" s="33"/>
      <c r="GJ3085" s="33"/>
      <c r="GK3085" s="33"/>
      <c r="GL3085" s="33"/>
      <c r="GM3085" s="33"/>
      <c r="GN3085" s="33"/>
      <c r="GO3085" s="33"/>
      <c r="GP3085" s="33"/>
      <c r="GQ3085" s="33"/>
      <c r="GR3085" s="33"/>
      <c r="GS3085" s="33"/>
      <c r="GT3085" s="33"/>
      <c r="GU3085" s="33"/>
      <c r="GV3085" s="33"/>
      <c r="GW3085" s="33"/>
      <c r="GX3085" s="33"/>
    </row>
    <row r="3086" spans="178:206" x14ac:dyDescent="0.2">
      <c r="FV3086" s="29"/>
      <c r="FW3086" s="33"/>
      <c r="FX3086" s="33"/>
      <c r="FY3086" s="33"/>
      <c r="FZ3086" s="33"/>
      <c r="GA3086" s="33"/>
      <c r="GB3086" s="33"/>
      <c r="GC3086" s="33"/>
      <c r="GD3086" s="33"/>
      <c r="GE3086" s="33"/>
      <c r="GF3086" s="33"/>
      <c r="GG3086" s="33"/>
      <c r="GH3086" s="33"/>
      <c r="GI3086" s="33"/>
      <c r="GJ3086" s="33"/>
      <c r="GK3086" s="33"/>
      <c r="GL3086" s="33"/>
      <c r="GM3086" s="33"/>
      <c r="GN3086" s="33"/>
      <c r="GO3086" s="33"/>
      <c r="GP3086" s="33"/>
      <c r="GQ3086" s="33"/>
      <c r="GR3086" s="33"/>
      <c r="GS3086" s="33"/>
      <c r="GT3086" s="33"/>
      <c r="GU3086" s="33"/>
      <c r="GV3086" s="33"/>
      <c r="GW3086" s="33"/>
      <c r="GX3086" s="33"/>
    </row>
    <row r="3087" spans="178:206" x14ac:dyDescent="0.2">
      <c r="FV3087" s="29"/>
      <c r="FW3087" s="33"/>
      <c r="FX3087" s="33"/>
      <c r="FY3087" s="33"/>
      <c r="FZ3087" s="33"/>
      <c r="GA3087" s="33"/>
      <c r="GB3087" s="33"/>
      <c r="GC3087" s="33"/>
      <c r="GD3087" s="33"/>
      <c r="GE3087" s="33"/>
      <c r="GF3087" s="33"/>
      <c r="GG3087" s="33"/>
      <c r="GH3087" s="33"/>
      <c r="GI3087" s="33"/>
      <c r="GJ3087" s="33"/>
      <c r="GK3087" s="33"/>
      <c r="GL3087" s="33"/>
      <c r="GM3087" s="33"/>
      <c r="GN3087" s="33"/>
      <c r="GO3087" s="33"/>
      <c r="GP3087" s="33"/>
      <c r="GQ3087" s="33"/>
      <c r="GR3087" s="33"/>
      <c r="GS3087" s="33"/>
      <c r="GT3087" s="33"/>
      <c r="GU3087" s="33"/>
      <c r="GV3087" s="33"/>
      <c r="GW3087" s="33"/>
      <c r="GX3087" s="33"/>
    </row>
    <row r="3088" spans="178:206" x14ac:dyDescent="0.2">
      <c r="FV3088" s="29"/>
      <c r="FW3088" s="33"/>
      <c r="FX3088" s="33"/>
      <c r="FY3088" s="33"/>
      <c r="FZ3088" s="33"/>
      <c r="GA3088" s="33"/>
      <c r="GB3088" s="33"/>
      <c r="GC3088" s="33"/>
      <c r="GD3088" s="33"/>
      <c r="GE3088" s="33"/>
      <c r="GF3088" s="33"/>
      <c r="GG3088" s="33"/>
      <c r="GH3088" s="33"/>
      <c r="GI3088" s="33"/>
      <c r="GJ3088" s="33"/>
      <c r="GK3088" s="33"/>
      <c r="GL3088" s="33"/>
      <c r="GM3088" s="33"/>
      <c r="GN3088" s="33"/>
      <c r="GO3088" s="33"/>
      <c r="GP3088" s="33"/>
      <c r="GQ3088" s="33"/>
      <c r="GR3088" s="33"/>
      <c r="GS3088" s="33"/>
      <c r="GT3088" s="33"/>
      <c r="GU3088" s="33"/>
      <c r="GV3088" s="33"/>
      <c r="GW3088" s="33"/>
      <c r="GX3088" s="33"/>
    </row>
    <row r="3089" spans="178:206" x14ac:dyDescent="0.2">
      <c r="FV3089" s="29"/>
      <c r="FW3089" s="33"/>
      <c r="FX3089" s="33"/>
      <c r="FY3089" s="33"/>
      <c r="FZ3089" s="33"/>
      <c r="GA3089" s="33"/>
      <c r="GB3089" s="33"/>
      <c r="GC3089" s="33"/>
      <c r="GD3089" s="33"/>
      <c r="GE3089" s="33"/>
      <c r="GF3089" s="33"/>
      <c r="GG3089" s="33"/>
      <c r="GH3089" s="33"/>
      <c r="GI3089" s="33"/>
      <c r="GJ3089" s="33"/>
      <c r="GK3089" s="33"/>
      <c r="GL3089" s="33"/>
      <c r="GM3089" s="33"/>
      <c r="GN3089" s="33"/>
      <c r="GO3089" s="33"/>
      <c r="GP3089" s="33"/>
      <c r="GQ3089" s="33"/>
      <c r="GR3089" s="33"/>
      <c r="GS3089" s="33"/>
      <c r="GT3089" s="33"/>
      <c r="GU3089" s="33"/>
      <c r="GV3089" s="33"/>
      <c r="GW3089" s="33"/>
      <c r="GX3089" s="33"/>
    </row>
    <row r="3090" spans="178:206" x14ac:dyDescent="0.2">
      <c r="FV3090" s="29"/>
      <c r="FW3090" s="33"/>
      <c r="FX3090" s="33"/>
      <c r="FY3090" s="33"/>
      <c r="FZ3090" s="33"/>
      <c r="GA3090" s="33"/>
      <c r="GB3090" s="33"/>
      <c r="GC3090" s="33"/>
      <c r="GD3090" s="33"/>
      <c r="GE3090" s="33"/>
      <c r="GF3090" s="33"/>
      <c r="GG3090" s="33"/>
      <c r="GH3090" s="33"/>
      <c r="GI3090" s="33"/>
      <c r="GJ3090" s="33"/>
      <c r="GK3090" s="33"/>
      <c r="GL3090" s="33"/>
      <c r="GM3090" s="33"/>
      <c r="GN3090" s="33"/>
      <c r="GO3090" s="33"/>
      <c r="GP3090" s="33"/>
      <c r="GQ3090" s="33"/>
      <c r="GR3090" s="33"/>
      <c r="GS3090" s="33"/>
      <c r="GT3090" s="33"/>
      <c r="GU3090" s="33"/>
      <c r="GV3090" s="33"/>
      <c r="GW3090" s="33"/>
      <c r="GX3090" s="33"/>
    </row>
    <row r="3091" spans="178:206" x14ac:dyDescent="0.2">
      <c r="FV3091" s="29"/>
      <c r="FW3091" s="33"/>
      <c r="FX3091" s="33"/>
      <c r="FY3091" s="33"/>
      <c r="FZ3091" s="33"/>
      <c r="GA3091" s="33"/>
      <c r="GB3091" s="33"/>
      <c r="GC3091" s="33"/>
      <c r="GD3091" s="33"/>
      <c r="GE3091" s="33"/>
      <c r="GF3091" s="33"/>
      <c r="GG3091" s="33"/>
      <c r="GH3091" s="33"/>
      <c r="GI3091" s="33"/>
      <c r="GJ3091" s="33"/>
      <c r="GK3091" s="33"/>
      <c r="GL3091" s="33"/>
      <c r="GM3091" s="33"/>
      <c r="GN3091" s="33"/>
      <c r="GO3091" s="33"/>
      <c r="GP3091" s="33"/>
      <c r="GQ3091" s="33"/>
      <c r="GR3091" s="33"/>
      <c r="GS3091" s="33"/>
      <c r="GT3091" s="33"/>
      <c r="GU3091" s="33"/>
      <c r="GV3091" s="33"/>
      <c r="GW3091" s="33"/>
      <c r="GX3091" s="33"/>
    </row>
    <row r="3092" spans="178:206" x14ac:dyDescent="0.2">
      <c r="FV3092" s="29"/>
      <c r="FW3092" s="33"/>
      <c r="FX3092" s="33"/>
      <c r="FY3092" s="33"/>
      <c r="FZ3092" s="33"/>
      <c r="GA3092" s="33"/>
      <c r="GB3092" s="33"/>
      <c r="GC3092" s="33"/>
      <c r="GD3092" s="33"/>
      <c r="GE3092" s="33"/>
      <c r="GF3092" s="33"/>
      <c r="GG3092" s="33"/>
      <c r="GH3092" s="33"/>
      <c r="GI3092" s="33"/>
      <c r="GJ3092" s="33"/>
      <c r="GK3092" s="33"/>
      <c r="GL3092" s="33"/>
      <c r="GM3092" s="33"/>
      <c r="GN3092" s="33"/>
      <c r="GO3092" s="33"/>
      <c r="GP3092" s="33"/>
      <c r="GQ3092" s="33"/>
      <c r="GR3092" s="33"/>
      <c r="GS3092" s="33"/>
      <c r="GT3092" s="33"/>
      <c r="GU3092" s="33"/>
      <c r="GV3092" s="33"/>
      <c r="GW3092" s="33"/>
      <c r="GX3092" s="33"/>
    </row>
    <row r="3093" spans="178:206" x14ac:dyDescent="0.2">
      <c r="FV3093" s="29"/>
      <c r="FW3093" s="33"/>
      <c r="FX3093" s="33"/>
      <c r="FY3093" s="33"/>
      <c r="FZ3093" s="33"/>
      <c r="GA3093" s="33"/>
      <c r="GB3093" s="33"/>
      <c r="GC3093" s="33"/>
      <c r="GD3093" s="33"/>
      <c r="GE3093" s="33"/>
      <c r="GF3093" s="33"/>
      <c r="GG3093" s="33"/>
      <c r="GH3093" s="33"/>
      <c r="GI3093" s="33"/>
      <c r="GJ3093" s="33"/>
      <c r="GK3093" s="33"/>
      <c r="GL3093" s="33"/>
      <c r="GM3093" s="33"/>
      <c r="GN3093" s="33"/>
      <c r="GO3093" s="33"/>
      <c r="GP3093" s="33"/>
      <c r="GQ3093" s="33"/>
      <c r="GR3093" s="33"/>
      <c r="GS3093" s="33"/>
      <c r="GT3093" s="33"/>
      <c r="GU3093" s="33"/>
      <c r="GV3093" s="33"/>
      <c r="GW3093" s="33"/>
      <c r="GX3093" s="33"/>
    </row>
    <row r="3094" spans="178:206" x14ac:dyDescent="0.2">
      <c r="FV3094" s="29"/>
      <c r="FW3094" s="33"/>
      <c r="FX3094" s="33"/>
      <c r="FY3094" s="33"/>
      <c r="FZ3094" s="33"/>
      <c r="GA3094" s="33"/>
      <c r="GB3094" s="33"/>
      <c r="GC3094" s="33"/>
      <c r="GD3094" s="33"/>
      <c r="GE3094" s="33"/>
      <c r="GF3094" s="33"/>
      <c r="GG3094" s="33"/>
      <c r="GH3094" s="33"/>
      <c r="GI3094" s="33"/>
      <c r="GJ3094" s="33"/>
      <c r="GK3094" s="33"/>
      <c r="GL3094" s="33"/>
      <c r="GM3094" s="33"/>
      <c r="GN3094" s="33"/>
      <c r="GO3094" s="33"/>
      <c r="GP3094" s="33"/>
      <c r="GQ3094" s="33"/>
      <c r="GR3094" s="33"/>
      <c r="GS3094" s="33"/>
      <c r="GT3094" s="33"/>
      <c r="GU3094" s="33"/>
      <c r="GV3094" s="33"/>
      <c r="GW3094" s="33"/>
      <c r="GX3094" s="33"/>
    </row>
    <row r="3095" spans="178:206" x14ac:dyDescent="0.2">
      <c r="FV3095" s="29"/>
      <c r="FW3095" s="33"/>
      <c r="FX3095" s="33"/>
      <c r="FY3095" s="33"/>
      <c r="FZ3095" s="33"/>
      <c r="GA3095" s="33"/>
      <c r="GB3095" s="33"/>
      <c r="GC3095" s="33"/>
      <c r="GD3095" s="33"/>
      <c r="GE3095" s="33"/>
      <c r="GF3095" s="33"/>
      <c r="GG3095" s="33"/>
      <c r="GH3095" s="33"/>
      <c r="GI3095" s="33"/>
      <c r="GJ3095" s="33"/>
      <c r="GK3095" s="33"/>
      <c r="GL3095" s="33"/>
      <c r="GM3095" s="33"/>
      <c r="GN3095" s="33"/>
      <c r="GO3095" s="33"/>
      <c r="GP3095" s="33"/>
      <c r="GQ3095" s="33"/>
      <c r="GR3095" s="33"/>
      <c r="GS3095" s="33"/>
      <c r="GT3095" s="33"/>
      <c r="GU3095" s="33"/>
      <c r="GV3095" s="33"/>
      <c r="GW3095" s="33"/>
      <c r="GX3095" s="33"/>
    </row>
    <row r="3096" spans="178:206" x14ac:dyDescent="0.2">
      <c r="FV3096" s="29"/>
      <c r="FW3096" s="33"/>
      <c r="FX3096" s="33"/>
      <c r="FY3096" s="33"/>
      <c r="FZ3096" s="33"/>
      <c r="GA3096" s="33"/>
      <c r="GB3096" s="33"/>
      <c r="GC3096" s="33"/>
      <c r="GD3096" s="33"/>
      <c r="GE3096" s="33"/>
      <c r="GF3096" s="33"/>
      <c r="GG3096" s="33"/>
      <c r="GH3096" s="33"/>
      <c r="GI3096" s="33"/>
      <c r="GJ3096" s="33"/>
      <c r="GK3096" s="33"/>
      <c r="GL3096" s="33"/>
      <c r="GM3096" s="33"/>
      <c r="GN3096" s="33"/>
      <c r="GO3096" s="33"/>
      <c r="GP3096" s="33"/>
      <c r="GQ3096" s="33"/>
      <c r="GR3096" s="33"/>
      <c r="GS3096" s="33"/>
      <c r="GT3096" s="33"/>
      <c r="GU3096" s="33"/>
      <c r="GV3096" s="33"/>
      <c r="GW3096" s="33"/>
      <c r="GX3096" s="33"/>
    </row>
    <row r="3097" spans="178:206" x14ac:dyDescent="0.2">
      <c r="FV3097" s="29"/>
      <c r="FW3097" s="33"/>
      <c r="FX3097" s="33"/>
      <c r="FY3097" s="33"/>
      <c r="FZ3097" s="33"/>
      <c r="GA3097" s="33"/>
      <c r="GB3097" s="33"/>
      <c r="GC3097" s="33"/>
      <c r="GD3097" s="33"/>
      <c r="GE3097" s="33"/>
      <c r="GF3097" s="33"/>
      <c r="GG3097" s="33"/>
      <c r="GH3097" s="33"/>
      <c r="GI3097" s="33"/>
      <c r="GJ3097" s="33"/>
      <c r="GK3097" s="33"/>
      <c r="GL3097" s="33"/>
      <c r="GM3097" s="33"/>
      <c r="GN3097" s="33"/>
      <c r="GO3097" s="33"/>
      <c r="GP3097" s="33"/>
      <c r="GQ3097" s="33"/>
      <c r="GR3097" s="33"/>
      <c r="GS3097" s="33"/>
      <c r="GT3097" s="33"/>
      <c r="GU3097" s="33"/>
      <c r="GV3097" s="33"/>
      <c r="GW3097" s="33"/>
      <c r="GX3097" s="33"/>
    </row>
    <row r="3098" spans="178:206" x14ac:dyDescent="0.2">
      <c r="FV3098" s="29"/>
      <c r="FW3098" s="33"/>
      <c r="FX3098" s="33"/>
      <c r="FY3098" s="33"/>
      <c r="FZ3098" s="33"/>
      <c r="GA3098" s="33"/>
      <c r="GB3098" s="33"/>
      <c r="GC3098" s="33"/>
      <c r="GD3098" s="33"/>
      <c r="GE3098" s="33"/>
      <c r="GF3098" s="33"/>
      <c r="GG3098" s="33"/>
      <c r="GH3098" s="33"/>
      <c r="GI3098" s="33"/>
      <c r="GJ3098" s="33"/>
      <c r="GK3098" s="33"/>
      <c r="GL3098" s="33"/>
      <c r="GM3098" s="33"/>
      <c r="GN3098" s="33"/>
      <c r="GO3098" s="33"/>
      <c r="GP3098" s="33"/>
      <c r="GQ3098" s="33"/>
      <c r="GR3098" s="33"/>
      <c r="GS3098" s="33"/>
      <c r="GT3098" s="33"/>
      <c r="GU3098" s="33"/>
      <c r="GV3098" s="33"/>
      <c r="GW3098" s="33"/>
      <c r="GX3098" s="33"/>
    </row>
    <row r="3099" spans="178:206" x14ac:dyDescent="0.2">
      <c r="FV3099" s="29"/>
      <c r="FW3099" s="33"/>
      <c r="FX3099" s="33"/>
      <c r="FY3099" s="33"/>
      <c r="FZ3099" s="33"/>
      <c r="GA3099" s="33"/>
      <c r="GB3099" s="33"/>
      <c r="GC3099" s="33"/>
      <c r="GD3099" s="33"/>
      <c r="GE3099" s="33"/>
      <c r="GF3099" s="33"/>
      <c r="GG3099" s="33"/>
      <c r="GH3099" s="33"/>
      <c r="GI3099" s="33"/>
      <c r="GJ3099" s="33"/>
      <c r="GK3099" s="33"/>
      <c r="GL3099" s="33"/>
      <c r="GM3099" s="33"/>
      <c r="GN3099" s="33"/>
      <c r="GO3099" s="33"/>
      <c r="GP3099" s="33"/>
      <c r="GQ3099" s="33"/>
      <c r="GR3099" s="33"/>
      <c r="GS3099" s="33"/>
      <c r="GT3099" s="33"/>
      <c r="GU3099" s="33"/>
      <c r="GV3099" s="33"/>
      <c r="GW3099" s="33"/>
      <c r="GX3099" s="33"/>
    </row>
    <row r="3100" spans="178:206" x14ac:dyDescent="0.2">
      <c r="FV3100" s="29"/>
      <c r="FW3100" s="33"/>
      <c r="FX3100" s="33"/>
      <c r="FY3100" s="33"/>
      <c r="FZ3100" s="33"/>
      <c r="GA3100" s="33"/>
      <c r="GB3100" s="33"/>
      <c r="GC3100" s="33"/>
      <c r="GD3100" s="33"/>
      <c r="GE3100" s="33"/>
      <c r="GF3100" s="33"/>
      <c r="GG3100" s="33"/>
      <c r="GH3100" s="33"/>
      <c r="GI3100" s="33"/>
      <c r="GJ3100" s="33"/>
      <c r="GK3100" s="33"/>
      <c r="GL3100" s="33"/>
      <c r="GM3100" s="33"/>
      <c r="GN3100" s="33"/>
      <c r="GO3100" s="33"/>
      <c r="GP3100" s="33"/>
      <c r="GQ3100" s="33"/>
      <c r="GR3100" s="33"/>
      <c r="GS3100" s="33"/>
      <c r="GT3100" s="33"/>
      <c r="GU3100" s="33"/>
      <c r="GV3100" s="33"/>
      <c r="GW3100" s="33"/>
      <c r="GX3100" s="33"/>
    </row>
    <row r="3101" spans="178:206" x14ac:dyDescent="0.2">
      <c r="FV3101" s="29"/>
      <c r="FW3101" s="33"/>
      <c r="FX3101" s="33"/>
      <c r="FY3101" s="33"/>
      <c r="FZ3101" s="33"/>
      <c r="GA3101" s="33"/>
      <c r="GB3101" s="33"/>
      <c r="GC3101" s="33"/>
      <c r="GD3101" s="33"/>
      <c r="GE3101" s="33"/>
      <c r="GF3101" s="33"/>
      <c r="GG3101" s="33"/>
      <c r="GH3101" s="33"/>
      <c r="GI3101" s="33"/>
      <c r="GJ3101" s="33"/>
      <c r="GK3101" s="33"/>
      <c r="GL3101" s="33"/>
      <c r="GM3101" s="33"/>
      <c r="GN3101" s="33"/>
      <c r="GO3101" s="33"/>
      <c r="GP3101" s="33"/>
      <c r="GQ3101" s="33"/>
      <c r="GR3101" s="33"/>
      <c r="GS3101" s="33"/>
      <c r="GT3101" s="33"/>
      <c r="GU3101" s="33"/>
      <c r="GV3101" s="33"/>
      <c r="GW3101" s="33"/>
      <c r="GX3101" s="33"/>
    </row>
    <row r="3102" spans="178:206" x14ac:dyDescent="0.2">
      <c r="FV3102" s="29"/>
      <c r="FW3102" s="33"/>
      <c r="FX3102" s="33"/>
      <c r="FY3102" s="33"/>
      <c r="FZ3102" s="33"/>
      <c r="GA3102" s="33"/>
      <c r="GB3102" s="33"/>
      <c r="GC3102" s="33"/>
      <c r="GD3102" s="33"/>
      <c r="GE3102" s="33"/>
      <c r="GF3102" s="33"/>
      <c r="GG3102" s="33"/>
      <c r="GH3102" s="33"/>
      <c r="GI3102" s="33"/>
      <c r="GJ3102" s="33"/>
      <c r="GK3102" s="33"/>
      <c r="GL3102" s="33"/>
      <c r="GM3102" s="33"/>
      <c r="GN3102" s="33"/>
      <c r="GO3102" s="33"/>
      <c r="GP3102" s="33"/>
      <c r="GQ3102" s="33"/>
      <c r="GR3102" s="33"/>
      <c r="GS3102" s="33"/>
      <c r="GT3102" s="33"/>
      <c r="GU3102" s="33"/>
      <c r="GV3102" s="33"/>
      <c r="GW3102" s="33"/>
      <c r="GX3102" s="33"/>
    </row>
    <row r="3103" spans="178:206" x14ac:dyDescent="0.2">
      <c r="FV3103" s="29"/>
      <c r="FW3103" s="33"/>
      <c r="FX3103" s="33"/>
      <c r="FY3103" s="33"/>
      <c r="FZ3103" s="33"/>
      <c r="GA3103" s="33"/>
      <c r="GB3103" s="33"/>
      <c r="GC3103" s="33"/>
      <c r="GD3103" s="33"/>
      <c r="GE3103" s="33"/>
      <c r="GF3103" s="33"/>
      <c r="GG3103" s="33"/>
      <c r="GH3103" s="33"/>
      <c r="GI3103" s="33"/>
      <c r="GJ3103" s="33"/>
      <c r="GK3103" s="33"/>
      <c r="GL3103" s="33"/>
      <c r="GM3103" s="33"/>
      <c r="GN3103" s="33"/>
      <c r="GO3103" s="33"/>
      <c r="GP3103" s="33"/>
      <c r="GQ3103" s="33"/>
      <c r="GR3103" s="33"/>
      <c r="GS3103" s="33"/>
      <c r="GT3103" s="33"/>
      <c r="GU3103" s="33"/>
      <c r="GV3103" s="33"/>
      <c r="GW3103" s="33"/>
      <c r="GX3103" s="33"/>
    </row>
    <row r="3104" spans="178:206" x14ac:dyDescent="0.2">
      <c r="FV3104" s="29"/>
      <c r="FW3104" s="33"/>
      <c r="FX3104" s="33"/>
      <c r="FY3104" s="33"/>
      <c r="FZ3104" s="33"/>
      <c r="GA3104" s="33"/>
      <c r="GB3104" s="33"/>
      <c r="GC3104" s="33"/>
      <c r="GD3104" s="33"/>
      <c r="GE3104" s="33"/>
      <c r="GF3104" s="33"/>
      <c r="GG3104" s="33"/>
      <c r="GH3104" s="33"/>
      <c r="GI3104" s="33"/>
      <c r="GJ3104" s="33"/>
      <c r="GK3104" s="33"/>
      <c r="GL3104" s="33"/>
      <c r="GM3104" s="33"/>
      <c r="GN3104" s="33"/>
      <c r="GO3104" s="33"/>
      <c r="GP3104" s="33"/>
      <c r="GQ3104" s="33"/>
      <c r="GR3104" s="33"/>
      <c r="GS3104" s="33"/>
      <c r="GT3104" s="33"/>
      <c r="GU3104" s="33"/>
      <c r="GV3104" s="33"/>
      <c r="GW3104" s="33"/>
      <c r="GX3104" s="33"/>
    </row>
    <row r="3105" spans="178:206" x14ac:dyDescent="0.2">
      <c r="FV3105" s="29"/>
      <c r="FW3105" s="33"/>
      <c r="FX3105" s="33"/>
      <c r="FY3105" s="33"/>
      <c r="FZ3105" s="33"/>
      <c r="GA3105" s="33"/>
      <c r="GB3105" s="33"/>
      <c r="GC3105" s="33"/>
      <c r="GD3105" s="33"/>
      <c r="GE3105" s="33"/>
      <c r="GF3105" s="33"/>
      <c r="GG3105" s="33"/>
      <c r="GH3105" s="33"/>
      <c r="GI3105" s="33"/>
      <c r="GJ3105" s="33"/>
      <c r="GK3105" s="33"/>
      <c r="GL3105" s="33"/>
      <c r="GM3105" s="33"/>
      <c r="GN3105" s="33"/>
      <c r="GO3105" s="33"/>
      <c r="GP3105" s="33"/>
      <c r="GQ3105" s="33"/>
      <c r="GR3105" s="33"/>
      <c r="GS3105" s="33"/>
      <c r="GT3105" s="33"/>
      <c r="GU3105" s="33"/>
      <c r="GV3105" s="33"/>
      <c r="GW3105" s="33"/>
      <c r="GX3105" s="33"/>
    </row>
    <row r="3106" spans="178:206" x14ac:dyDescent="0.2">
      <c r="FV3106" s="29"/>
      <c r="FW3106" s="33"/>
      <c r="FX3106" s="33"/>
      <c r="FY3106" s="33"/>
      <c r="FZ3106" s="33"/>
      <c r="GA3106" s="33"/>
      <c r="GB3106" s="33"/>
      <c r="GC3106" s="33"/>
      <c r="GD3106" s="33"/>
      <c r="GE3106" s="33"/>
      <c r="GF3106" s="33"/>
      <c r="GG3106" s="33"/>
      <c r="GH3106" s="33"/>
      <c r="GI3106" s="33"/>
      <c r="GJ3106" s="33"/>
      <c r="GK3106" s="33"/>
      <c r="GL3106" s="33"/>
      <c r="GM3106" s="33"/>
      <c r="GN3106" s="33"/>
      <c r="GO3106" s="33"/>
      <c r="GP3106" s="33"/>
      <c r="GQ3106" s="33"/>
      <c r="GR3106" s="33"/>
      <c r="GS3106" s="33"/>
      <c r="GT3106" s="33"/>
      <c r="GU3106" s="33"/>
      <c r="GV3106" s="33"/>
      <c r="GW3106" s="33"/>
      <c r="GX3106" s="33"/>
    </row>
    <row r="3107" spans="178:206" x14ac:dyDescent="0.2">
      <c r="FV3107" s="29"/>
      <c r="FW3107" s="33"/>
      <c r="FX3107" s="33"/>
      <c r="FY3107" s="33"/>
      <c r="FZ3107" s="33"/>
      <c r="GA3107" s="33"/>
      <c r="GB3107" s="33"/>
      <c r="GC3107" s="33"/>
      <c r="GD3107" s="33"/>
      <c r="GE3107" s="33"/>
      <c r="GF3107" s="33"/>
      <c r="GG3107" s="33"/>
      <c r="GH3107" s="33"/>
      <c r="GI3107" s="33"/>
      <c r="GJ3107" s="33"/>
      <c r="GK3107" s="33"/>
      <c r="GL3107" s="33"/>
      <c r="GM3107" s="33"/>
      <c r="GN3107" s="33"/>
      <c r="GO3107" s="33"/>
      <c r="GP3107" s="33"/>
      <c r="GQ3107" s="33"/>
      <c r="GR3107" s="33"/>
      <c r="GS3107" s="33"/>
      <c r="GT3107" s="33"/>
      <c r="GU3107" s="33"/>
      <c r="GV3107" s="33"/>
      <c r="GW3107" s="33"/>
      <c r="GX3107" s="33"/>
    </row>
    <row r="3108" spans="178:206" x14ac:dyDescent="0.2">
      <c r="FV3108" s="29"/>
      <c r="FW3108" s="33"/>
      <c r="FX3108" s="33"/>
      <c r="FY3108" s="33"/>
      <c r="FZ3108" s="33"/>
      <c r="GA3108" s="33"/>
      <c r="GB3108" s="33"/>
      <c r="GC3108" s="33"/>
      <c r="GD3108" s="33"/>
      <c r="GE3108" s="33"/>
      <c r="GF3108" s="33"/>
      <c r="GG3108" s="33"/>
      <c r="GH3108" s="33"/>
      <c r="GI3108" s="33"/>
      <c r="GJ3108" s="33"/>
      <c r="GK3108" s="33"/>
      <c r="GL3108" s="33"/>
      <c r="GM3108" s="33"/>
      <c r="GN3108" s="33"/>
      <c r="GO3108" s="33"/>
      <c r="GP3108" s="33"/>
      <c r="GQ3108" s="33"/>
      <c r="GR3108" s="33"/>
      <c r="GS3108" s="33"/>
      <c r="GT3108" s="33"/>
      <c r="GU3108" s="33"/>
      <c r="GV3108" s="33"/>
      <c r="GW3108" s="33"/>
      <c r="GX3108" s="33"/>
    </row>
    <row r="3109" spans="178:206" x14ac:dyDescent="0.2">
      <c r="FV3109" s="29"/>
      <c r="FW3109" s="33"/>
      <c r="FX3109" s="33"/>
      <c r="FY3109" s="33"/>
      <c r="FZ3109" s="33"/>
      <c r="GA3109" s="33"/>
      <c r="GB3109" s="33"/>
      <c r="GC3109" s="33"/>
      <c r="GD3109" s="33"/>
      <c r="GE3109" s="33"/>
      <c r="GF3109" s="33"/>
      <c r="GG3109" s="33"/>
      <c r="GH3109" s="33"/>
      <c r="GI3109" s="33"/>
      <c r="GJ3109" s="33"/>
      <c r="GK3109" s="33"/>
      <c r="GL3109" s="33"/>
      <c r="GM3109" s="33"/>
      <c r="GN3109" s="33"/>
      <c r="GO3109" s="33"/>
      <c r="GP3109" s="33"/>
      <c r="GQ3109" s="33"/>
      <c r="GR3109" s="33"/>
      <c r="GS3109" s="33"/>
      <c r="GT3109" s="33"/>
      <c r="GU3109" s="33"/>
      <c r="GV3109" s="33"/>
      <c r="GW3109" s="33"/>
      <c r="GX3109" s="33"/>
    </row>
    <row r="3110" spans="178:206" x14ac:dyDescent="0.2">
      <c r="FV3110" s="29"/>
      <c r="FW3110" s="33"/>
      <c r="FX3110" s="33"/>
      <c r="FY3110" s="33"/>
      <c r="FZ3110" s="33"/>
      <c r="GA3110" s="33"/>
      <c r="GB3110" s="33"/>
      <c r="GC3110" s="33"/>
      <c r="GD3110" s="33"/>
      <c r="GE3110" s="33"/>
      <c r="GF3110" s="33"/>
      <c r="GG3110" s="33"/>
      <c r="GH3110" s="33"/>
      <c r="GI3110" s="33"/>
      <c r="GJ3110" s="33"/>
      <c r="GK3110" s="33"/>
      <c r="GL3110" s="33"/>
      <c r="GM3110" s="33"/>
      <c r="GN3110" s="33"/>
      <c r="GO3110" s="33"/>
      <c r="GP3110" s="33"/>
      <c r="GQ3110" s="33"/>
      <c r="GR3110" s="33"/>
      <c r="GS3110" s="33"/>
      <c r="GT3110" s="33"/>
      <c r="GU3110" s="33"/>
      <c r="GV3110" s="33"/>
      <c r="GW3110" s="33"/>
      <c r="GX3110" s="33"/>
    </row>
    <row r="3111" spans="178:206" x14ac:dyDescent="0.2">
      <c r="FV3111" s="29"/>
      <c r="FW3111" s="33"/>
      <c r="FX3111" s="33"/>
      <c r="FY3111" s="33"/>
      <c r="FZ3111" s="33"/>
      <c r="GA3111" s="33"/>
      <c r="GB3111" s="33"/>
      <c r="GC3111" s="33"/>
      <c r="GD3111" s="33"/>
      <c r="GE3111" s="33"/>
      <c r="GF3111" s="33"/>
      <c r="GG3111" s="33"/>
      <c r="GH3111" s="33"/>
      <c r="GI3111" s="33"/>
      <c r="GJ3111" s="33"/>
      <c r="GK3111" s="33"/>
      <c r="GL3111" s="33"/>
      <c r="GM3111" s="33"/>
      <c r="GN3111" s="33"/>
      <c r="GO3111" s="33"/>
      <c r="GP3111" s="33"/>
      <c r="GQ3111" s="33"/>
      <c r="GR3111" s="33"/>
      <c r="GS3111" s="33"/>
      <c r="GT3111" s="33"/>
      <c r="GU3111" s="33"/>
      <c r="GV3111" s="33"/>
      <c r="GW3111" s="33"/>
      <c r="GX3111" s="33"/>
    </row>
    <row r="3112" spans="178:206" x14ac:dyDescent="0.2">
      <c r="FV3112" s="29"/>
      <c r="FW3112" s="33"/>
      <c r="FX3112" s="33"/>
      <c r="FY3112" s="33"/>
      <c r="FZ3112" s="33"/>
      <c r="GA3112" s="33"/>
      <c r="GB3112" s="33"/>
      <c r="GC3112" s="33"/>
      <c r="GD3112" s="33"/>
      <c r="GE3112" s="33"/>
      <c r="GF3112" s="33"/>
      <c r="GG3112" s="33"/>
      <c r="GH3112" s="33"/>
      <c r="GI3112" s="33"/>
      <c r="GJ3112" s="33"/>
      <c r="GK3112" s="33"/>
      <c r="GL3112" s="33"/>
      <c r="GM3112" s="33"/>
      <c r="GN3112" s="33"/>
      <c r="GO3112" s="33"/>
      <c r="GP3112" s="33"/>
      <c r="GQ3112" s="33"/>
      <c r="GR3112" s="33"/>
      <c r="GS3112" s="33"/>
      <c r="GT3112" s="33"/>
      <c r="GU3112" s="33"/>
      <c r="GV3112" s="33"/>
      <c r="GW3112" s="33"/>
      <c r="GX3112" s="33"/>
    </row>
    <row r="3113" spans="178:206" x14ac:dyDescent="0.2">
      <c r="FV3113" s="29"/>
      <c r="FW3113" s="33"/>
      <c r="FX3113" s="33"/>
      <c r="FY3113" s="33"/>
      <c r="FZ3113" s="33"/>
      <c r="GA3113" s="33"/>
      <c r="GB3113" s="33"/>
      <c r="GC3113" s="33"/>
      <c r="GD3113" s="33"/>
      <c r="GE3113" s="33"/>
      <c r="GF3113" s="33"/>
      <c r="GG3113" s="33"/>
      <c r="GH3113" s="33"/>
      <c r="GI3113" s="33"/>
      <c r="GJ3113" s="33"/>
      <c r="GK3113" s="33"/>
      <c r="GL3113" s="33"/>
      <c r="GM3113" s="33"/>
      <c r="GN3113" s="33"/>
      <c r="GO3113" s="33"/>
      <c r="GP3113" s="33"/>
      <c r="GQ3113" s="33"/>
      <c r="GR3113" s="33"/>
      <c r="GS3113" s="33"/>
      <c r="GT3113" s="33"/>
      <c r="GU3113" s="33"/>
      <c r="GV3113" s="33"/>
      <c r="GW3113" s="33"/>
      <c r="GX3113" s="33"/>
    </row>
    <row r="3114" spans="178:206" x14ac:dyDescent="0.2">
      <c r="FV3114" s="29"/>
      <c r="FW3114" s="33"/>
      <c r="FX3114" s="33"/>
      <c r="FY3114" s="33"/>
      <c r="FZ3114" s="33"/>
      <c r="GA3114" s="33"/>
      <c r="GB3114" s="33"/>
      <c r="GC3114" s="33"/>
      <c r="GD3114" s="33"/>
      <c r="GE3114" s="33"/>
      <c r="GF3114" s="33"/>
      <c r="GG3114" s="33"/>
      <c r="GH3114" s="33"/>
      <c r="GI3114" s="33"/>
      <c r="GJ3114" s="33"/>
      <c r="GK3114" s="33"/>
      <c r="GL3114" s="33"/>
      <c r="GM3114" s="33"/>
      <c r="GN3114" s="33"/>
      <c r="GO3114" s="33"/>
      <c r="GP3114" s="33"/>
      <c r="GQ3114" s="33"/>
      <c r="GR3114" s="33"/>
      <c r="GS3114" s="33"/>
      <c r="GT3114" s="33"/>
      <c r="GU3114" s="33"/>
      <c r="GV3114" s="33"/>
      <c r="GW3114" s="33"/>
      <c r="GX3114" s="33"/>
    </row>
    <row r="3115" spans="178:206" x14ac:dyDescent="0.2">
      <c r="FV3115" s="29"/>
      <c r="FW3115" s="33"/>
      <c r="FX3115" s="33"/>
      <c r="FY3115" s="33"/>
      <c r="FZ3115" s="33"/>
      <c r="GA3115" s="33"/>
      <c r="GB3115" s="33"/>
      <c r="GC3115" s="33"/>
      <c r="GD3115" s="33"/>
      <c r="GE3115" s="33"/>
      <c r="GF3115" s="33"/>
      <c r="GG3115" s="33"/>
      <c r="GH3115" s="33"/>
      <c r="GI3115" s="33"/>
      <c r="GJ3115" s="33"/>
      <c r="GK3115" s="33"/>
      <c r="GL3115" s="33"/>
      <c r="GM3115" s="33"/>
      <c r="GN3115" s="33"/>
      <c r="GO3115" s="33"/>
      <c r="GP3115" s="33"/>
      <c r="GQ3115" s="33"/>
      <c r="GR3115" s="33"/>
      <c r="GS3115" s="33"/>
      <c r="GT3115" s="33"/>
      <c r="GU3115" s="33"/>
      <c r="GV3115" s="33"/>
      <c r="GW3115" s="33"/>
      <c r="GX3115" s="33"/>
    </row>
    <row r="3116" spans="178:206" x14ac:dyDescent="0.2">
      <c r="FV3116" s="29"/>
      <c r="FW3116" s="33"/>
      <c r="FX3116" s="33"/>
      <c r="FY3116" s="33"/>
      <c r="FZ3116" s="33"/>
      <c r="GA3116" s="33"/>
      <c r="GB3116" s="33"/>
      <c r="GC3116" s="33"/>
      <c r="GD3116" s="33"/>
      <c r="GE3116" s="33"/>
      <c r="GF3116" s="33"/>
      <c r="GG3116" s="33"/>
      <c r="GH3116" s="33"/>
      <c r="GI3116" s="33"/>
      <c r="GJ3116" s="33"/>
      <c r="GK3116" s="33"/>
      <c r="GL3116" s="33"/>
      <c r="GM3116" s="33"/>
      <c r="GN3116" s="33"/>
      <c r="GO3116" s="33"/>
      <c r="GP3116" s="33"/>
      <c r="GQ3116" s="33"/>
      <c r="GR3116" s="33"/>
      <c r="GS3116" s="33"/>
      <c r="GT3116" s="33"/>
      <c r="GU3116" s="33"/>
      <c r="GV3116" s="33"/>
      <c r="GW3116" s="33"/>
      <c r="GX3116" s="33"/>
    </row>
    <row r="3117" spans="178:206" x14ac:dyDescent="0.2">
      <c r="FV3117" s="29"/>
      <c r="FW3117" s="33"/>
      <c r="FX3117" s="33"/>
      <c r="FY3117" s="33"/>
      <c r="FZ3117" s="33"/>
      <c r="GA3117" s="33"/>
      <c r="GB3117" s="33"/>
      <c r="GC3117" s="33"/>
      <c r="GD3117" s="33"/>
      <c r="GE3117" s="33"/>
      <c r="GF3117" s="33"/>
      <c r="GG3117" s="33"/>
      <c r="GH3117" s="33"/>
      <c r="GI3117" s="33"/>
      <c r="GJ3117" s="33"/>
      <c r="GK3117" s="33"/>
      <c r="GL3117" s="33"/>
      <c r="GM3117" s="33"/>
      <c r="GN3117" s="33"/>
      <c r="GO3117" s="33"/>
      <c r="GP3117" s="33"/>
      <c r="GQ3117" s="33"/>
      <c r="GR3117" s="33"/>
      <c r="GS3117" s="33"/>
      <c r="GT3117" s="33"/>
      <c r="GU3117" s="33"/>
      <c r="GV3117" s="33"/>
      <c r="GW3117" s="33"/>
      <c r="GX3117" s="33"/>
    </row>
    <row r="3118" spans="178:206" x14ac:dyDescent="0.2">
      <c r="FV3118" s="29"/>
      <c r="FW3118" s="33"/>
      <c r="FX3118" s="33"/>
      <c r="FY3118" s="33"/>
      <c r="FZ3118" s="33"/>
      <c r="GA3118" s="33"/>
      <c r="GB3118" s="33"/>
      <c r="GC3118" s="33"/>
      <c r="GD3118" s="33"/>
      <c r="GE3118" s="33"/>
      <c r="GF3118" s="33"/>
      <c r="GG3118" s="33"/>
      <c r="GH3118" s="33"/>
      <c r="GI3118" s="33"/>
      <c r="GJ3118" s="33"/>
      <c r="GK3118" s="33"/>
      <c r="GL3118" s="33"/>
      <c r="GM3118" s="33"/>
      <c r="GN3118" s="33"/>
      <c r="GO3118" s="33"/>
      <c r="GP3118" s="33"/>
      <c r="GQ3118" s="33"/>
      <c r="GR3118" s="33"/>
      <c r="GS3118" s="33"/>
      <c r="GT3118" s="33"/>
      <c r="GU3118" s="33"/>
      <c r="GV3118" s="33"/>
      <c r="GW3118" s="33"/>
      <c r="GX3118" s="33"/>
    </row>
    <row r="3119" spans="178:206" x14ac:dyDescent="0.2">
      <c r="FV3119" s="29"/>
      <c r="FW3119" s="33"/>
      <c r="FX3119" s="33"/>
      <c r="FY3119" s="33"/>
      <c r="FZ3119" s="33"/>
      <c r="GA3119" s="33"/>
      <c r="GB3119" s="33"/>
      <c r="GC3119" s="33"/>
      <c r="GD3119" s="33"/>
      <c r="GE3119" s="33"/>
      <c r="GF3119" s="33"/>
      <c r="GG3119" s="33"/>
      <c r="GH3119" s="33"/>
      <c r="GI3119" s="33"/>
      <c r="GJ3119" s="33"/>
      <c r="GK3119" s="33"/>
      <c r="GL3119" s="33"/>
      <c r="GM3119" s="33"/>
      <c r="GN3119" s="33"/>
      <c r="GO3119" s="33"/>
      <c r="GP3119" s="33"/>
      <c r="GQ3119" s="33"/>
      <c r="GR3119" s="33"/>
      <c r="GS3119" s="33"/>
      <c r="GT3119" s="33"/>
      <c r="GU3119" s="33"/>
      <c r="GV3119" s="33"/>
      <c r="GW3119" s="33"/>
      <c r="GX3119" s="33"/>
    </row>
    <row r="3120" spans="178:206" x14ac:dyDescent="0.2">
      <c r="FV3120" s="29"/>
      <c r="FW3120" s="33"/>
      <c r="FX3120" s="33"/>
      <c r="FY3120" s="33"/>
      <c r="FZ3120" s="33"/>
      <c r="GA3120" s="33"/>
      <c r="GB3120" s="33"/>
      <c r="GC3120" s="33"/>
      <c r="GD3120" s="33"/>
      <c r="GE3120" s="33"/>
      <c r="GF3120" s="33"/>
      <c r="GG3120" s="33"/>
      <c r="GH3120" s="33"/>
      <c r="GI3120" s="33"/>
      <c r="GJ3120" s="33"/>
      <c r="GK3120" s="33"/>
      <c r="GL3120" s="33"/>
      <c r="GM3120" s="33"/>
      <c r="GN3120" s="33"/>
      <c r="GO3120" s="33"/>
      <c r="GP3120" s="33"/>
      <c r="GQ3120" s="33"/>
      <c r="GR3120" s="33"/>
      <c r="GS3120" s="33"/>
      <c r="GT3120" s="33"/>
      <c r="GU3120" s="33"/>
      <c r="GV3120" s="33"/>
      <c r="GW3120" s="33"/>
      <c r="GX3120" s="33"/>
    </row>
    <row r="3121" spans="178:206" x14ac:dyDescent="0.2">
      <c r="FV3121" s="29"/>
      <c r="FW3121" s="33"/>
      <c r="FX3121" s="33"/>
      <c r="FY3121" s="33"/>
      <c r="FZ3121" s="33"/>
      <c r="GA3121" s="33"/>
      <c r="GB3121" s="33"/>
      <c r="GC3121" s="33"/>
      <c r="GD3121" s="33"/>
      <c r="GE3121" s="33"/>
      <c r="GF3121" s="33"/>
      <c r="GG3121" s="33"/>
      <c r="GH3121" s="33"/>
      <c r="GI3121" s="33"/>
      <c r="GJ3121" s="33"/>
      <c r="GK3121" s="33"/>
      <c r="GL3121" s="33"/>
      <c r="GM3121" s="33"/>
      <c r="GN3121" s="33"/>
      <c r="GO3121" s="33"/>
      <c r="GP3121" s="33"/>
      <c r="GQ3121" s="33"/>
      <c r="GR3121" s="33"/>
      <c r="GS3121" s="33"/>
      <c r="GT3121" s="33"/>
      <c r="GU3121" s="33"/>
      <c r="GV3121" s="33"/>
      <c r="GW3121" s="33"/>
      <c r="GX3121" s="33"/>
    </row>
    <row r="3122" spans="178:206" x14ac:dyDescent="0.2">
      <c r="FV3122" s="29"/>
      <c r="FW3122" s="33"/>
      <c r="FX3122" s="33"/>
      <c r="FY3122" s="33"/>
      <c r="FZ3122" s="33"/>
      <c r="GA3122" s="33"/>
      <c r="GB3122" s="33"/>
      <c r="GC3122" s="33"/>
      <c r="GD3122" s="33"/>
      <c r="GE3122" s="33"/>
      <c r="GF3122" s="33"/>
      <c r="GG3122" s="33"/>
      <c r="GH3122" s="33"/>
      <c r="GI3122" s="33"/>
      <c r="GJ3122" s="33"/>
      <c r="GK3122" s="33"/>
      <c r="GL3122" s="33"/>
      <c r="GM3122" s="33"/>
      <c r="GN3122" s="33"/>
      <c r="GO3122" s="33"/>
      <c r="GP3122" s="33"/>
      <c r="GQ3122" s="33"/>
      <c r="GR3122" s="33"/>
      <c r="GS3122" s="33"/>
      <c r="GT3122" s="33"/>
      <c r="GU3122" s="33"/>
      <c r="GV3122" s="33"/>
      <c r="GW3122" s="33"/>
      <c r="GX3122" s="33"/>
    </row>
    <row r="3123" spans="178:206" x14ac:dyDescent="0.2">
      <c r="FV3123" s="29"/>
      <c r="FW3123" s="33"/>
      <c r="FX3123" s="33"/>
      <c r="FY3123" s="33"/>
      <c r="FZ3123" s="33"/>
      <c r="GA3123" s="33"/>
      <c r="GB3123" s="33"/>
      <c r="GC3123" s="33"/>
      <c r="GD3123" s="33"/>
      <c r="GE3123" s="33"/>
      <c r="GF3123" s="33"/>
      <c r="GG3123" s="33"/>
      <c r="GH3123" s="33"/>
      <c r="GI3123" s="33"/>
      <c r="GJ3123" s="33"/>
      <c r="GK3123" s="33"/>
      <c r="GL3123" s="33"/>
      <c r="GM3123" s="33"/>
      <c r="GN3123" s="33"/>
      <c r="GO3123" s="33"/>
      <c r="GP3123" s="33"/>
      <c r="GQ3123" s="33"/>
      <c r="GR3123" s="33"/>
      <c r="GS3123" s="33"/>
      <c r="GT3123" s="33"/>
      <c r="GU3123" s="33"/>
      <c r="GV3123" s="33"/>
      <c r="GW3123" s="33"/>
      <c r="GX3123" s="33"/>
    </row>
    <row r="3124" spans="178:206" x14ac:dyDescent="0.2">
      <c r="FV3124" s="29"/>
      <c r="FW3124" s="33"/>
      <c r="FX3124" s="33"/>
      <c r="FY3124" s="33"/>
      <c r="FZ3124" s="33"/>
      <c r="GA3124" s="33"/>
      <c r="GB3124" s="33"/>
      <c r="GC3124" s="33"/>
      <c r="GD3124" s="33"/>
      <c r="GE3124" s="33"/>
      <c r="GF3124" s="33"/>
      <c r="GG3124" s="33"/>
      <c r="GH3124" s="33"/>
      <c r="GI3124" s="33"/>
      <c r="GJ3124" s="33"/>
      <c r="GK3124" s="33"/>
      <c r="GL3124" s="33"/>
      <c r="GM3124" s="33"/>
      <c r="GN3124" s="33"/>
      <c r="GO3124" s="33"/>
      <c r="GP3124" s="33"/>
      <c r="GQ3124" s="33"/>
      <c r="GR3124" s="33"/>
      <c r="GS3124" s="33"/>
      <c r="GT3124" s="33"/>
      <c r="GU3124" s="33"/>
      <c r="GV3124" s="33"/>
      <c r="GW3124" s="33"/>
      <c r="GX3124" s="33"/>
    </row>
    <row r="3125" spans="178:206" x14ac:dyDescent="0.2">
      <c r="FV3125" s="29"/>
      <c r="FW3125" s="33"/>
      <c r="FX3125" s="33"/>
      <c r="FY3125" s="33"/>
      <c r="FZ3125" s="33"/>
      <c r="GA3125" s="33"/>
      <c r="GB3125" s="33"/>
      <c r="GC3125" s="33"/>
      <c r="GD3125" s="33"/>
      <c r="GE3125" s="33"/>
      <c r="GF3125" s="33"/>
      <c r="GG3125" s="33"/>
      <c r="GH3125" s="33"/>
      <c r="GI3125" s="33"/>
      <c r="GJ3125" s="33"/>
      <c r="GK3125" s="33"/>
      <c r="GL3125" s="33"/>
      <c r="GM3125" s="33"/>
      <c r="GN3125" s="33"/>
      <c r="GO3125" s="33"/>
      <c r="GP3125" s="33"/>
      <c r="GQ3125" s="33"/>
      <c r="GR3125" s="33"/>
      <c r="GS3125" s="33"/>
      <c r="GT3125" s="33"/>
      <c r="GU3125" s="33"/>
      <c r="GV3125" s="33"/>
      <c r="GW3125" s="33"/>
      <c r="GX3125" s="33"/>
    </row>
    <row r="3126" spans="178:206" x14ac:dyDescent="0.2">
      <c r="FV3126" s="29"/>
      <c r="FW3126" s="33"/>
      <c r="FX3126" s="33"/>
      <c r="FY3126" s="33"/>
      <c r="FZ3126" s="33"/>
      <c r="GA3126" s="33"/>
      <c r="GB3126" s="33"/>
      <c r="GC3126" s="33"/>
      <c r="GD3126" s="33"/>
      <c r="GE3126" s="33"/>
      <c r="GF3126" s="33"/>
      <c r="GG3126" s="33"/>
      <c r="GH3126" s="33"/>
      <c r="GI3126" s="33"/>
      <c r="GJ3126" s="33"/>
      <c r="GK3126" s="33"/>
      <c r="GL3126" s="33"/>
      <c r="GM3126" s="33"/>
      <c r="GN3126" s="33"/>
      <c r="GO3126" s="33"/>
      <c r="GP3126" s="33"/>
      <c r="GQ3126" s="33"/>
      <c r="GR3126" s="33"/>
      <c r="GS3126" s="33"/>
      <c r="GT3126" s="33"/>
      <c r="GU3126" s="33"/>
      <c r="GV3126" s="33"/>
      <c r="GW3126" s="33"/>
      <c r="GX3126" s="33"/>
    </row>
    <row r="3127" spans="178:206" x14ac:dyDescent="0.2">
      <c r="FV3127" s="29"/>
      <c r="FW3127" s="33"/>
      <c r="FX3127" s="33"/>
      <c r="FY3127" s="33"/>
      <c r="FZ3127" s="33"/>
      <c r="GA3127" s="33"/>
      <c r="GB3127" s="33"/>
      <c r="GC3127" s="33"/>
      <c r="GD3127" s="33"/>
      <c r="GE3127" s="33"/>
      <c r="GF3127" s="33"/>
      <c r="GG3127" s="33"/>
      <c r="GH3127" s="33"/>
      <c r="GI3127" s="33"/>
      <c r="GJ3127" s="33"/>
      <c r="GK3127" s="33"/>
      <c r="GL3127" s="33"/>
      <c r="GM3127" s="33"/>
      <c r="GN3127" s="33"/>
      <c r="GO3127" s="33"/>
      <c r="GP3127" s="33"/>
      <c r="GQ3127" s="33"/>
      <c r="GR3127" s="33"/>
      <c r="GS3127" s="33"/>
      <c r="GT3127" s="33"/>
      <c r="GU3127" s="33"/>
      <c r="GV3127" s="33"/>
      <c r="GW3127" s="33"/>
      <c r="GX3127" s="33"/>
    </row>
    <row r="3128" spans="178:206" x14ac:dyDescent="0.2">
      <c r="FV3128" s="29"/>
      <c r="FW3128" s="33"/>
      <c r="FX3128" s="33"/>
      <c r="FY3128" s="33"/>
      <c r="FZ3128" s="33"/>
      <c r="GA3128" s="33"/>
      <c r="GB3128" s="33"/>
      <c r="GC3128" s="33"/>
      <c r="GD3128" s="33"/>
      <c r="GE3128" s="33"/>
      <c r="GF3128" s="33"/>
      <c r="GG3128" s="33"/>
      <c r="GH3128" s="33"/>
      <c r="GI3128" s="33"/>
      <c r="GJ3128" s="33"/>
      <c r="GK3128" s="33"/>
      <c r="GL3128" s="33"/>
      <c r="GM3128" s="33"/>
      <c r="GN3128" s="33"/>
      <c r="GO3128" s="33"/>
      <c r="GP3128" s="33"/>
      <c r="GQ3128" s="33"/>
      <c r="GR3128" s="33"/>
      <c r="GS3128" s="33"/>
      <c r="GT3128" s="33"/>
      <c r="GU3128" s="33"/>
      <c r="GV3128" s="33"/>
      <c r="GW3128" s="33"/>
      <c r="GX3128" s="33"/>
    </row>
    <row r="3129" spans="178:206" x14ac:dyDescent="0.2">
      <c r="FV3129" s="29"/>
      <c r="FW3129" s="33"/>
      <c r="FX3129" s="33"/>
      <c r="FY3129" s="33"/>
      <c r="FZ3129" s="33"/>
      <c r="GA3129" s="33"/>
      <c r="GB3129" s="33"/>
      <c r="GC3129" s="33"/>
      <c r="GD3129" s="33"/>
      <c r="GE3129" s="33"/>
      <c r="GF3129" s="33"/>
      <c r="GG3129" s="33"/>
      <c r="GH3129" s="33"/>
      <c r="GI3129" s="33"/>
      <c r="GJ3129" s="33"/>
      <c r="GK3129" s="33"/>
      <c r="GL3129" s="33"/>
      <c r="GM3129" s="33"/>
      <c r="GN3129" s="33"/>
      <c r="GO3129" s="33"/>
      <c r="GP3129" s="33"/>
      <c r="GQ3129" s="33"/>
      <c r="GR3129" s="33"/>
      <c r="GS3129" s="33"/>
      <c r="GT3129" s="33"/>
      <c r="GU3129" s="33"/>
      <c r="GV3129" s="33"/>
      <c r="GW3129" s="33"/>
      <c r="GX3129" s="33"/>
    </row>
    <row r="3130" spans="178:206" x14ac:dyDescent="0.2">
      <c r="FV3130" s="29"/>
      <c r="FW3130" s="33"/>
      <c r="FX3130" s="33"/>
      <c r="FY3130" s="33"/>
      <c r="FZ3130" s="33"/>
      <c r="GA3130" s="33"/>
      <c r="GB3130" s="33"/>
      <c r="GC3130" s="33"/>
      <c r="GD3130" s="33"/>
      <c r="GE3130" s="33"/>
      <c r="GF3130" s="33"/>
      <c r="GG3130" s="33"/>
      <c r="GH3130" s="33"/>
      <c r="GI3130" s="33"/>
      <c r="GJ3130" s="33"/>
      <c r="GK3130" s="33"/>
      <c r="GL3130" s="33"/>
      <c r="GM3130" s="33"/>
      <c r="GN3130" s="33"/>
      <c r="GO3130" s="33"/>
      <c r="GP3130" s="33"/>
      <c r="GQ3130" s="33"/>
      <c r="GR3130" s="33"/>
      <c r="GS3130" s="33"/>
      <c r="GT3130" s="33"/>
      <c r="GU3130" s="33"/>
      <c r="GV3130" s="33"/>
      <c r="GW3130" s="33"/>
      <c r="GX3130" s="33"/>
    </row>
    <row r="3131" spans="178:206" x14ac:dyDescent="0.2">
      <c r="FV3131" s="29"/>
      <c r="FW3131" s="33"/>
      <c r="FX3131" s="33"/>
      <c r="FY3131" s="33"/>
      <c r="FZ3131" s="33"/>
      <c r="GA3131" s="33"/>
      <c r="GB3131" s="33"/>
      <c r="GC3131" s="33"/>
      <c r="GD3131" s="33"/>
      <c r="GE3131" s="33"/>
      <c r="GF3131" s="33"/>
      <c r="GG3131" s="33"/>
      <c r="GH3131" s="33"/>
      <c r="GI3131" s="33"/>
      <c r="GJ3131" s="33"/>
      <c r="GK3131" s="33"/>
      <c r="GL3131" s="33"/>
      <c r="GM3131" s="33"/>
      <c r="GN3131" s="33"/>
      <c r="GO3131" s="33"/>
      <c r="GP3131" s="33"/>
      <c r="GQ3131" s="33"/>
      <c r="GR3131" s="33"/>
      <c r="GS3131" s="33"/>
      <c r="GT3131" s="33"/>
      <c r="GU3131" s="33"/>
      <c r="GV3131" s="33"/>
      <c r="GW3131" s="33"/>
      <c r="GX3131" s="33"/>
    </row>
    <row r="3132" spans="178:206" x14ac:dyDescent="0.2">
      <c r="FV3132" s="29"/>
      <c r="FW3132" s="33"/>
      <c r="FX3132" s="33"/>
      <c r="FY3132" s="33"/>
      <c r="FZ3132" s="33"/>
      <c r="GA3132" s="33"/>
      <c r="GB3132" s="33"/>
      <c r="GC3132" s="33"/>
      <c r="GD3132" s="33"/>
      <c r="GE3132" s="33"/>
      <c r="GF3132" s="33"/>
      <c r="GG3132" s="33"/>
      <c r="GH3132" s="33"/>
      <c r="GI3132" s="33"/>
      <c r="GJ3132" s="33"/>
      <c r="GK3132" s="33"/>
      <c r="GL3132" s="33"/>
      <c r="GM3132" s="33"/>
      <c r="GN3132" s="33"/>
      <c r="GO3132" s="33"/>
      <c r="GP3132" s="33"/>
      <c r="GQ3132" s="33"/>
      <c r="GR3132" s="33"/>
      <c r="GS3132" s="33"/>
      <c r="GT3132" s="33"/>
      <c r="GU3132" s="33"/>
      <c r="GV3132" s="33"/>
      <c r="GW3132" s="33"/>
      <c r="GX3132" s="33"/>
    </row>
    <row r="3133" spans="178:206" x14ac:dyDescent="0.2">
      <c r="FV3133" s="29"/>
      <c r="FW3133" s="33"/>
      <c r="FX3133" s="33"/>
      <c r="FY3133" s="33"/>
      <c r="FZ3133" s="33"/>
      <c r="GA3133" s="33"/>
      <c r="GB3133" s="33"/>
      <c r="GC3133" s="33"/>
      <c r="GD3133" s="33"/>
      <c r="GE3133" s="33"/>
      <c r="GF3133" s="33"/>
      <c r="GG3133" s="33"/>
      <c r="GH3133" s="33"/>
      <c r="GI3133" s="33"/>
      <c r="GJ3133" s="33"/>
      <c r="GK3133" s="33"/>
      <c r="GL3133" s="33"/>
      <c r="GM3133" s="33"/>
      <c r="GN3133" s="33"/>
      <c r="GO3133" s="33"/>
      <c r="GP3133" s="33"/>
      <c r="GQ3133" s="33"/>
      <c r="GR3133" s="33"/>
      <c r="GS3133" s="33"/>
      <c r="GT3133" s="33"/>
      <c r="GU3133" s="33"/>
      <c r="GV3133" s="33"/>
      <c r="GW3133" s="33"/>
      <c r="GX3133" s="33"/>
    </row>
    <row r="3134" spans="178:206" x14ac:dyDescent="0.2">
      <c r="FV3134" s="29"/>
      <c r="FW3134" s="33"/>
      <c r="FX3134" s="33"/>
      <c r="FY3134" s="33"/>
      <c r="FZ3134" s="33"/>
      <c r="GA3134" s="33"/>
      <c r="GB3134" s="33"/>
      <c r="GC3134" s="33"/>
      <c r="GD3134" s="33"/>
      <c r="GE3134" s="33"/>
      <c r="GF3134" s="33"/>
      <c r="GG3134" s="33"/>
      <c r="GH3134" s="33"/>
      <c r="GI3134" s="33"/>
      <c r="GJ3134" s="33"/>
      <c r="GK3134" s="33"/>
      <c r="GL3134" s="33"/>
      <c r="GM3134" s="33"/>
      <c r="GN3134" s="33"/>
      <c r="GO3134" s="33"/>
      <c r="GP3134" s="33"/>
      <c r="GQ3134" s="33"/>
      <c r="GR3134" s="33"/>
      <c r="GS3134" s="33"/>
      <c r="GT3134" s="33"/>
      <c r="GU3134" s="33"/>
      <c r="GV3134" s="33"/>
      <c r="GW3134" s="33"/>
      <c r="GX3134" s="33"/>
    </row>
    <row r="3135" spans="178:206" x14ac:dyDescent="0.2">
      <c r="FV3135" s="29"/>
      <c r="FW3135" s="33"/>
      <c r="FX3135" s="33"/>
      <c r="FY3135" s="33"/>
      <c r="FZ3135" s="33"/>
      <c r="GA3135" s="33"/>
      <c r="GB3135" s="33"/>
      <c r="GC3135" s="33"/>
      <c r="GD3135" s="33"/>
      <c r="GE3135" s="33"/>
      <c r="GF3135" s="33"/>
      <c r="GG3135" s="33"/>
      <c r="GH3135" s="33"/>
      <c r="GI3135" s="33"/>
      <c r="GJ3135" s="33"/>
      <c r="GK3135" s="33"/>
      <c r="GL3135" s="33"/>
      <c r="GM3135" s="33"/>
      <c r="GN3135" s="33"/>
      <c r="GO3135" s="33"/>
      <c r="GP3135" s="33"/>
      <c r="GQ3135" s="33"/>
      <c r="GR3135" s="33"/>
      <c r="GS3135" s="33"/>
      <c r="GT3135" s="33"/>
      <c r="GU3135" s="33"/>
      <c r="GV3135" s="33"/>
      <c r="GW3135" s="33"/>
      <c r="GX3135" s="33"/>
    </row>
    <row r="3136" spans="178:206" x14ac:dyDescent="0.2">
      <c r="FV3136" s="29"/>
      <c r="FW3136" s="33"/>
      <c r="FX3136" s="33"/>
      <c r="FY3136" s="33"/>
      <c r="FZ3136" s="33"/>
      <c r="GA3136" s="33"/>
      <c r="GB3136" s="33"/>
      <c r="GC3136" s="33"/>
      <c r="GD3136" s="33"/>
      <c r="GE3136" s="33"/>
      <c r="GF3136" s="33"/>
      <c r="GG3136" s="33"/>
      <c r="GH3136" s="33"/>
      <c r="GI3136" s="33"/>
      <c r="GJ3136" s="33"/>
      <c r="GK3136" s="33"/>
      <c r="GL3136" s="33"/>
      <c r="GM3136" s="33"/>
      <c r="GN3136" s="33"/>
      <c r="GO3136" s="33"/>
      <c r="GP3136" s="33"/>
      <c r="GQ3136" s="33"/>
      <c r="GR3136" s="33"/>
      <c r="GS3136" s="33"/>
      <c r="GT3136" s="33"/>
      <c r="GU3136" s="33"/>
      <c r="GV3136" s="33"/>
      <c r="GW3136" s="33"/>
      <c r="GX3136" s="33"/>
    </row>
    <row r="3137" spans="178:206" x14ac:dyDescent="0.2">
      <c r="FV3137" s="29"/>
      <c r="FW3137" s="33"/>
      <c r="FX3137" s="33"/>
      <c r="FY3137" s="33"/>
      <c r="FZ3137" s="33"/>
      <c r="GA3137" s="33"/>
      <c r="GB3137" s="33"/>
      <c r="GC3137" s="33"/>
      <c r="GD3137" s="33"/>
      <c r="GE3137" s="33"/>
      <c r="GF3137" s="33"/>
      <c r="GG3137" s="33"/>
      <c r="GH3137" s="33"/>
      <c r="GI3137" s="33"/>
      <c r="GJ3137" s="33"/>
      <c r="GK3137" s="33"/>
      <c r="GL3137" s="33"/>
      <c r="GM3137" s="33"/>
      <c r="GN3137" s="33"/>
      <c r="GO3137" s="33"/>
      <c r="GP3137" s="33"/>
      <c r="GQ3137" s="33"/>
      <c r="GR3137" s="33"/>
      <c r="GS3137" s="33"/>
      <c r="GT3137" s="33"/>
      <c r="GU3137" s="33"/>
      <c r="GV3137" s="33"/>
      <c r="GW3137" s="33"/>
      <c r="GX3137" s="33"/>
    </row>
    <row r="3138" spans="178:206" x14ac:dyDescent="0.2">
      <c r="FV3138" s="29"/>
      <c r="FW3138" s="33"/>
      <c r="FX3138" s="33"/>
      <c r="FY3138" s="33"/>
      <c r="FZ3138" s="33"/>
      <c r="GA3138" s="33"/>
      <c r="GB3138" s="33"/>
      <c r="GC3138" s="33"/>
      <c r="GD3138" s="33"/>
      <c r="GE3138" s="33"/>
      <c r="GF3138" s="33"/>
      <c r="GG3138" s="33"/>
      <c r="GH3138" s="33"/>
      <c r="GI3138" s="33"/>
      <c r="GJ3138" s="33"/>
      <c r="GK3138" s="33"/>
      <c r="GL3138" s="33"/>
      <c r="GM3138" s="33"/>
      <c r="GN3138" s="33"/>
      <c r="GO3138" s="33"/>
      <c r="GP3138" s="33"/>
      <c r="GQ3138" s="33"/>
      <c r="GR3138" s="33"/>
      <c r="GS3138" s="33"/>
      <c r="GT3138" s="33"/>
      <c r="GU3138" s="33"/>
      <c r="GV3138" s="33"/>
      <c r="GW3138" s="33"/>
      <c r="GX3138" s="33"/>
    </row>
    <row r="3139" spans="178:206" x14ac:dyDescent="0.2">
      <c r="FV3139" s="29"/>
      <c r="FW3139" s="33"/>
      <c r="FX3139" s="33"/>
      <c r="FY3139" s="33"/>
      <c r="FZ3139" s="33"/>
      <c r="GA3139" s="33"/>
      <c r="GB3139" s="33"/>
      <c r="GC3139" s="33"/>
      <c r="GD3139" s="33"/>
      <c r="GE3139" s="33"/>
      <c r="GF3139" s="33"/>
      <c r="GG3139" s="33"/>
      <c r="GH3139" s="33"/>
      <c r="GI3139" s="33"/>
      <c r="GJ3139" s="33"/>
      <c r="GK3139" s="33"/>
      <c r="GL3139" s="33"/>
      <c r="GM3139" s="33"/>
      <c r="GN3139" s="33"/>
      <c r="GO3139" s="33"/>
      <c r="GP3139" s="33"/>
      <c r="GQ3139" s="33"/>
      <c r="GR3139" s="33"/>
      <c r="GS3139" s="33"/>
      <c r="GT3139" s="33"/>
      <c r="GU3139" s="33"/>
      <c r="GV3139" s="33"/>
      <c r="GW3139" s="33"/>
      <c r="GX3139" s="33"/>
    </row>
    <row r="3140" spans="178:206" x14ac:dyDescent="0.2">
      <c r="FV3140" s="29"/>
      <c r="FW3140" s="33"/>
      <c r="FX3140" s="33"/>
      <c r="FY3140" s="33"/>
      <c r="FZ3140" s="33"/>
      <c r="GA3140" s="33"/>
      <c r="GB3140" s="33"/>
      <c r="GC3140" s="33"/>
      <c r="GD3140" s="33"/>
      <c r="GE3140" s="33"/>
      <c r="GF3140" s="33"/>
      <c r="GG3140" s="33"/>
      <c r="GH3140" s="33"/>
      <c r="GI3140" s="33"/>
      <c r="GJ3140" s="33"/>
      <c r="GK3140" s="33"/>
      <c r="GL3140" s="33"/>
      <c r="GM3140" s="33"/>
      <c r="GN3140" s="33"/>
      <c r="GO3140" s="33"/>
      <c r="GP3140" s="33"/>
      <c r="GQ3140" s="33"/>
      <c r="GR3140" s="33"/>
      <c r="GS3140" s="33"/>
      <c r="GT3140" s="33"/>
      <c r="GU3140" s="33"/>
      <c r="GV3140" s="33"/>
      <c r="GW3140" s="33"/>
      <c r="GX3140" s="33"/>
    </row>
    <row r="3141" spans="178:206" x14ac:dyDescent="0.2">
      <c r="FV3141" s="29"/>
      <c r="FW3141" s="33"/>
      <c r="FX3141" s="33"/>
      <c r="FY3141" s="33"/>
      <c r="FZ3141" s="33"/>
      <c r="GA3141" s="33"/>
      <c r="GB3141" s="33"/>
      <c r="GC3141" s="33"/>
      <c r="GD3141" s="33"/>
      <c r="GE3141" s="33"/>
      <c r="GF3141" s="33"/>
      <c r="GG3141" s="33"/>
      <c r="GH3141" s="33"/>
      <c r="GI3141" s="33"/>
      <c r="GJ3141" s="33"/>
      <c r="GK3141" s="33"/>
      <c r="GL3141" s="33"/>
      <c r="GM3141" s="33"/>
      <c r="GN3141" s="33"/>
      <c r="GO3141" s="33"/>
      <c r="GP3141" s="33"/>
      <c r="GQ3141" s="33"/>
      <c r="GR3141" s="33"/>
      <c r="GS3141" s="33"/>
      <c r="GT3141" s="33"/>
      <c r="GU3141" s="33"/>
      <c r="GV3141" s="33"/>
      <c r="GW3141" s="33"/>
      <c r="GX3141" s="33"/>
    </row>
    <row r="3142" spans="178:206" x14ac:dyDescent="0.2">
      <c r="FV3142" s="29"/>
      <c r="FW3142" s="33"/>
      <c r="FX3142" s="33"/>
      <c r="FY3142" s="33"/>
      <c r="FZ3142" s="33"/>
      <c r="GA3142" s="33"/>
      <c r="GB3142" s="33"/>
      <c r="GC3142" s="33"/>
      <c r="GD3142" s="33"/>
      <c r="GE3142" s="33"/>
      <c r="GF3142" s="33"/>
      <c r="GG3142" s="33"/>
      <c r="GH3142" s="33"/>
      <c r="GI3142" s="33"/>
      <c r="GJ3142" s="33"/>
      <c r="GK3142" s="33"/>
      <c r="GL3142" s="33"/>
      <c r="GM3142" s="33"/>
      <c r="GN3142" s="33"/>
      <c r="GO3142" s="33"/>
      <c r="GP3142" s="33"/>
      <c r="GQ3142" s="33"/>
      <c r="GR3142" s="33"/>
      <c r="GS3142" s="33"/>
      <c r="GT3142" s="33"/>
      <c r="GU3142" s="33"/>
      <c r="GV3142" s="33"/>
      <c r="GW3142" s="33"/>
      <c r="GX3142" s="33"/>
    </row>
    <row r="3143" spans="178:206" x14ac:dyDescent="0.2">
      <c r="FV3143" s="29"/>
      <c r="FW3143" s="33"/>
      <c r="FX3143" s="33"/>
      <c r="FY3143" s="33"/>
      <c r="FZ3143" s="33"/>
      <c r="GA3143" s="33"/>
      <c r="GB3143" s="33"/>
      <c r="GC3143" s="33"/>
      <c r="GD3143" s="33"/>
      <c r="GE3143" s="33"/>
      <c r="GF3143" s="33"/>
      <c r="GG3143" s="33"/>
      <c r="GH3143" s="33"/>
      <c r="GI3143" s="33"/>
      <c r="GJ3143" s="33"/>
      <c r="GK3143" s="33"/>
      <c r="GL3143" s="33"/>
      <c r="GM3143" s="33"/>
      <c r="GN3143" s="33"/>
      <c r="GO3143" s="33"/>
      <c r="GP3143" s="33"/>
      <c r="GQ3143" s="33"/>
      <c r="GR3143" s="33"/>
      <c r="GS3143" s="33"/>
      <c r="GT3143" s="33"/>
      <c r="GU3143" s="33"/>
      <c r="GV3143" s="33"/>
      <c r="GW3143" s="33"/>
      <c r="GX3143" s="33"/>
    </row>
    <row r="3144" spans="178:206" x14ac:dyDescent="0.2">
      <c r="FV3144" s="29"/>
      <c r="FW3144" s="33"/>
      <c r="FX3144" s="33"/>
      <c r="FY3144" s="33"/>
      <c r="FZ3144" s="33"/>
      <c r="GA3144" s="33"/>
      <c r="GB3144" s="33"/>
      <c r="GC3144" s="33"/>
      <c r="GD3144" s="33"/>
      <c r="GE3144" s="33"/>
      <c r="GF3144" s="33"/>
      <c r="GG3144" s="33"/>
      <c r="GH3144" s="33"/>
      <c r="GI3144" s="33"/>
      <c r="GJ3144" s="33"/>
      <c r="GK3144" s="33"/>
      <c r="GL3144" s="33"/>
      <c r="GM3144" s="33"/>
      <c r="GN3144" s="33"/>
      <c r="GO3144" s="33"/>
      <c r="GP3144" s="33"/>
      <c r="GQ3144" s="33"/>
      <c r="GR3144" s="33"/>
      <c r="GS3144" s="33"/>
      <c r="GT3144" s="33"/>
      <c r="GU3144" s="33"/>
      <c r="GV3144" s="33"/>
      <c r="GW3144" s="33"/>
      <c r="GX3144" s="33"/>
    </row>
    <row r="3145" spans="178:206" x14ac:dyDescent="0.2">
      <c r="FV3145" s="29"/>
      <c r="FW3145" s="33"/>
      <c r="FX3145" s="33"/>
      <c r="FY3145" s="33"/>
      <c r="FZ3145" s="33"/>
      <c r="GA3145" s="33"/>
      <c r="GB3145" s="33"/>
      <c r="GC3145" s="33"/>
      <c r="GD3145" s="33"/>
      <c r="GE3145" s="33"/>
      <c r="GF3145" s="33"/>
      <c r="GG3145" s="33"/>
      <c r="GH3145" s="33"/>
      <c r="GI3145" s="33"/>
      <c r="GJ3145" s="33"/>
      <c r="GK3145" s="33"/>
      <c r="GL3145" s="33"/>
      <c r="GM3145" s="33"/>
      <c r="GN3145" s="33"/>
      <c r="GO3145" s="33"/>
      <c r="GP3145" s="33"/>
      <c r="GQ3145" s="33"/>
      <c r="GR3145" s="33"/>
      <c r="GS3145" s="33"/>
      <c r="GT3145" s="33"/>
      <c r="GU3145" s="33"/>
      <c r="GV3145" s="33"/>
      <c r="GW3145" s="33"/>
      <c r="GX3145" s="33"/>
    </row>
    <row r="3146" spans="178:206" x14ac:dyDescent="0.2">
      <c r="FV3146" s="29"/>
      <c r="FW3146" s="33"/>
      <c r="FX3146" s="33"/>
      <c r="FY3146" s="33"/>
      <c r="FZ3146" s="33"/>
      <c r="GA3146" s="33"/>
      <c r="GB3146" s="33"/>
      <c r="GC3146" s="33"/>
      <c r="GD3146" s="33"/>
      <c r="GE3146" s="33"/>
      <c r="GF3146" s="33"/>
      <c r="GG3146" s="33"/>
      <c r="GH3146" s="33"/>
      <c r="GI3146" s="33"/>
      <c r="GJ3146" s="33"/>
      <c r="GK3146" s="33"/>
      <c r="GL3146" s="33"/>
      <c r="GM3146" s="33"/>
      <c r="GN3146" s="33"/>
      <c r="GO3146" s="33"/>
      <c r="GP3146" s="33"/>
      <c r="GQ3146" s="33"/>
      <c r="GR3146" s="33"/>
      <c r="GS3146" s="33"/>
      <c r="GT3146" s="33"/>
      <c r="GU3146" s="33"/>
      <c r="GV3146" s="33"/>
      <c r="GW3146" s="33"/>
      <c r="GX3146" s="33"/>
    </row>
    <row r="3147" spans="178:206" x14ac:dyDescent="0.2">
      <c r="FV3147" s="29"/>
      <c r="FW3147" s="33"/>
      <c r="FX3147" s="33"/>
      <c r="FY3147" s="33"/>
      <c r="FZ3147" s="33"/>
      <c r="GA3147" s="33"/>
      <c r="GB3147" s="33"/>
      <c r="GC3147" s="33"/>
      <c r="GD3147" s="33"/>
      <c r="GE3147" s="33"/>
      <c r="GF3147" s="33"/>
      <c r="GG3147" s="33"/>
      <c r="GH3147" s="33"/>
      <c r="GI3147" s="33"/>
      <c r="GJ3147" s="33"/>
      <c r="GK3147" s="33"/>
      <c r="GL3147" s="33"/>
      <c r="GM3147" s="33"/>
      <c r="GN3147" s="33"/>
      <c r="GO3147" s="33"/>
      <c r="GP3147" s="33"/>
      <c r="GQ3147" s="33"/>
      <c r="GR3147" s="33"/>
      <c r="GS3147" s="33"/>
      <c r="GT3147" s="33"/>
      <c r="GU3147" s="33"/>
      <c r="GV3147" s="33"/>
      <c r="GW3147" s="33"/>
      <c r="GX3147" s="33"/>
    </row>
    <row r="3148" spans="178:206" x14ac:dyDescent="0.2">
      <c r="FV3148" s="29"/>
      <c r="FW3148" s="33"/>
      <c r="FX3148" s="33"/>
      <c r="FY3148" s="33"/>
      <c r="FZ3148" s="33"/>
      <c r="GA3148" s="33"/>
      <c r="GB3148" s="33"/>
      <c r="GC3148" s="33"/>
      <c r="GD3148" s="33"/>
      <c r="GE3148" s="33"/>
      <c r="GF3148" s="33"/>
      <c r="GG3148" s="33"/>
      <c r="GH3148" s="33"/>
      <c r="GI3148" s="33"/>
      <c r="GJ3148" s="33"/>
      <c r="GK3148" s="33"/>
      <c r="GL3148" s="33"/>
      <c r="GM3148" s="33"/>
      <c r="GN3148" s="33"/>
      <c r="GO3148" s="33"/>
      <c r="GP3148" s="33"/>
      <c r="GQ3148" s="33"/>
      <c r="GR3148" s="33"/>
      <c r="GS3148" s="33"/>
      <c r="GT3148" s="33"/>
      <c r="GU3148" s="33"/>
      <c r="GV3148" s="33"/>
      <c r="GW3148" s="33"/>
      <c r="GX3148" s="33"/>
    </row>
    <row r="3149" spans="178:206" x14ac:dyDescent="0.2">
      <c r="FV3149" s="29"/>
      <c r="FW3149" s="33"/>
      <c r="FX3149" s="33"/>
      <c r="FY3149" s="33"/>
      <c r="FZ3149" s="33"/>
      <c r="GA3149" s="33"/>
      <c r="GB3149" s="33"/>
      <c r="GC3149" s="33"/>
      <c r="GD3149" s="33"/>
      <c r="GE3149" s="33"/>
      <c r="GF3149" s="33"/>
      <c r="GG3149" s="33"/>
      <c r="GH3149" s="33"/>
      <c r="GI3149" s="33"/>
      <c r="GJ3149" s="33"/>
      <c r="GK3149" s="33"/>
      <c r="GL3149" s="33"/>
      <c r="GM3149" s="33"/>
      <c r="GN3149" s="33"/>
      <c r="GO3149" s="33"/>
      <c r="GP3149" s="33"/>
      <c r="GQ3149" s="33"/>
      <c r="GR3149" s="33"/>
      <c r="GS3149" s="33"/>
      <c r="GT3149" s="33"/>
      <c r="GU3149" s="33"/>
      <c r="GV3149" s="33"/>
      <c r="GW3149" s="33"/>
      <c r="GX3149" s="33"/>
    </row>
    <row r="3150" spans="178:206" x14ac:dyDescent="0.2">
      <c r="FV3150" s="29"/>
      <c r="FW3150" s="33"/>
      <c r="FX3150" s="33"/>
      <c r="FY3150" s="33"/>
      <c r="FZ3150" s="33"/>
      <c r="GA3150" s="33"/>
      <c r="GB3150" s="33"/>
      <c r="GC3150" s="33"/>
      <c r="GD3150" s="33"/>
      <c r="GE3150" s="33"/>
      <c r="GF3150" s="33"/>
      <c r="GG3150" s="33"/>
      <c r="GH3150" s="33"/>
      <c r="GI3150" s="33"/>
      <c r="GJ3150" s="33"/>
      <c r="GK3150" s="33"/>
      <c r="GL3150" s="33"/>
      <c r="GM3150" s="33"/>
      <c r="GN3150" s="33"/>
      <c r="GO3150" s="33"/>
      <c r="GP3150" s="33"/>
      <c r="GQ3150" s="33"/>
      <c r="GR3150" s="33"/>
      <c r="GS3150" s="33"/>
      <c r="GT3150" s="33"/>
      <c r="GU3150" s="33"/>
      <c r="GV3150" s="33"/>
      <c r="GW3150" s="33"/>
      <c r="GX3150" s="33"/>
    </row>
    <row r="3151" spans="178:206" x14ac:dyDescent="0.2">
      <c r="FV3151" s="29"/>
      <c r="FW3151" s="33"/>
      <c r="FX3151" s="33"/>
      <c r="FY3151" s="33"/>
      <c r="FZ3151" s="33"/>
      <c r="GA3151" s="33"/>
      <c r="GB3151" s="33"/>
      <c r="GC3151" s="33"/>
      <c r="GD3151" s="33"/>
      <c r="GE3151" s="33"/>
      <c r="GF3151" s="33"/>
      <c r="GG3151" s="33"/>
      <c r="GH3151" s="33"/>
      <c r="GI3151" s="33"/>
      <c r="GJ3151" s="33"/>
      <c r="GK3151" s="33"/>
      <c r="GL3151" s="33"/>
      <c r="GM3151" s="33"/>
      <c r="GN3151" s="33"/>
      <c r="GO3151" s="33"/>
      <c r="GP3151" s="33"/>
      <c r="GQ3151" s="33"/>
      <c r="GR3151" s="33"/>
      <c r="GS3151" s="33"/>
      <c r="GT3151" s="33"/>
      <c r="GU3151" s="33"/>
      <c r="GV3151" s="33"/>
      <c r="GW3151" s="33"/>
      <c r="GX3151" s="33"/>
    </row>
    <row r="3152" spans="178:206" x14ac:dyDescent="0.2">
      <c r="FV3152" s="29"/>
      <c r="FW3152" s="33"/>
      <c r="FX3152" s="33"/>
      <c r="FY3152" s="33"/>
      <c r="FZ3152" s="33"/>
      <c r="GA3152" s="33"/>
      <c r="GB3152" s="33"/>
      <c r="GC3152" s="33"/>
      <c r="GD3152" s="33"/>
      <c r="GE3152" s="33"/>
      <c r="GF3152" s="33"/>
      <c r="GG3152" s="33"/>
      <c r="GH3152" s="33"/>
      <c r="GI3152" s="33"/>
      <c r="GJ3152" s="33"/>
      <c r="GK3152" s="33"/>
      <c r="GL3152" s="33"/>
      <c r="GM3152" s="33"/>
      <c r="GN3152" s="33"/>
      <c r="GO3152" s="33"/>
      <c r="GP3152" s="33"/>
      <c r="GQ3152" s="33"/>
      <c r="GR3152" s="33"/>
      <c r="GS3152" s="33"/>
      <c r="GT3152" s="33"/>
      <c r="GU3152" s="33"/>
      <c r="GV3152" s="33"/>
      <c r="GW3152" s="33"/>
      <c r="GX3152" s="33"/>
    </row>
    <row r="3153" spans="178:206" x14ac:dyDescent="0.2">
      <c r="FV3153" s="29"/>
      <c r="FW3153" s="33"/>
      <c r="FX3153" s="33"/>
      <c r="FY3153" s="33"/>
      <c r="FZ3153" s="33"/>
      <c r="GA3153" s="33"/>
      <c r="GB3153" s="33"/>
      <c r="GC3153" s="33"/>
      <c r="GD3153" s="33"/>
      <c r="GE3153" s="33"/>
      <c r="GF3153" s="33"/>
      <c r="GG3153" s="33"/>
      <c r="GH3153" s="33"/>
      <c r="GI3153" s="33"/>
      <c r="GJ3153" s="33"/>
      <c r="GK3153" s="33"/>
      <c r="GL3153" s="33"/>
      <c r="GM3153" s="33"/>
      <c r="GN3153" s="33"/>
      <c r="GO3153" s="33"/>
      <c r="GP3153" s="33"/>
      <c r="GQ3153" s="33"/>
      <c r="GR3153" s="33"/>
      <c r="GS3153" s="33"/>
      <c r="GT3153" s="33"/>
      <c r="GU3153" s="33"/>
      <c r="GV3153" s="33"/>
      <c r="GW3153" s="33"/>
      <c r="GX3153" s="33"/>
    </row>
    <row r="3154" spans="178:206" x14ac:dyDescent="0.2">
      <c r="FV3154" s="29"/>
      <c r="FW3154" s="33"/>
      <c r="FX3154" s="33"/>
      <c r="FY3154" s="33"/>
      <c r="FZ3154" s="33"/>
      <c r="GA3154" s="33"/>
      <c r="GB3154" s="33"/>
      <c r="GC3154" s="33"/>
      <c r="GD3154" s="33"/>
      <c r="GE3154" s="33"/>
      <c r="GF3154" s="33"/>
      <c r="GG3154" s="33"/>
      <c r="GH3154" s="33"/>
      <c r="GI3154" s="33"/>
      <c r="GJ3154" s="33"/>
      <c r="GK3154" s="33"/>
      <c r="GL3154" s="33"/>
      <c r="GM3154" s="33"/>
      <c r="GN3154" s="33"/>
      <c r="GO3154" s="33"/>
      <c r="GP3154" s="33"/>
      <c r="GQ3154" s="33"/>
      <c r="GR3154" s="33"/>
      <c r="GS3154" s="33"/>
      <c r="GT3154" s="33"/>
      <c r="GU3154" s="33"/>
      <c r="GV3154" s="33"/>
      <c r="GW3154" s="33"/>
      <c r="GX3154" s="33"/>
    </row>
    <row r="3155" spans="178:206" x14ac:dyDescent="0.2">
      <c r="FV3155" s="29"/>
      <c r="FW3155" s="33"/>
      <c r="FX3155" s="33"/>
      <c r="FY3155" s="33"/>
      <c r="FZ3155" s="33"/>
      <c r="GA3155" s="33"/>
      <c r="GB3155" s="33"/>
      <c r="GC3155" s="33"/>
      <c r="GD3155" s="33"/>
      <c r="GE3155" s="33"/>
      <c r="GF3155" s="33"/>
      <c r="GG3155" s="33"/>
      <c r="GH3155" s="33"/>
      <c r="GI3155" s="33"/>
      <c r="GJ3155" s="33"/>
      <c r="GK3155" s="33"/>
      <c r="GL3155" s="33"/>
      <c r="GM3155" s="33"/>
      <c r="GN3155" s="33"/>
      <c r="GO3155" s="33"/>
      <c r="GP3155" s="33"/>
      <c r="GQ3155" s="33"/>
      <c r="GR3155" s="33"/>
      <c r="GS3155" s="33"/>
      <c r="GT3155" s="33"/>
      <c r="GU3155" s="33"/>
      <c r="GV3155" s="33"/>
      <c r="GW3155" s="33"/>
      <c r="GX3155" s="33"/>
    </row>
    <row r="3156" spans="178:206" x14ac:dyDescent="0.2">
      <c r="FV3156" s="29"/>
      <c r="FW3156" s="33"/>
      <c r="FX3156" s="33"/>
      <c r="FY3156" s="33"/>
      <c r="FZ3156" s="33"/>
      <c r="GA3156" s="33"/>
      <c r="GB3156" s="33"/>
      <c r="GC3156" s="33"/>
      <c r="GD3156" s="33"/>
      <c r="GE3156" s="33"/>
      <c r="GF3156" s="33"/>
      <c r="GG3156" s="33"/>
      <c r="GH3156" s="33"/>
      <c r="GI3156" s="33"/>
      <c r="GJ3156" s="33"/>
      <c r="GK3156" s="33"/>
      <c r="GL3156" s="33"/>
      <c r="GM3156" s="33"/>
      <c r="GN3156" s="33"/>
      <c r="GO3156" s="33"/>
      <c r="GP3156" s="33"/>
      <c r="GQ3156" s="33"/>
      <c r="GR3156" s="33"/>
      <c r="GS3156" s="33"/>
      <c r="GT3156" s="33"/>
      <c r="GU3156" s="33"/>
      <c r="GV3156" s="33"/>
      <c r="GW3156" s="33"/>
      <c r="GX3156" s="33"/>
    </row>
    <row r="3157" spans="178:206" x14ac:dyDescent="0.2">
      <c r="FV3157" s="29"/>
      <c r="FW3157" s="33"/>
      <c r="FX3157" s="33"/>
      <c r="FY3157" s="33"/>
      <c r="FZ3157" s="33"/>
      <c r="GA3157" s="33"/>
      <c r="GB3157" s="33"/>
      <c r="GC3157" s="33"/>
      <c r="GD3157" s="33"/>
      <c r="GE3157" s="33"/>
      <c r="GF3157" s="33"/>
      <c r="GG3157" s="33"/>
      <c r="GH3157" s="33"/>
      <c r="GI3157" s="33"/>
      <c r="GJ3157" s="33"/>
      <c r="GK3157" s="33"/>
      <c r="GL3157" s="33"/>
      <c r="GM3157" s="33"/>
      <c r="GN3157" s="33"/>
      <c r="GO3157" s="33"/>
      <c r="GP3157" s="33"/>
      <c r="GQ3157" s="33"/>
      <c r="GR3157" s="33"/>
      <c r="GS3157" s="33"/>
      <c r="GT3157" s="33"/>
      <c r="GU3157" s="33"/>
      <c r="GV3157" s="33"/>
      <c r="GW3157" s="33"/>
      <c r="GX3157" s="33"/>
    </row>
    <row r="3158" spans="178:206" x14ac:dyDescent="0.2">
      <c r="FV3158" s="29"/>
      <c r="FW3158" s="33"/>
      <c r="FX3158" s="33"/>
      <c r="FY3158" s="33"/>
      <c r="FZ3158" s="33"/>
      <c r="GA3158" s="33"/>
      <c r="GB3158" s="33"/>
      <c r="GC3158" s="33"/>
      <c r="GD3158" s="33"/>
      <c r="GE3158" s="33"/>
      <c r="GF3158" s="33"/>
      <c r="GG3158" s="33"/>
      <c r="GH3158" s="33"/>
      <c r="GI3158" s="33"/>
      <c r="GJ3158" s="33"/>
      <c r="GK3158" s="33"/>
      <c r="GL3158" s="33"/>
      <c r="GM3158" s="33"/>
      <c r="GN3158" s="33"/>
      <c r="GO3158" s="33"/>
      <c r="GP3158" s="33"/>
      <c r="GQ3158" s="33"/>
      <c r="GR3158" s="33"/>
      <c r="GS3158" s="33"/>
      <c r="GT3158" s="33"/>
      <c r="GU3158" s="33"/>
      <c r="GV3158" s="33"/>
      <c r="GW3158" s="33"/>
      <c r="GX3158" s="33"/>
    </row>
    <row r="3159" spans="178:206" x14ac:dyDescent="0.2">
      <c r="FV3159" s="29"/>
      <c r="FW3159" s="33"/>
      <c r="FX3159" s="33"/>
      <c r="FY3159" s="33"/>
      <c r="FZ3159" s="33"/>
      <c r="GA3159" s="33"/>
      <c r="GB3159" s="33"/>
      <c r="GC3159" s="33"/>
      <c r="GD3159" s="33"/>
      <c r="GE3159" s="33"/>
      <c r="GF3159" s="33"/>
      <c r="GG3159" s="33"/>
      <c r="GH3159" s="33"/>
      <c r="GI3159" s="33"/>
      <c r="GJ3159" s="33"/>
      <c r="GK3159" s="33"/>
      <c r="GL3159" s="33"/>
      <c r="GM3159" s="33"/>
      <c r="GN3159" s="33"/>
      <c r="GO3159" s="33"/>
      <c r="GP3159" s="33"/>
      <c r="GQ3159" s="33"/>
      <c r="GR3159" s="33"/>
      <c r="GS3159" s="33"/>
      <c r="GT3159" s="33"/>
      <c r="GU3159" s="33"/>
      <c r="GV3159" s="33"/>
      <c r="GW3159" s="33"/>
      <c r="GX3159" s="33"/>
    </row>
    <row r="3160" spans="178:206" x14ac:dyDescent="0.2">
      <c r="FV3160" s="29"/>
      <c r="FW3160" s="33"/>
      <c r="FX3160" s="33"/>
      <c r="FY3160" s="33"/>
      <c r="FZ3160" s="33"/>
      <c r="GA3160" s="33"/>
      <c r="GB3160" s="33"/>
      <c r="GC3160" s="33"/>
      <c r="GD3160" s="33"/>
      <c r="GE3160" s="33"/>
      <c r="GF3160" s="33"/>
      <c r="GG3160" s="33"/>
      <c r="GH3160" s="33"/>
      <c r="GI3160" s="33"/>
      <c r="GJ3160" s="33"/>
      <c r="GK3160" s="33"/>
      <c r="GL3160" s="33"/>
      <c r="GM3160" s="33"/>
      <c r="GN3160" s="33"/>
      <c r="GO3160" s="33"/>
      <c r="GP3160" s="33"/>
      <c r="GQ3160" s="33"/>
      <c r="GR3160" s="33"/>
      <c r="GS3160" s="33"/>
      <c r="GT3160" s="33"/>
      <c r="GU3160" s="33"/>
      <c r="GV3160" s="33"/>
      <c r="GW3160" s="33"/>
      <c r="GX3160" s="33"/>
    </row>
    <row r="3161" spans="178:206" x14ac:dyDescent="0.2">
      <c r="FV3161" s="29"/>
      <c r="FW3161" s="33"/>
      <c r="FX3161" s="33"/>
      <c r="FY3161" s="33"/>
      <c r="FZ3161" s="33"/>
      <c r="GA3161" s="33"/>
      <c r="GB3161" s="33"/>
      <c r="GC3161" s="33"/>
      <c r="GD3161" s="33"/>
      <c r="GE3161" s="33"/>
      <c r="GF3161" s="33"/>
      <c r="GG3161" s="33"/>
      <c r="GH3161" s="33"/>
      <c r="GI3161" s="33"/>
      <c r="GJ3161" s="33"/>
      <c r="GK3161" s="33"/>
      <c r="GL3161" s="33"/>
      <c r="GM3161" s="33"/>
      <c r="GN3161" s="33"/>
      <c r="GO3161" s="33"/>
      <c r="GP3161" s="33"/>
      <c r="GQ3161" s="33"/>
      <c r="GR3161" s="33"/>
      <c r="GS3161" s="33"/>
      <c r="GT3161" s="33"/>
      <c r="GU3161" s="33"/>
      <c r="GV3161" s="33"/>
      <c r="GW3161" s="33"/>
      <c r="GX3161" s="33"/>
    </row>
    <row r="3162" spans="178:206" x14ac:dyDescent="0.2">
      <c r="FV3162" s="29"/>
      <c r="FW3162" s="33"/>
      <c r="FX3162" s="33"/>
      <c r="FY3162" s="33"/>
      <c r="FZ3162" s="33"/>
      <c r="GA3162" s="33"/>
      <c r="GB3162" s="33"/>
      <c r="GC3162" s="33"/>
      <c r="GD3162" s="33"/>
      <c r="GE3162" s="33"/>
      <c r="GF3162" s="33"/>
      <c r="GG3162" s="33"/>
      <c r="GH3162" s="33"/>
      <c r="GI3162" s="33"/>
      <c r="GJ3162" s="33"/>
      <c r="GK3162" s="33"/>
      <c r="GL3162" s="33"/>
      <c r="GM3162" s="33"/>
      <c r="GN3162" s="33"/>
      <c r="GO3162" s="33"/>
      <c r="GP3162" s="33"/>
      <c r="GQ3162" s="33"/>
      <c r="GR3162" s="33"/>
      <c r="GS3162" s="33"/>
      <c r="GT3162" s="33"/>
      <c r="GU3162" s="33"/>
      <c r="GV3162" s="33"/>
      <c r="GW3162" s="33"/>
      <c r="GX3162" s="33"/>
    </row>
    <row r="3163" spans="178:206" x14ac:dyDescent="0.2">
      <c r="FV3163" s="29"/>
      <c r="FW3163" s="33"/>
      <c r="FX3163" s="33"/>
      <c r="FY3163" s="33"/>
      <c r="FZ3163" s="33"/>
      <c r="GA3163" s="33"/>
      <c r="GB3163" s="33"/>
      <c r="GC3163" s="33"/>
      <c r="GD3163" s="33"/>
      <c r="GE3163" s="33"/>
      <c r="GF3163" s="33"/>
      <c r="GG3163" s="33"/>
      <c r="GH3163" s="33"/>
      <c r="GI3163" s="33"/>
      <c r="GJ3163" s="33"/>
      <c r="GK3163" s="33"/>
      <c r="GL3163" s="33"/>
      <c r="GM3163" s="33"/>
      <c r="GN3163" s="33"/>
      <c r="GO3163" s="33"/>
      <c r="GP3163" s="33"/>
      <c r="GQ3163" s="33"/>
      <c r="GR3163" s="33"/>
      <c r="GS3163" s="33"/>
      <c r="GT3163" s="33"/>
      <c r="GU3163" s="33"/>
      <c r="GV3163" s="33"/>
      <c r="GW3163" s="33"/>
      <c r="GX3163" s="33"/>
    </row>
    <row r="3164" spans="178:206" x14ac:dyDescent="0.2">
      <c r="FV3164" s="29"/>
      <c r="FW3164" s="33"/>
      <c r="FX3164" s="33"/>
      <c r="FY3164" s="33"/>
      <c r="FZ3164" s="33"/>
      <c r="GA3164" s="33"/>
      <c r="GB3164" s="33"/>
      <c r="GC3164" s="33"/>
      <c r="GD3164" s="33"/>
      <c r="GE3164" s="33"/>
      <c r="GF3164" s="33"/>
      <c r="GG3164" s="33"/>
      <c r="GH3164" s="33"/>
      <c r="GI3164" s="33"/>
      <c r="GJ3164" s="33"/>
      <c r="GK3164" s="33"/>
      <c r="GL3164" s="33"/>
      <c r="GM3164" s="33"/>
      <c r="GN3164" s="33"/>
      <c r="GO3164" s="33"/>
      <c r="GP3164" s="33"/>
      <c r="GQ3164" s="33"/>
      <c r="GR3164" s="33"/>
      <c r="GS3164" s="33"/>
      <c r="GT3164" s="33"/>
      <c r="GU3164" s="33"/>
      <c r="GV3164" s="33"/>
      <c r="GW3164" s="33"/>
      <c r="GX3164" s="33"/>
    </row>
    <row r="3165" spans="178:206" x14ac:dyDescent="0.2">
      <c r="FV3165" s="29"/>
      <c r="FW3165" s="33"/>
      <c r="FX3165" s="33"/>
      <c r="FY3165" s="33"/>
      <c r="FZ3165" s="33"/>
      <c r="GA3165" s="33"/>
      <c r="GB3165" s="33"/>
      <c r="GC3165" s="33"/>
      <c r="GD3165" s="33"/>
      <c r="GE3165" s="33"/>
      <c r="GF3165" s="33"/>
      <c r="GG3165" s="33"/>
      <c r="GH3165" s="33"/>
      <c r="GI3165" s="33"/>
      <c r="GJ3165" s="33"/>
      <c r="GK3165" s="33"/>
      <c r="GL3165" s="33"/>
      <c r="GM3165" s="33"/>
      <c r="GN3165" s="33"/>
      <c r="GO3165" s="33"/>
      <c r="GP3165" s="33"/>
      <c r="GQ3165" s="33"/>
      <c r="GR3165" s="33"/>
      <c r="GS3165" s="33"/>
      <c r="GT3165" s="33"/>
      <c r="GU3165" s="33"/>
      <c r="GV3165" s="33"/>
      <c r="GW3165" s="33"/>
      <c r="GX3165" s="33"/>
    </row>
    <row r="3166" spans="178:206" x14ac:dyDescent="0.2">
      <c r="FV3166" s="29"/>
      <c r="FW3166" s="33"/>
      <c r="FX3166" s="33"/>
      <c r="FY3166" s="33"/>
      <c r="FZ3166" s="33"/>
      <c r="GA3166" s="33"/>
      <c r="GB3166" s="33"/>
      <c r="GC3166" s="33"/>
      <c r="GD3166" s="33"/>
      <c r="GE3166" s="33"/>
      <c r="GF3166" s="33"/>
      <c r="GG3166" s="33"/>
      <c r="GH3166" s="33"/>
      <c r="GI3166" s="33"/>
      <c r="GJ3166" s="33"/>
      <c r="GK3166" s="33"/>
      <c r="GL3166" s="33"/>
      <c r="GM3166" s="33"/>
      <c r="GN3166" s="33"/>
      <c r="GO3166" s="33"/>
      <c r="GP3166" s="33"/>
      <c r="GQ3166" s="33"/>
      <c r="GR3166" s="33"/>
      <c r="GS3166" s="33"/>
      <c r="GT3166" s="33"/>
      <c r="GU3166" s="33"/>
      <c r="GV3166" s="33"/>
      <c r="GW3166" s="33"/>
      <c r="GX3166" s="33"/>
    </row>
    <row r="3167" spans="178:206" x14ac:dyDescent="0.2">
      <c r="FV3167" s="29"/>
      <c r="FW3167" s="33"/>
      <c r="FX3167" s="33"/>
      <c r="FY3167" s="33"/>
      <c r="FZ3167" s="33"/>
      <c r="GA3167" s="33"/>
      <c r="GB3167" s="33"/>
      <c r="GC3167" s="33"/>
      <c r="GD3167" s="33"/>
      <c r="GE3167" s="33"/>
      <c r="GF3167" s="33"/>
      <c r="GG3167" s="33"/>
      <c r="GH3167" s="33"/>
      <c r="GI3167" s="33"/>
      <c r="GJ3167" s="33"/>
      <c r="GK3167" s="33"/>
      <c r="GL3167" s="33"/>
      <c r="GM3167" s="33"/>
      <c r="GN3167" s="33"/>
      <c r="GO3167" s="33"/>
      <c r="GP3167" s="33"/>
      <c r="GQ3167" s="33"/>
      <c r="GR3167" s="33"/>
      <c r="GS3167" s="33"/>
      <c r="GT3167" s="33"/>
      <c r="GU3167" s="33"/>
      <c r="GV3167" s="33"/>
      <c r="GW3167" s="33"/>
      <c r="GX3167" s="33"/>
    </row>
    <row r="3168" spans="178:206" x14ac:dyDescent="0.2">
      <c r="FV3168" s="29"/>
      <c r="FW3168" s="33"/>
      <c r="FX3168" s="33"/>
      <c r="FY3168" s="33"/>
      <c r="FZ3168" s="33"/>
      <c r="GA3168" s="33"/>
      <c r="GB3168" s="33"/>
      <c r="GC3168" s="33"/>
      <c r="GD3168" s="33"/>
      <c r="GE3168" s="33"/>
      <c r="GF3168" s="33"/>
      <c r="GG3168" s="33"/>
      <c r="GH3168" s="33"/>
      <c r="GI3168" s="33"/>
      <c r="GJ3168" s="33"/>
      <c r="GK3168" s="33"/>
      <c r="GL3168" s="33"/>
      <c r="GM3168" s="33"/>
      <c r="GN3168" s="33"/>
      <c r="GO3168" s="33"/>
      <c r="GP3168" s="33"/>
      <c r="GQ3168" s="33"/>
      <c r="GR3168" s="33"/>
      <c r="GS3168" s="33"/>
      <c r="GT3168" s="33"/>
      <c r="GU3168" s="33"/>
      <c r="GV3168" s="33"/>
      <c r="GW3168" s="33"/>
      <c r="GX3168" s="33"/>
    </row>
    <row r="3169" spans="178:206" x14ac:dyDescent="0.2">
      <c r="FV3169" s="29"/>
      <c r="FW3169" s="33"/>
      <c r="FX3169" s="33"/>
      <c r="FY3169" s="33"/>
      <c r="FZ3169" s="33"/>
      <c r="GA3169" s="33"/>
      <c r="GB3169" s="33"/>
      <c r="GC3169" s="33"/>
      <c r="GD3169" s="33"/>
      <c r="GE3169" s="33"/>
      <c r="GF3169" s="33"/>
      <c r="GG3169" s="33"/>
      <c r="GH3169" s="33"/>
      <c r="GI3169" s="33"/>
      <c r="GJ3169" s="33"/>
      <c r="GK3169" s="33"/>
      <c r="GL3169" s="33"/>
      <c r="GM3169" s="33"/>
      <c r="GN3169" s="33"/>
      <c r="GO3169" s="33"/>
      <c r="GP3169" s="33"/>
      <c r="GQ3169" s="33"/>
      <c r="GR3169" s="33"/>
      <c r="GS3169" s="33"/>
      <c r="GT3169" s="33"/>
      <c r="GU3169" s="33"/>
      <c r="GV3169" s="33"/>
      <c r="GW3169" s="33"/>
      <c r="GX3169" s="33"/>
    </row>
    <row r="3170" spans="178:206" x14ac:dyDescent="0.2">
      <c r="FV3170" s="29"/>
      <c r="FW3170" s="33"/>
      <c r="FX3170" s="33"/>
      <c r="FY3170" s="33"/>
      <c r="FZ3170" s="33"/>
      <c r="GA3170" s="33"/>
      <c r="GB3170" s="33"/>
      <c r="GC3170" s="33"/>
      <c r="GD3170" s="33"/>
      <c r="GE3170" s="33"/>
      <c r="GF3170" s="33"/>
      <c r="GG3170" s="33"/>
      <c r="GH3170" s="33"/>
      <c r="GI3170" s="33"/>
      <c r="GJ3170" s="33"/>
      <c r="GK3170" s="33"/>
      <c r="GL3170" s="33"/>
      <c r="GM3170" s="33"/>
      <c r="GN3170" s="33"/>
      <c r="GO3170" s="33"/>
      <c r="GP3170" s="33"/>
      <c r="GQ3170" s="33"/>
      <c r="GR3170" s="33"/>
      <c r="GS3170" s="33"/>
      <c r="GT3170" s="33"/>
      <c r="GU3170" s="33"/>
      <c r="GV3170" s="33"/>
      <c r="GW3170" s="33"/>
      <c r="GX3170" s="33"/>
    </row>
    <row r="3171" spans="178:206" x14ac:dyDescent="0.2">
      <c r="FV3171" s="29"/>
      <c r="FW3171" s="33"/>
      <c r="FX3171" s="33"/>
      <c r="FY3171" s="33"/>
      <c r="FZ3171" s="33"/>
      <c r="GA3171" s="33"/>
      <c r="GB3171" s="33"/>
      <c r="GC3171" s="33"/>
      <c r="GD3171" s="33"/>
      <c r="GE3171" s="33"/>
      <c r="GF3171" s="33"/>
      <c r="GG3171" s="33"/>
      <c r="GH3171" s="33"/>
      <c r="GI3171" s="33"/>
      <c r="GJ3171" s="33"/>
      <c r="GK3171" s="33"/>
      <c r="GL3171" s="33"/>
      <c r="GM3171" s="33"/>
      <c r="GN3171" s="33"/>
      <c r="GO3171" s="33"/>
      <c r="GP3171" s="33"/>
      <c r="GQ3171" s="33"/>
      <c r="GR3171" s="33"/>
      <c r="GS3171" s="33"/>
      <c r="GT3171" s="33"/>
      <c r="GU3171" s="33"/>
      <c r="GV3171" s="33"/>
      <c r="GW3171" s="33"/>
      <c r="GX3171" s="33"/>
    </row>
    <row r="3172" spans="178:206" x14ac:dyDescent="0.2">
      <c r="FV3172" s="29"/>
      <c r="FW3172" s="33"/>
      <c r="FX3172" s="33"/>
      <c r="FY3172" s="33"/>
      <c r="FZ3172" s="33"/>
      <c r="GA3172" s="33"/>
      <c r="GB3172" s="33"/>
      <c r="GC3172" s="33"/>
      <c r="GD3172" s="33"/>
      <c r="GE3172" s="33"/>
      <c r="GF3172" s="33"/>
      <c r="GG3172" s="33"/>
      <c r="GH3172" s="33"/>
      <c r="GI3172" s="33"/>
      <c r="GJ3172" s="33"/>
      <c r="GK3172" s="33"/>
      <c r="GL3172" s="33"/>
      <c r="GM3172" s="33"/>
      <c r="GN3172" s="33"/>
      <c r="GO3172" s="33"/>
      <c r="GP3172" s="33"/>
      <c r="GQ3172" s="33"/>
      <c r="GR3172" s="33"/>
      <c r="GS3172" s="33"/>
      <c r="GT3172" s="33"/>
      <c r="GU3172" s="33"/>
      <c r="GV3172" s="33"/>
      <c r="GW3172" s="33"/>
      <c r="GX3172" s="33"/>
    </row>
    <row r="3173" spans="178:206" x14ac:dyDescent="0.2">
      <c r="FV3173" s="29"/>
      <c r="FW3173" s="33"/>
      <c r="FX3173" s="33"/>
      <c r="FY3173" s="33"/>
      <c r="FZ3173" s="33"/>
      <c r="GA3173" s="33"/>
      <c r="GB3173" s="33"/>
      <c r="GC3173" s="33"/>
      <c r="GD3173" s="33"/>
      <c r="GE3173" s="33"/>
      <c r="GF3173" s="33"/>
      <c r="GG3173" s="33"/>
      <c r="GH3173" s="33"/>
      <c r="GI3173" s="33"/>
      <c r="GJ3173" s="33"/>
      <c r="GK3173" s="33"/>
      <c r="GL3173" s="33"/>
      <c r="GM3173" s="33"/>
      <c r="GN3173" s="33"/>
      <c r="GO3173" s="33"/>
      <c r="GP3173" s="33"/>
      <c r="GQ3173" s="33"/>
      <c r="GR3173" s="33"/>
      <c r="GS3173" s="33"/>
      <c r="GT3173" s="33"/>
      <c r="GU3173" s="33"/>
      <c r="GV3173" s="33"/>
      <c r="GW3173" s="33"/>
      <c r="GX3173" s="33"/>
    </row>
    <row r="3174" spans="178:206" x14ac:dyDescent="0.2">
      <c r="FV3174" s="29"/>
      <c r="FW3174" s="33"/>
      <c r="FX3174" s="33"/>
      <c r="FY3174" s="33"/>
      <c r="FZ3174" s="33"/>
      <c r="GA3174" s="33"/>
      <c r="GB3174" s="33"/>
      <c r="GC3174" s="33"/>
      <c r="GD3174" s="33"/>
      <c r="GE3174" s="33"/>
      <c r="GF3174" s="33"/>
      <c r="GG3174" s="33"/>
      <c r="GH3174" s="33"/>
      <c r="GI3174" s="33"/>
      <c r="GJ3174" s="33"/>
      <c r="GK3174" s="33"/>
      <c r="GL3174" s="33"/>
      <c r="GM3174" s="33"/>
      <c r="GN3174" s="33"/>
      <c r="GO3174" s="33"/>
      <c r="GP3174" s="33"/>
      <c r="GQ3174" s="33"/>
      <c r="GR3174" s="33"/>
      <c r="GS3174" s="33"/>
      <c r="GT3174" s="33"/>
      <c r="GU3174" s="33"/>
      <c r="GV3174" s="33"/>
      <c r="GW3174" s="33"/>
      <c r="GX3174" s="33"/>
    </row>
    <row r="3175" spans="178:206" x14ac:dyDescent="0.2">
      <c r="FV3175" s="29"/>
      <c r="FW3175" s="33"/>
      <c r="FX3175" s="33"/>
      <c r="FY3175" s="33"/>
      <c r="FZ3175" s="33"/>
      <c r="GA3175" s="33"/>
      <c r="GB3175" s="33"/>
      <c r="GC3175" s="33"/>
      <c r="GD3175" s="33"/>
      <c r="GE3175" s="33"/>
      <c r="GF3175" s="33"/>
      <c r="GG3175" s="33"/>
      <c r="GH3175" s="33"/>
      <c r="GI3175" s="33"/>
      <c r="GJ3175" s="33"/>
      <c r="GK3175" s="33"/>
      <c r="GL3175" s="33"/>
      <c r="GM3175" s="33"/>
      <c r="GN3175" s="33"/>
      <c r="GO3175" s="33"/>
      <c r="GP3175" s="33"/>
      <c r="GQ3175" s="33"/>
      <c r="GR3175" s="33"/>
      <c r="GS3175" s="33"/>
      <c r="GT3175" s="33"/>
      <c r="GU3175" s="33"/>
      <c r="GV3175" s="33"/>
      <c r="GW3175" s="33"/>
      <c r="GX3175" s="33"/>
    </row>
    <row r="3176" spans="178:206" x14ac:dyDescent="0.2">
      <c r="FV3176" s="29"/>
      <c r="FW3176" s="33"/>
      <c r="FX3176" s="33"/>
      <c r="FY3176" s="33"/>
      <c r="FZ3176" s="33"/>
      <c r="GA3176" s="33"/>
      <c r="GB3176" s="33"/>
      <c r="GC3176" s="33"/>
      <c r="GD3176" s="33"/>
      <c r="GE3176" s="33"/>
      <c r="GF3176" s="33"/>
      <c r="GG3176" s="33"/>
      <c r="GH3176" s="33"/>
      <c r="GI3176" s="33"/>
      <c r="GJ3176" s="33"/>
      <c r="GK3176" s="33"/>
      <c r="GL3176" s="33"/>
      <c r="GM3176" s="33"/>
      <c r="GN3176" s="33"/>
      <c r="GO3176" s="33"/>
      <c r="GP3176" s="33"/>
      <c r="GQ3176" s="33"/>
      <c r="GR3176" s="33"/>
      <c r="GS3176" s="33"/>
      <c r="GT3176" s="33"/>
      <c r="GU3176" s="33"/>
      <c r="GV3176" s="33"/>
      <c r="GW3176" s="33"/>
      <c r="GX3176" s="33"/>
    </row>
    <row r="3177" spans="178:206" x14ac:dyDescent="0.2">
      <c r="FV3177" s="29"/>
      <c r="FW3177" s="33"/>
      <c r="FX3177" s="33"/>
      <c r="FY3177" s="33"/>
      <c r="FZ3177" s="33"/>
      <c r="GA3177" s="33"/>
      <c r="GB3177" s="33"/>
      <c r="GC3177" s="33"/>
      <c r="GD3177" s="33"/>
      <c r="GE3177" s="33"/>
      <c r="GF3177" s="33"/>
      <c r="GG3177" s="33"/>
      <c r="GH3177" s="33"/>
      <c r="GI3177" s="33"/>
      <c r="GJ3177" s="33"/>
      <c r="GK3177" s="33"/>
      <c r="GL3177" s="33"/>
      <c r="GM3177" s="33"/>
      <c r="GN3177" s="33"/>
      <c r="GO3177" s="33"/>
      <c r="GP3177" s="33"/>
      <c r="GQ3177" s="33"/>
      <c r="GR3177" s="33"/>
      <c r="GS3177" s="33"/>
      <c r="GT3177" s="33"/>
      <c r="GU3177" s="33"/>
      <c r="GV3177" s="33"/>
      <c r="GW3177" s="33"/>
      <c r="GX3177" s="33"/>
    </row>
    <row r="3178" spans="178:206" x14ac:dyDescent="0.2">
      <c r="FV3178" s="29"/>
      <c r="FW3178" s="33"/>
      <c r="FX3178" s="33"/>
      <c r="FY3178" s="33"/>
      <c r="FZ3178" s="33"/>
      <c r="GA3178" s="33"/>
      <c r="GB3178" s="33"/>
      <c r="GC3178" s="33"/>
      <c r="GD3178" s="33"/>
      <c r="GE3178" s="33"/>
      <c r="GF3178" s="33"/>
      <c r="GG3178" s="33"/>
      <c r="GH3178" s="33"/>
      <c r="GI3178" s="33"/>
      <c r="GJ3178" s="33"/>
      <c r="GK3178" s="33"/>
      <c r="GL3178" s="33"/>
      <c r="GM3178" s="33"/>
      <c r="GN3178" s="33"/>
      <c r="GO3178" s="33"/>
      <c r="GP3178" s="33"/>
      <c r="GQ3178" s="33"/>
      <c r="GR3178" s="33"/>
      <c r="GS3178" s="33"/>
      <c r="GT3178" s="33"/>
      <c r="GU3178" s="33"/>
      <c r="GV3178" s="33"/>
      <c r="GW3178" s="33"/>
      <c r="GX3178" s="33"/>
    </row>
    <row r="3179" spans="178:206" x14ac:dyDescent="0.2">
      <c r="FV3179" s="29"/>
      <c r="FW3179" s="33"/>
      <c r="FX3179" s="33"/>
      <c r="FY3179" s="33"/>
      <c r="FZ3179" s="33"/>
      <c r="GA3179" s="33"/>
      <c r="GB3179" s="33"/>
      <c r="GC3179" s="33"/>
      <c r="GD3179" s="33"/>
      <c r="GE3179" s="33"/>
      <c r="GF3179" s="33"/>
      <c r="GG3179" s="33"/>
      <c r="GH3179" s="33"/>
      <c r="GI3179" s="33"/>
      <c r="GJ3179" s="33"/>
      <c r="GK3179" s="33"/>
      <c r="GL3179" s="33"/>
      <c r="GM3179" s="33"/>
      <c r="GN3179" s="33"/>
      <c r="GO3179" s="33"/>
      <c r="GP3179" s="33"/>
      <c r="GQ3179" s="33"/>
      <c r="GR3179" s="33"/>
      <c r="GS3179" s="33"/>
      <c r="GT3179" s="33"/>
      <c r="GU3179" s="33"/>
      <c r="GV3179" s="33"/>
      <c r="GW3179" s="33"/>
      <c r="GX3179" s="33"/>
    </row>
    <row r="3180" spans="178:206" x14ac:dyDescent="0.2">
      <c r="FV3180" s="29"/>
      <c r="FW3180" s="33"/>
      <c r="FX3180" s="33"/>
      <c r="FY3180" s="33"/>
      <c r="FZ3180" s="33"/>
      <c r="GA3180" s="33"/>
      <c r="GB3180" s="33"/>
      <c r="GC3180" s="33"/>
      <c r="GD3180" s="33"/>
      <c r="GE3180" s="33"/>
      <c r="GF3180" s="33"/>
      <c r="GG3180" s="33"/>
      <c r="GH3180" s="33"/>
      <c r="GI3180" s="33"/>
      <c r="GJ3180" s="33"/>
      <c r="GK3180" s="33"/>
      <c r="GL3180" s="33"/>
      <c r="GM3180" s="33"/>
      <c r="GN3180" s="33"/>
      <c r="GO3180" s="33"/>
      <c r="GP3180" s="33"/>
      <c r="GQ3180" s="33"/>
      <c r="GR3180" s="33"/>
      <c r="GS3180" s="33"/>
      <c r="GT3180" s="33"/>
      <c r="GU3180" s="33"/>
      <c r="GV3180" s="33"/>
      <c r="GW3180" s="33"/>
      <c r="GX3180" s="33"/>
    </row>
    <row r="3181" spans="178:206" x14ac:dyDescent="0.2">
      <c r="FV3181" s="29"/>
      <c r="FW3181" s="33"/>
      <c r="FX3181" s="33"/>
      <c r="FY3181" s="33"/>
      <c r="FZ3181" s="33"/>
      <c r="GA3181" s="33"/>
      <c r="GB3181" s="33"/>
      <c r="GC3181" s="33"/>
      <c r="GD3181" s="33"/>
      <c r="GE3181" s="33"/>
      <c r="GF3181" s="33"/>
      <c r="GG3181" s="33"/>
      <c r="GH3181" s="33"/>
      <c r="GI3181" s="33"/>
      <c r="GJ3181" s="33"/>
      <c r="GK3181" s="33"/>
      <c r="GL3181" s="33"/>
      <c r="GM3181" s="33"/>
      <c r="GN3181" s="33"/>
      <c r="GO3181" s="33"/>
      <c r="GP3181" s="33"/>
      <c r="GQ3181" s="33"/>
      <c r="GR3181" s="33"/>
      <c r="GS3181" s="33"/>
      <c r="GT3181" s="33"/>
      <c r="GU3181" s="33"/>
      <c r="GV3181" s="33"/>
      <c r="GW3181" s="33"/>
      <c r="GX3181" s="33"/>
    </row>
    <row r="3182" spans="178:206" x14ac:dyDescent="0.2">
      <c r="FV3182" s="29"/>
      <c r="FW3182" s="33"/>
      <c r="FX3182" s="33"/>
      <c r="FY3182" s="33"/>
      <c r="FZ3182" s="33"/>
      <c r="GA3182" s="33"/>
      <c r="GB3182" s="33"/>
      <c r="GC3182" s="33"/>
      <c r="GD3182" s="33"/>
      <c r="GE3182" s="33"/>
      <c r="GF3182" s="33"/>
      <c r="GG3182" s="33"/>
      <c r="GH3182" s="33"/>
      <c r="GI3182" s="33"/>
      <c r="GJ3182" s="33"/>
      <c r="GK3182" s="33"/>
      <c r="GL3182" s="33"/>
      <c r="GM3182" s="33"/>
      <c r="GN3182" s="33"/>
      <c r="GO3182" s="33"/>
      <c r="GP3182" s="33"/>
      <c r="GQ3182" s="33"/>
      <c r="GR3182" s="33"/>
      <c r="GS3182" s="33"/>
      <c r="GT3182" s="33"/>
      <c r="GU3182" s="33"/>
      <c r="GV3182" s="33"/>
      <c r="GW3182" s="33"/>
      <c r="GX3182" s="33"/>
    </row>
    <row r="3183" spans="178:206" x14ac:dyDescent="0.2">
      <c r="FV3183" s="29"/>
      <c r="FW3183" s="33"/>
      <c r="FX3183" s="33"/>
      <c r="FY3183" s="33"/>
      <c r="FZ3183" s="33"/>
      <c r="GA3183" s="33"/>
      <c r="GB3183" s="33"/>
      <c r="GC3183" s="33"/>
      <c r="GD3183" s="33"/>
      <c r="GE3183" s="33"/>
      <c r="GF3183" s="33"/>
      <c r="GG3183" s="33"/>
      <c r="GH3183" s="33"/>
      <c r="GI3183" s="33"/>
      <c r="GJ3183" s="33"/>
      <c r="GK3183" s="33"/>
      <c r="GL3183" s="33"/>
      <c r="GM3183" s="33"/>
      <c r="GN3183" s="33"/>
      <c r="GO3183" s="33"/>
      <c r="GP3183" s="33"/>
      <c r="GQ3183" s="33"/>
      <c r="GR3183" s="33"/>
      <c r="GS3183" s="33"/>
      <c r="GT3183" s="33"/>
      <c r="GU3183" s="33"/>
      <c r="GV3183" s="33"/>
      <c r="GW3183" s="33"/>
      <c r="GX3183" s="33"/>
    </row>
    <row r="3184" spans="178:206" x14ac:dyDescent="0.2">
      <c r="FV3184" s="29"/>
      <c r="FW3184" s="33"/>
      <c r="FX3184" s="33"/>
      <c r="FY3184" s="33"/>
      <c r="FZ3184" s="33"/>
      <c r="GA3184" s="33"/>
      <c r="GB3184" s="33"/>
      <c r="GC3184" s="33"/>
      <c r="GD3184" s="33"/>
      <c r="GE3184" s="33"/>
      <c r="GF3184" s="33"/>
      <c r="GG3184" s="33"/>
      <c r="GH3184" s="33"/>
      <c r="GI3184" s="33"/>
      <c r="GJ3184" s="33"/>
      <c r="GK3184" s="33"/>
      <c r="GL3184" s="33"/>
      <c r="GM3184" s="33"/>
      <c r="GN3184" s="33"/>
      <c r="GO3184" s="33"/>
      <c r="GP3184" s="33"/>
      <c r="GQ3184" s="33"/>
      <c r="GR3184" s="33"/>
      <c r="GS3184" s="33"/>
      <c r="GT3184" s="33"/>
      <c r="GU3184" s="33"/>
      <c r="GV3184" s="33"/>
      <c r="GW3184" s="33"/>
      <c r="GX3184" s="33"/>
    </row>
    <row r="3185" spans="178:206" x14ac:dyDescent="0.2">
      <c r="FV3185" s="29"/>
      <c r="FW3185" s="33"/>
      <c r="FX3185" s="33"/>
      <c r="FY3185" s="33"/>
      <c r="FZ3185" s="33"/>
      <c r="GA3185" s="33"/>
      <c r="GB3185" s="33"/>
      <c r="GC3185" s="33"/>
      <c r="GD3185" s="33"/>
      <c r="GE3185" s="33"/>
      <c r="GF3185" s="33"/>
      <c r="GG3185" s="33"/>
      <c r="GH3185" s="33"/>
      <c r="GI3185" s="33"/>
      <c r="GJ3185" s="33"/>
      <c r="GK3185" s="33"/>
      <c r="GL3185" s="33"/>
      <c r="GM3185" s="33"/>
      <c r="GN3185" s="33"/>
      <c r="GO3185" s="33"/>
      <c r="GP3185" s="33"/>
      <c r="GQ3185" s="33"/>
      <c r="GR3185" s="33"/>
      <c r="GS3185" s="33"/>
      <c r="GT3185" s="33"/>
      <c r="GU3185" s="33"/>
      <c r="GV3185" s="33"/>
      <c r="GW3185" s="33"/>
      <c r="GX3185" s="33"/>
    </row>
    <row r="3186" spans="178:206" x14ac:dyDescent="0.2">
      <c r="FV3186" s="29"/>
      <c r="FW3186" s="33"/>
      <c r="FX3186" s="33"/>
      <c r="FY3186" s="33"/>
      <c r="FZ3186" s="33"/>
      <c r="GA3186" s="33"/>
      <c r="GB3186" s="33"/>
      <c r="GC3186" s="33"/>
      <c r="GD3186" s="33"/>
      <c r="GE3186" s="33"/>
      <c r="GF3186" s="33"/>
      <c r="GG3186" s="33"/>
      <c r="GH3186" s="33"/>
      <c r="GI3186" s="33"/>
      <c r="GJ3186" s="33"/>
      <c r="GK3186" s="33"/>
      <c r="GL3186" s="33"/>
      <c r="GM3186" s="33"/>
      <c r="GN3186" s="33"/>
      <c r="GO3186" s="33"/>
      <c r="GP3186" s="33"/>
      <c r="GQ3186" s="33"/>
      <c r="GR3186" s="33"/>
      <c r="GS3186" s="33"/>
      <c r="GT3186" s="33"/>
      <c r="GU3186" s="33"/>
      <c r="GV3186" s="33"/>
      <c r="GW3186" s="33"/>
      <c r="GX3186" s="33"/>
    </row>
    <row r="3187" spans="178:206" x14ac:dyDescent="0.2">
      <c r="FV3187" s="29"/>
      <c r="FW3187" s="33"/>
      <c r="FX3187" s="33"/>
      <c r="FY3187" s="33"/>
      <c r="FZ3187" s="33"/>
      <c r="GA3187" s="33"/>
      <c r="GB3187" s="33"/>
      <c r="GC3187" s="33"/>
      <c r="GD3187" s="33"/>
      <c r="GE3187" s="33"/>
      <c r="GF3187" s="33"/>
      <c r="GG3187" s="33"/>
      <c r="GH3187" s="33"/>
      <c r="GI3187" s="33"/>
      <c r="GJ3187" s="33"/>
      <c r="GK3187" s="33"/>
      <c r="GL3187" s="33"/>
      <c r="GM3187" s="33"/>
      <c r="GN3187" s="33"/>
      <c r="GO3187" s="33"/>
      <c r="GP3187" s="33"/>
      <c r="GQ3187" s="33"/>
      <c r="GR3187" s="33"/>
      <c r="GS3187" s="33"/>
      <c r="GT3187" s="33"/>
      <c r="GU3187" s="33"/>
      <c r="GV3187" s="33"/>
      <c r="GW3187" s="33"/>
      <c r="GX3187" s="33"/>
    </row>
    <row r="3188" spans="178:206" x14ac:dyDescent="0.2">
      <c r="FV3188" s="29"/>
      <c r="FW3188" s="33"/>
      <c r="FX3188" s="33"/>
      <c r="FY3188" s="33"/>
      <c r="FZ3188" s="33"/>
      <c r="GA3188" s="33"/>
      <c r="GB3188" s="33"/>
      <c r="GC3188" s="33"/>
      <c r="GD3188" s="33"/>
      <c r="GE3188" s="33"/>
      <c r="GF3188" s="33"/>
      <c r="GG3188" s="33"/>
      <c r="GH3188" s="33"/>
      <c r="GI3188" s="33"/>
      <c r="GJ3188" s="33"/>
      <c r="GK3188" s="33"/>
      <c r="GL3188" s="33"/>
      <c r="GM3188" s="33"/>
      <c r="GN3188" s="33"/>
      <c r="GO3188" s="33"/>
      <c r="GP3188" s="33"/>
      <c r="GQ3188" s="33"/>
      <c r="GR3188" s="33"/>
      <c r="GS3188" s="33"/>
      <c r="GT3188" s="33"/>
      <c r="GU3188" s="33"/>
      <c r="GV3188" s="33"/>
      <c r="GW3188" s="33"/>
      <c r="GX3188" s="33"/>
    </row>
    <row r="3189" spans="178:206" x14ac:dyDescent="0.2">
      <c r="FV3189" s="29"/>
      <c r="FW3189" s="33"/>
      <c r="FX3189" s="33"/>
      <c r="FY3189" s="33"/>
      <c r="FZ3189" s="33"/>
      <c r="GA3189" s="33"/>
      <c r="GB3189" s="33"/>
      <c r="GC3189" s="33"/>
      <c r="GD3189" s="33"/>
      <c r="GE3189" s="33"/>
      <c r="GF3189" s="33"/>
      <c r="GG3189" s="33"/>
      <c r="GH3189" s="33"/>
      <c r="GI3189" s="33"/>
      <c r="GJ3189" s="33"/>
      <c r="GK3189" s="33"/>
      <c r="GL3189" s="33"/>
      <c r="GM3189" s="33"/>
      <c r="GN3189" s="33"/>
      <c r="GO3189" s="33"/>
      <c r="GP3189" s="33"/>
      <c r="GQ3189" s="33"/>
      <c r="GR3189" s="33"/>
      <c r="GS3189" s="33"/>
      <c r="GT3189" s="33"/>
      <c r="GU3189" s="33"/>
      <c r="GV3189" s="33"/>
      <c r="GW3189" s="33"/>
      <c r="GX3189" s="33"/>
    </row>
    <row r="3190" spans="178:206" x14ac:dyDescent="0.2">
      <c r="FV3190" s="29"/>
      <c r="FW3190" s="33"/>
      <c r="FX3190" s="33"/>
      <c r="FY3190" s="33"/>
      <c r="FZ3190" s="33"/>
      <c r="GA3190" s="33"/>
      <c r="GB3190" s="33"/>
      <c r="GC3190" s="33"/>
      <c r="GD3190" s="33"/>
      <c r="GE3190" s="33"/>
      <c r="GF3190" s="33"/>
      <c r="GG3190" s="33"/>
      <c r="GH3190" s="33"/>
      <c r="GI3190" s="33"/>
      <c r="GJ3190" s="33"/>
      <c r="GK3190" s="33"/>
      <c r="GL3190" s="33"/>
      <c r="GM3190" s="33"/>
      <c r="GN3190" s="33"/>
      <c r="GO3190" s="33"/>
      <c r="GP3190" s="33"/>
      <c r="GQ3190" s="33"/>
      <c r="GR3190" s="33"/>
      <c r="GS3190" s="33"/>
      <c r="GT3190" s="33"/>
      <c r="GU3190" s="33"/>
      <c r="GV3190" s="33"/>
      <c r="GW3190" s="33"/>
      <c r="GX3190" s="33"/>
    </row>
    <row r="3191" spans="178:206" x14ac:dyDescent="0.2">
      <c r="FV3191" s="29"/>
      <c r="FW3191" s="33"/>
      <c r="FX3191" s="33"/>
      <c r="FY3191" s="33"/>
      <c r="FZ3191" s="33"/>
      <c r="GA3191" s="33"/>
      <c r="GB3191" s="33"/>
      <c r="GC3191" s="33"/>
      <c r="GD3191" s="33"/>
      <c r="GE3191" s="33"/>
      <c r="GF3191" s="33"/>
      <c r="GG3191" s="33"/>
      <c r="GH3191" s="33"/>
      <c r="GI3191" s="33"/>
      <c r="GJ3191" s="33"/>
      <c r="GK3191" s="33"/>
      <c r="GL3191" s="33"/>
      <c r="GM3191" s="33"/>
      <c r="GN3191" s="33"/>
      <c r="GO3191" s="33"/>
      <c r="GP3191" s="33"/>
      <c r="GQ3191" s="33"/>
      <c r="GR3191" s="33"/>
      <c r="GS3191" s="33"/>
      <c r="GT3191" s="33"/>
      <c r="GU3191" s="33"/>
      <c r="GV3191" s="33"/>
      <c r="GW3191" s="33"/>
      <c r="GX3191" s="33"/>
    </row>
    <row r="3192" spans="178:206" x14ac:dyDescent="0.2">
      <c r="FV3192" s="29"/>
      <c r="FW3192" s="33"/>
      <c r="FX3192" s="33"/>
      <c r="FY3192" s="33"/>
      <c r="FZ3192" s="33"/>
      <c r="GA3192" s="33"/>
      <c r="GB3192" s="33"/>
      <c r="GC3192" s="33"/>
      <c r="GD3192" s="33"/>
      <c r="GE3192" s="33"/>
      <c r="GF3192" s="33"/>
      <c r="GG3192" s="33"/>
      <c r="GH3192" s="33"/>
      <c r="GI3192" s="33"/>
      <c r="GJ3192" s="33"/>
      <c r="GK3192" s="33"/>
      <c r="GL3192" s="33"/>
      <c r="GM3192" s="33"/>
      <c r="GN3192" s="33"/>
      <c r="GO3192" s="33"/>
      <c r="GP3192" s="33"/>
      <c r="GQ3192" s="33"/>
      <c r="GR3192" s="33"/>
      <c r="GS3192" s="33"/>
      <c r="GT3192" s="33"/>
      <c r="GU3192" s="33"/>
      <c r="GV3192" s="33"/>
      <c r="GW3192" s="33"/>
      <c r="GX3192" s="33"/>
    </row>
    <row r="3193" spans="178:206" x14ac:dyDescent="0.2">
      <c r="FV3193" s="29"/>
      <c r="FW3193" s="33"/>
      <c r="FX3193" s="33"/>
      <c r="FY3193" s="33"/>
      <c r="FZ3193" s="33"/>
      <c r="GA3193" s="33"/>
      <c r="GB3193" s="33"/>
      <c r="GC3193" s="33"/>
      <c r="GD3193" s="33"/>
      <c r="GE3193" s="33"/>
      <c r="GF3193" s="33"/>
      <c r="GG3193" s="33"/>
      <c r="GH3193" s="33"/>
      <c r="GI3193" s="33"/>
      <c r="GJ3193" s="33"/>
      <c r="GK3193" s="33"/>
      <c r="GL3193" s="33"/>
      <c r="GM3193" s="33"/>
      <c r="GN3193" s="33"/>
      <c r="GO3193" s="33"/>
      <c r="GP3193" s="33"/>
      <c r="GQ3193" s="33"/>
      <c r="GR3193" s="33"/>
      <c r="GS3193" s="33"/>
      <c r="GT3193" s="33"/>
      <c r="GU3193" s="33"/>
      <c r="GV3193" s="33"/>
      <c r="GW3193" s="33"/>
      <c r="GX3193" s="33"/>
    </row>
    <row r="3194" spans="178:206" x14ac:dyDescent="0.2">
      <c r="FV3194" s="29"/>
      <c r="FW3194" s="33"/>
      <c r="FX3194" s="33"/>
      <c r="FY3194" s="33"/>
      <c r="FZ3194" s="33"/>
      <c r="GA3194" s="33"/>
      <c r="GB3194" s="33"/>
      <c r="GC3194" s="33"/>
      <c r="GD3194" s="33"/>
      <c r="GE3194" s="33"/>
      <c r="GF3194" s="33"/>
      <c r="GG3194" s="33"/>
      <c r="GH3194" s="33"/>
      <c r="GI3194" s="33"/>
      <c r="GJ3194" s="33"/>
      <c r="GK3194" s="33"/>
      <c r="GL3194" s="33"/>
      <c r="GM3194" s="33"/>
      <c r="GN3194" s="33"/>
      <c r="GO3194" s="33"/>
      <c r="GP3194" s="33"/>
      <c r="GQ3194" s="33"/>
      <c r="GR3194" s="33"/>
      <c r="GS3194" s="33"/>
      <c r="GT3194" s="33"/>
      <c r="GU3194" s="33"/>
      <c r="GV3194" s="33"/>
      <c r="GW3194" s="33"/>
      <c r="GX3194" s="33"/>
    </row>
    <row r="3195" spans="178:206" x14ac:dyDescent="0.2">
      <c r="FV3195" s="29"/>
      <c r="FW3195" s="33"/>
      <c r="FX3195" s="33"/>
      <c r="FY3195" s="33"/>
      <c r="FZ3195" s="33"/>
      <c r="GA3195" s="33"/>
      <c r="GB3195" s="33"/>
      <c r="GC3195" s="33"/>
      <c r="GD3195" s="33"/>
      <c r="GE3195" s="33"/>
      <c r="GF3195" s="33"/>
      <c r="GG3195" s="33"/>
      <c r="GH3195" s="33"/>
      <c r="GI3195" s="33"/>
      <c r="GJ3195" s="33"/>
      <c r="GK3195" s="33"/>
      <c r="GL3195" s="33"/>
      <c r="GM3195" s="33"/>
      <c r="GN3195" s="33"/>
      <c r="GO3195" s="33"/>
      <c r="GP3195" s="33"/>
      <c r="GQ3195" s="33"/>
      <c r="GR3195" s="33"/>
      <c r="GS3195" s="33"/>
      <c r="GT3195" s="33"/>
      <c r="GU3195" s="33"/>
      <c r="GV3195" s="33"/>
      <c r="GW3195" s="33"/>
      <c r="GX3195" s="33"/>
    </row>
    <row r="3196" spans="178:206" x14ac:dyDescent="0.2">
      <c r="FV3196" s="29"/>
      <c r="FW3196" s="33"/>
      <c r="FX3196" s="33"/>
      <c r="FY3196" s="33"/>
      <c r="FZ3196" s="33"/>
      <c r="GA3196" s="33"/>
      <c r="GB3196" s="33"/>
      <c r="GC3196" s="33"/>
      <c r="GD3196" s="33"/>
      <c r="GE3196" s="33"/>
      <c r="GF3196" s="33"/>
      <c r="GG3196" s="33"/>
      <c r="GH3196" s="33"/>
      <c r="GI3196" s="33"/>
      <c r="GJ3196" s="33"/>
      <c r="GK3196" s="33"/>
      <c r="GL3196" s="33"/>
      <c r="GM3196" s="33"/>
      <c r="GN3196" s="33"/>
      <c r="GO3196" s="33"/>
      <c r="GP3196" s="33"/>
      <c r="GQ3196" s="33"/>
      <c r="GR3196" s="33"/>
      <c r="GS3196" s="33"/>
      <c r="GT3196" s="33"/>
      <c r="GU3196" s="33"/>
      <c r="GV3196" s="33"/>
      <c r="GW3196" s="33"/>
      <c r="GX3196" s="33"/>
    </row>
    <row r="3197" spans="178:206" x14ac:dyDescent="0.2">
      <c r="FV3197" s="29"/>
      <c r="FW3197" s="33"/>
      <c r="FX3197" s="33"/>
      <c r="FY3197" s="33"/>
      <c r="FZ3197" s="33"/>
      <c r="GA3197" s="33"/>
      <c r="GB3197" s="33"/>
      <c r="GC3197" s="33"/>
      <c r="GD3197" s="33"/>
      <c r="GE3197" s="33"/>
      <c r="GF3197" s="33"/>
      <c r="GG3197" s="33"/>
      <c r="GH3197" s="33"/>
      <c r="GI3197" s="33"/>
      <c r="GJ3197" s="33"/>
      <c r="GK3197" s="33"/>
      <c r="GL3197" s="33"/>
      <c r="GM3197" s="33"/>
      <c r="GN3197" s="33"/>
      <c r="GO3197" s="33"/>
      <c r="GP3197" s="33"/>
      <c r="GQ3197" s="33"/>
      <c r="GR3197" s="33"/>
      <c r="GS3197" s="33"/>
      <c r="GT3197" s="33"/>
      <c r="GU3197" s="33"/>
      <c r="GV3197" s="33"/>
      <c r="GW3197" s="33"/>
      <c r="GX3197" s="33"/>
    </row>
    <row r="3198" spans="178:206" x14ac:dyDescent="0.2">
      <c r="FV3198" s="29"/>
      <c r="FW3198" s="33"/>
      <c r="FX3198" s="33"/>
      <c r="FY3198" s="33"/>
      <c r="FZ3198" s="33"/>
      <c r="GA3198" s="33"/>
      <c r="GB3198" s="33"/>
      <c r="GC3198" s="33"/>
      <c r="GD3198" s="33"/>
      <c r="GE3198" s="33"/>
      <c r="GF3198" s="33"/>
      <c r="GG3198" s="33"/>
      <c r="GH3198" s="33"/>
      <c r="GI3198" s="33"/>
      <c r="GJ3198" s="33"/>
      <c r="GK3198" s="33"/>
      <c r="GL3198" s="33"/>
      <c r="GM3198" s="33"/>
      <c r="GN3198" s="33"/>
      <c r="GO3198" s="33"/>
      <c r="GP3198" s="33"/>
      <c r="GQ3198" s="33"/>
      <c r="GR3198" s="33"/>
      <c r="GS3198" s="33"/>
      <c r="GT3198" s="33"/>
      <c r="GU3198" s="33"/>
      <c r="GV3198" s="33"/>
      <c r="GW3198" s="33"/>
      <c r="GX3198" s="33"/>
    </row>
    <row r="3199" spans="178:206" x14ac:dyDescent="0.2">
      <c r="FV3199" s="29"/>
      <c r="FW3199" s="33"/>
      <c r="FX3199" s="33"/>
      <c r="FY3199" s="33"/>
      <c r="FZ3199" s="33"/>
      <c r="GA3199" s="33"/>
      <c r="GB3199" s="33"/>
      <c r="GC3199" s="33"/>
      <c r="GD3199" s="33"/>
      <c r="GE3199" s="33"/>
      <c r="GF3199" s="33"/>
      <c r="GG3199" s="33"/>
      <c r="GH3199" s="33"/>
      <c r="GI3199" s="33"/>
      <c r="GJ3199" s="33"/>
      <c r="GK3199" s="33"/>
      <c r="GL3199" s="33"/>
      <c r="GM3199" s="33"/>
      <c r="GN3199" s="33"/>
      <c r="GO3199" s="33"/>
      <c r="GP3199" s="33"/>
      <c r="GQ3199" s="33"/>
      <c r="GR3199" s="33"/>
      <c r="GS3199" s="33"/>
      <c r="GT3199" s="33"/>
      <c r="GU3199" s="33"/>
      <c r="GV3199" s="33"/>
      <c r="GW3199" s="33"/>
      <c r="GX3199" s="33"/>
    </row>
    <row r="3200" spans="178:206" x14ac:dyDescent="0.2">
      <c r="FV3200" s="29"/>
      <c r="FW3200" s="33"/>
      <c r="FX3200" s="33"/>
      <c r="FY3200" s="33"/>
      <c r="FZ3200" s="33"/>
      <c r="GA3200" s="33"/>
      <c r="GB3200" s="33"/>
      <c r="GC3200" s="33"/>
      <c r="GD3200" s="33"/>
      <c r="GE3200" s="33"/>
      <c r="GF3200" s="33"/>
      <c r="GG3200" s="33"/>
      <c r="GH3200" s="33"/>
      <c r="GI3200" s="33"/>
      <c r="GJ3200" s="33"/>
      <c r="GK3200" s="33"/>
      <c r="GL3200" s="33"/>
      <c r="GM3200" s="33"/>
      <c r="GN3200" s="33"/>
      <c r="GO3200" s="33"/>
      <c r="GP3200" s="33"/>
      <c r="GQ3200" s="33"/>
      <c r="GR3200" s="33"/>
      <c r="GS3200" s="33"/>
      <c r="GT3200" s="33"/>
      <c r="GU3200" s="33"/>
      <c r="GV3200" s="33"/>
      <c r="GW3200" s="33"/>
      <c r="GX3200" s="33"/>
    </row>
    <row r="3201" spans="178:206" x14ac:dyDescent="0.2">
      <c r="FV3201" s="29"/>
      <c r="FW3201" s="33"/>
      <c r="FX3201" s="33"/>
      <c r="FY3201" s="33"/>
      <c r="FZ3201" s="33"/>
      <c r="GA3201" s="33"/>
      <c r="GB3201" s="33"/>
      <c r="GC3201" s="33"/>
      <c r="GD3201" s="33"/>
      <c r="GE3201" s="33"/>
      <c r="GF3201" s="33"/>
      <c r="GG3201" s="33"/>
      <c r="GH3201" s="33"/>
      <c r="GI3201" s="33"/>
      <c r="GJ3201" s="33"/>
      <c r="GK3201" s="33"/>
      <c r="GL3201" s="33"/>
      <c r="GM3201" s="33"/>
      <c r="GN3201" s="33"/>
      <c r="GO3201" s="33"/>
      <c r="GP3201" s="33"/>
      <c r="GQ3201" s="33"/>
      <c r="GR3201" s="33"/>
      <c r="GS3201" s="33"/>
      <c r="GT3201" s="33"/>
      <c r="GU3201" s="33"/>
      <c r="GV3201" s="33"/>
      <c r="GW3201" s="33"/>
      <c r="GX3201" s="33"/>
    </row>
    <row r="3202" spans="178:206" x14ac:dyDescent="0.2">
      <c r="FV3202" s="29"/>
      <c r="FW3202" s="33"/>
      <c r="FX3202" s="33"/>
      <c r="FY3202" s="33"/>
      <c r="FZ3202" s="33"/>
      <c r="GA3202" s="33"/>
      <c r="GB3202" s="33"/>
      <c r="GC3202" s="33"/>
      <c r="GD3202" s="33"/>
      <c r="GE3202" s="33"/>
      <c r="GF3202" s="33"/>
      <c r="GG3202" s="33"/>
      <c r="GH3202" s="33"/>
      <c r="GI3202" s="33"/>
      <c r="GJ3202" s="33"/>
      <c r="GK3202" s="33"/>
      <c r="GL3202" s="33"/>
      <c r="GM3202" s="33"/>
      <c r="GN3202" s="33"/>
      <c r="GO3202" s="33"/>
      <c r="GP3202" s="33"/>
      <c r="GQ3202" s="33"/>
      <c r="GR3202" s="33"/>
      <c r="GS3202" s="33"/>
      <c r="GT3202" s="33"/>
      <c r="GU3202" s="33"/>
      <c r="GV3202" s="33"/>
      <c r="GW3202" s="33"/>
      <c r="GX3202" s="33"/>
    </row>
    <row r="3203" spans="178:206" x14ac:dyDescent="0.2">
      <c r="FV3203" s="29"/>
      <c r="FW3203" s="33"/>
      <c r="FX3203" s="33"/>
      <c r="FY3203" s="33"/>
      <c r="FZ3203" s="33"/>
      <c r="GA3203" s="33"/>
      <c r="GB3203" s="33"/>
      <c r="GC3203" s="33"/>
      <c r="GD3203" s="33"/>
      <c r="GE3203" s="33"/>
      <c r="GF3203" s="33"/>
      <c r="GG3203" s="33"/>
      <c r="GH3203" s="33"/>
      <c r="GI3203" s="33"/>
      <c r="GJ3203" s="33"/>
      <c r="GK3203" s="33"/>
      <c r="GL3203" s="33"/>
      <c r="GM3203" s="33"/>
      <c r="GN3203" s="33"/>
      <c r="GO3203" s="33"/>
      <c r="GP3203" s="33"/>
      <c r="GQ3203" s="33"/>
      <c r="GR3203" s="33"/>
      <c r="GS3203" s="33"/>
      <c r="GT3203" s="33"/>
      <c r="GU3203" s="33"/>
      <c r="GV3203" s="33"/>
      <c r="GW3203" s="33"/>
      <c r="GX3203" s="33"/>
    </row>
    <row r="3204" spans="178:206" x14ac:dyDescent="0.2">
      <c r="FV3204" s="29"/>
      <c r="FW3204" s="33"/>
      <c r="FX3204" s="33"/>
      <c r="FY3204" s="33"/>
      <c r="FZ3204" s="33"/>
      <c r="GA3204" s="33"/>
      <c r="GB3204" s="33"/>
      <c r="GC3204" s="33"/>
      <c r="GD3204" s="33"/>
      <c r="GE3204" s="33"/>
      <c r="GF3204" s="33"/>
      <c r="GG3204" s="33"/>
      <c r="GH3204" s="33"/>
      <c r="GI3204" s="33"/>
      <c r="GJ3204" s="33"/>
      <c r="GK3204" s="33"/>
      <c r="GL3204" s="33"/>
      <c r="GM3204" s="33"/>
      <c r="GN3204" s="33"/>
      <c r="GO3204" s="33"/>
      <c r="GP3204" s="33"/>
      <c r="GQ3204" s="33"/>
      <c r="GR3204" s="33"/>
      <c r="GS3204" s="33"/>
      <c r="GT3204" s="33"/>
      <c r="GU3204" s="33"/>
      <c r="GV3204" s="33"/>
      <c r="GW3204" s="33"/>
      <c r="GX3204" s="33"/>
    </row>
    <row r="3205" spans="178:206" x14ac:dyDescent="0.2">
      <c r="FV3205" s="29"/>
      <c r="FW3205" s="33"/>
      <c r="FX3205" s="33"/>
      <c r="FY3205" s="33"/>
      <c r="FZ3205" s="33"/>
      <c r="GA3205" s="33"/>
      <c r="GB3205" s="33"/>
      <c r="GC3205" s="33"/>
      <c r="GD3205" s="33"/>
      <c r="GE3205" s="33"/>
      <c r="GF3205" s="33"/>
      <c r="GG3205" s="33"/>
      <c r="GH3205" s="33"/>
      <c r="GI3205" s="33"/>
      <c r="GJ3205" s="33"/>
      <c r="GK3205" s="33"/>
      <c r="GL3205" s="33"/>
      <c r="GM3205" s="33"/>
      <c r="GN3205" s="33"/>
      <c r="GO3205" s="33"/>
      <c r="GP3205" s="33"/>
      <c r="GQ3205" s="33"/>
      <c r="GR3205" s="33"/>
      <c r="GS3205" s="33"/>
      <c r="GT3205" s="33"/>
      <c r="GU3205" s="33"/>
      <c r="GV3205" s="33"/>
      <c r="GW3205" s="33"/>
      <c r="GX3205" s="33"/>
    </row>
    <row r="3206" spans="178:206" x14ac:dyDescent="0.2">
      <c r="FV3206" s="29"/>
      <c r="FW3206" s="33"/>
      <c r="FX3206" s="33"/>
      <c r="FY3206" s="33"/>
      <c r="FZ3206" s="33"/>
      <c r="GA3206" s="33"/>
      <c r="GB3206" s="33"/>
      <c r="GC3206" s="33"/>
      <c r="GD3206" s="33"/>
      <c r="GE3206" s="33"/>
      <c r="GF3206" s="33"/>
      <c r="GG3206" s="33"/>
      <c r="GH3206" s="33"/>
      <c r="GI3206" s="33"/>
      <c r="GJ3206" s="33"/>
      <c r="GK3206" s="33"/>
      <c r="GL3206" s="33"/>
      <c r="GM3206" s="33"/>
      <c r="GN3206" s="33"/>
      <c r="GO3206" s="33"/>
      <c r="GP3206" s="33"/>
      <c r="GQ3206" s="33"/>
      <c r="GR3206" s="33"/>
      <c r="GS3206" s="33"/>
      <c r="GT3206" s="33"/>
      <c r="GU3206" s="33"/>
      <c r="GV3206" s="33"/>
      <c r="GW3206" s="33"/>
      <c r="GX3206" s="33"/>
    </row>
    <row r="3207" spans="178:206" x14ac:dyDescent="0.2">
      <c r="FV3207" s="29"/>
      <c r="FW3207" s="33"/>
      <c r="FX3207" s="33"/>
      <c r="FY3207" s="33"/>
      <c r="FZ3207" s="33"/>
      <c r="GA3207" s="33"/>
      <c r="GB3207" s="33"/>
      <c r="GC3207" s="33"/>
      <c r="GD3207" s="33"/>
      <c r="GE3207" s="33"/>
      <c r="GF3207" s="33"/>
      <c r="GG3207" s="33"/>
      <c r="GH3207" s="33"/>
      <c r="GI3207" s="33"/>
      <c r="GJ3207" s="33"/>
      <c r="GK3207" s="33"/>
      <c r="GL3207" s="33"/>
      <c r="GM3207" s="33"/>
      <c r="GN3207" s="33"/>
      <c r="GO3207" s="33"/>
      <c r="GP3207" s="33"/>
      <c r="GQ3207" s="33"/>
      <c r="GR3207" s="33"/>
      <c r="GS3207" s="33"/>
      <c r="GT3207" s="33"/>
      <c r="GU3207" s="33"/>
      <c r="GV3207" s="33"/>
      <c r="GW3207" s="33"/>
      <c r="GX3207" s="33"/>
    </row>
    <row r="3208" spans="178:206" x14ac:dyDescent="0.2">
      <c r="FV3208" s="29"/>
      <c r="FW3208" s="33"/>
      <c r="FX3208" s="33"/>
      <c r="FY3208" s="33"/>
      <c r="FZ3208" s="33"/>
      <c r="GA3208" s="33"/>
      <c r="GB3208" s="33"/>
      <c r="GC3208" s="33"/>
      <c r="GD3208" s="33"/>
      <c r="GE3208" s="33"/>
      <c r="GF3208" s="33"/>
      <c r="GG3208" s="33"/>
      <c r="GH3208" s="33"/>
      <c r="GI3208" s="33"/>
      <c r="GJ3208" s="33"/>
      <c r="GK3208" s="33"/>
      <c r="GL3208" s="33"/>
      <c r="GM3208" s="33"/>
      <c r="GN3208" s="33"/>
      <c r="GO3208" s="33"/>
      <c r="GP3208" s="33"/>
      <c r="GQ3208" s="33"/>
      <c r="GR3208" s="33"/>
      <c r="GS3208" s="33"/>
      <c r="GT3208" s="33"/>
      <c r="GU3208" s="33"/>
      <c r="GV3208" s="33"/>
      <c r="GW3208" s="33"/>
      <c r="GX3208" s="33"/>
    </row>
    <row r="3209" spans="178:206" x14ac:dyDescent="0.2">
      <c r="FV3209" s="29"/>
      <c r="FW3209" s="33"/>
      <c r="FX3209" s="33"/>
      <c r="FY3209" s="33"/>
      <c r="FZ3209" s="33"/>
      <c r="GA3209" s="33"/>
      <c r="GB3209" s="33"/>
      <c r="GC3209" s="33"/>
      <c r="GD3209" s="33"/>
      <c r="GE3209" s="33"/>
      <c r="GF3209" s="33"/>
      <c r="GG3209" s="33"/>
      <c r="GH3209" s="33"/>
      <c r="GI3209" s="33"/>
      <c r="GJ3209" s="33"/>
      <c r="GK3209" s="33"/>
      <c r="GL3209" s="33"/>
      <c r="GM3209" s="33"/>
      <c r="GN3209" s="33"/>
      <c r="GO3209" s="33"/>
      <c r="GP3209" s="33"/>
      <c r="GQ3209" s="33"/>
      <c r="GR3209" s="33"/>
      <c r="GS3209" s="33"/>
      <c r="GT3209" s="33"/>
      <c r="GU3209" s="33"/>
      <c r="GV3209" s="33"/>
      <c r="GW3209" s="33"/>
      <c r="GX3209" s="33"/>
    </row>
    <row r="3210" spans="178:206" x14ac:dyDescent="0.2">
      <c r="FV3210" s="29"/>
      <c r="FW3210" s="33"/>
      <c r="FX3210" s="33"/>
      <c r="FY3210" s="33"/>
      <c r="FZ3210" s="33"/>
      <c r="GA3210" s="33"/>
      <c r="GB3210" s="33"/>
      <c r="GC3210" s="33"/>
      <c r="GD3210" s="33"/>
      <c r="GE3210" s="33"/>
      <c r="GF3210" s="33"/>
      <c r="GG3210" s="33"/>
      <c r="GH3210" s="33"/>
      <c r="GI3210" s="33"/>
      <c r="GJ3210" s="33"/>
      <c r="GK3210" s="33"/>
      <c r="GL3210" s="33"/>
      <c r="GM3210" s="33"/>
      <c r="GN3210" s="33"/>
      <c r="GO3210" s="33"/>
      <c r="GP3210" s="33"/>
      <c r="GQ3210" s="33"/>
      <c r="GR3210" s="33"/>
      <c r="GS3210" s="33"/>
      <c r="GT3210" s="33"/>
      <c r="GU3210" s="33"/>
      <c r="GV3210" s="33"/>
      <c r="GW3210" s="33"/>
      <c r="GX3210" s="33"/>
    </row>
    <row r="3211" spans="178:206" x14ac:dyDescent="0.2">
      <c r="FV3211" s="29"/>
      <c r="FW3211" s="33"/>
      <c r="FX3211" s="33"/>
      <c r="FY3211" s="33"/>
      <c r="FZ3211" s="33"/>
      <c r="GA3211" s="33"/>
      <c r="GB3211" s="33"/>
      <c r="GC3211" s="33"/>
      <c r="GD3211" s="33"/>
      <c r="GE3211" s="33"/>
      <c r="GF3211" s="33"/>
      <c r="GG3211" s="33"/>
      <c r="GH3211" s="33"/>
      <c r="GI3211" s="33"/>
      <c r="GJ3211" s="33"/>
      <c r="GK3211" s="33"/>
      <c r="GL3211" s="33"/>
      <c r="GM3211" s="33"/>
      <c r="GN3211" s="33"/>
      <c r="GO3211" s="33"/>
      <c r="GP3211" s="33"/>
      <c r="GQ3211" s="33"/>
      <c r="GR3211" s="33"/>
      <c r="GS3211" s="33"/>
      <c r="GT3211" s="33"/>
      <c r="GU3211" s="33"/>
      <c r="GV3211" s="33"/>
      <c r="GW3211" s="33"/>
      <c r="GX3211" s="33"/>
    </row>
    <row r="3212" spans="178:206" x14ac:dyDescent="0.2">
      <c r="FV3212" s="29"/>
      <c r="FW3212" s="33"/>
      <c r="FX3212" s="33"/>
      <c r="FY3212" s="33"/>
      <c r="FZ3212" s="33"/>
      <c r="GA3212" s="33"/>
      <c r="GB3212" s="33"/>
      <c r="GC3212" s="33"/>
      <c r="GD3212" s="33"/>
      <c r="GE3212" s="33"/>
      <c r="GF3212" s="33"/>
      <c r="GG3212" s="33"/>
      <c r="GH3212" s="33"/>
      <c r="GI3212" s="33"/>
      <c r="GJ3212" s="33"/>
      <c r="GK3212" s="33"/>
      <c r="GL3212" s="33"/>
      <c r="GM3212" s="33"/>
      <c r="GN3212" s="33"/>
      <c r="GO3212" s="33"/>
      <c r="GP3212" s="33"/>
      <c r="GQ3212" s="33"/>
      <c r="GR3212" s="33"/>
      <c r="GS3212" s="33"/>
      <c r="GT3212" s="33"/>
      <c r="GU3212" s="33"/>
      <c r="GV3212" s="33"/>
      <c r="GW3212" s="33"/>
      <c r="GX3212" s="33"/>
    </row>
    <row r="3213" spans="178:206" x14ac:dyDescent="0.2">
      <c r="FV3213" s="29"/>
      <c r="FW3213" s="33"/>
      <c r="FX3213" s="33"/>
      <c r="FY3213" s="33"/>
      <c r="FZ3213" s="33"/>
      <c r="GA3213" s="33"/>
      <c r="GB3213" s="33"/>
      <c r="GC3213" s="33"/>
      <c r="GD3213" s="33"/>
      <c r="GE3213" s="33"/>
      <c r="GF3213" s="33"/>
      <c r="GG3213" s="33"/>
      <c r="GH3213" s="33"/>
      <c r="GI3213" s="33"/>
      <c r="GJ3213" s="33"/>
      <c r="GK3213" s="33"/>
      <c r="GL3213" s="33"/>
      <c r="GM3213" s="33"/>
      <c r="GN3213" s="33"/>
      <c r="GO3213" s="33"/>
      <c r="GP3213" s="33"/>
      <c r="GQ3213" s="33"/>
      <c r="GR3213" s="33"/>
      <c r="GS3213" s="33"/>
      <c r="GT3213" s="33"/>
      <c r="GU3213" s="33"/>
      <c r="GV3213" s="33"/>
      <c r="GW3213" s="33"/>
      <c r="GX3213" s="33"/>
    </row>
    <row r="3214" spans="178:206" x14ac:dyDescent="0.2">
      <c r="FV3214" s="29"/>
      <c r="FW3214" s="33"/>
      <c r="FX3214" s="33"/>
      <c r="FY3214" s="33"/>
      <c r="FZ3214" s="33"/>
      <c r="GA3214" s="33"/>
      <c r="GB3214" s="33"/>
      <c r="GC3214" s="33"/>
      <c r="GD3214" s="33"/>
      <c r="GE3214" s="33"/>
      <c r="GF3214" s="33"/>
      <c r="GG3214" s="33"/>
      <c r="GH3214" s="33"/>
      <c r="GI3214" s="33"/>
      <c r="GJ3214" s="33"/>
      <c r="GK3214" s="33"/>
      <c r="GL3214" s="33"/>
      <c r="GM3214" s="33"/>
      <c r="GN3214" s="33"/>
      <c r="GO3214" s="33"/>
      <c r="GP3214" s="33"/>
      <c r="GQ3214" s="33"/>
      <c r="GR3214" s="33"/>
      <c r="GS3214" s="33"/>
      <c r="GT3214" s="33"/>
      <c r="GU3214" s="33"/>
      <c r="GV3214" s="33"/>
      <c r="GW3214" s="33"/>
      <c r="GX3214" s="33"/>
    </row>
    <row r="3215" spans="178:206" x14ac:dyDescent="0.2">
      <c r="FV3215" s="29"/>
      <c r="FW3215" s="33"/>
      <c r="FX3215" s="33"/>
      <c r="FY3215" s="33"/>
      <c r="FZ3215" s="33"/>
      <c r="GA3215" s="33"/>
      <c r="GB3215" s="33"/>
      <c r="GC3215" s="33"/>
      <c r="GD3215" s="33"/>
      <c r="GE3215" s="33"/>
      <c r="GF3215" s="33"/>
      <c r="GG3215" s="33"/>
      <c r="GH3215" s="33"/>
      <c r="GI3215" s="33"/>
      <c r="GJ3215" s="33"/>
      <c r="GK3215" s="33"/>
      <c r="GL3215" s="33"/>
      <c r="GM3215" s="33"/>
      <c r="GN3215" s="33"/>
      <c r="GO3215" s="33"/>
      <c r="GP3215" s="33"/>
      <c r="GQ3215" s="33"/>
      <c r="GR3215" s="33"/>
      <c r="GS3215" s="33"/>
      <c r="GT3215" s="33"/>
      <c r="GU3215" s="33"/>
      <c r="GV3215" s="33"/>
      <c r="GW3215" s="33"/>
      <c r="GX3215" s="33"/>
    </row>
    <row r="3216" spans="178:206" x14ac:dyDescent="0.2">
      <c r="FV3216" s="29"/>
      <c r="FW3216" s="33"/>
      <c r="FX3216" s="33"/>
      <c r="FY3216" s="33"/>
      <c r="FZ3216" s="33"/>
      <c r="GA3216" s="33"/>
      <c r="GB3216" s="33"/>
      <c r="GC3216" s="33"/>
      <c r="GD3216" s="33"/>
      <c r="GE3216" s="33"/>
      <c r="GF3216" s="33"/>
      <c r="GG3216" s="33"/>
      <c r="GH3216" s="33"/>
      <c r="GI3216" s="33"/>
      <c r="GJ3216" s="33"/>
      <c r="GK3216" s="33"/>
      <c r="GL3216" s="33"/>
      <c r="GM3216" s="33"/>
      <c r="GN3216" s="33"/>
      <c r="GO3216" s="33"/>
      <c r="GP3216" s="33"/>
      <c r="GQ3216" s="33"/>
      <c r="GR3216" s="33"/>
      <c r="GS3216" s="33"/>
      <c r="GT3216" s="33"/>
      <c r="GU3216" s="33"/>
      <c r="GV3216" s="33"/>
      <c r="GW3216" s="33"/>
      <c r="GX3216" s="33"/>
    </row>
    <row r="3217" spans="178:206" x14ac:dyDescent="0.2">
      <c r="FV3217" s="29"/>
      <c r="FW3217" s="33"/>
      <c r="FX3217" s="33"/>
      <c r="FY3217" s="33"/>
      <c r="FZ3217" s="33"/>
      <c r="GA3217" s="33"/>
      <c r="GB3217" s="33"/>
      <c r="GC3217" s="33"/>
      <c r="GD3217" s="33"/>
      <c r="GE3217" s="33"/>
      <c r="GF3217" s="33"/>
      <c r="GG3217" s="33"/>
      <c r="GH3217" s="33"/>
      <c r="GI3217" s="33"/>
      <c r="GJ3217" s="33"/>
      <c r="GK3217" s="33"/>
      <c r="GL3217" s="33"/>
      <c r="GM3217" s="33"/>
      <c r="GN3217" s="33"/>
      <c r="GO3217" s="33"/>
      <c r="GP3217" s="33"/>
      <c r="GQ3217" s="33"/>
      <c r="GR3217" s="33"/>
      <c r="GS3217" s="33"/>
      <c r="GT3217" s="33"/>
      <c r="GU3217" s="33"/>
      <c r="GV3217" s="33"/>
      <c r="GW3217" s="33"/>
      <c r="GX3217" s="33"/>
    </row>
    <row r="3218" spans="178:206" x14ac:dyDescent="0.2">
      <c r="FV3218" s="29"/>
      <c r="FW3218" s="33"/>
      <c r="FX3218" s="33"/>
      <c r="FY3218" s="33"/>
      <c r="FZ3218" s="33"/>
      <c r="GA3218" s="33"/>
      <c r="GB3218" s="33"/>
      <c r="GC3218" s="33"/>
      <c r="GD3218" s="33"/>
      <c r="GE3218" s="33"/>
      <c r="GF3218" s="33"/>
      <c r="GG3218" s="33"/>
      <c r="GH3218" s="33"/>
      <c r="GI3218" s="33"/>
      <c r="GJ3218" s="33"/>
      <c r="GK3218" s="33"/>
      <c r="GL3218" s="33"/>
      <c r="GM3218" s="33"/>
      <c r="GN3218" s="33"/>
      <c r="GO3218" s="33"/>
      <c r="GP3218" s="33"/>
      <c r="GQ3218" s="33"/>
      <c r="GR3218" s="33"/>
      <c r="GS3218" s="33"/>
      <c r="GT3218" s="33"/>
      <c r="GU3218" s="33"/>
      <c r="GV3218" s="33"/>
      <c r="GW3218" s="33"/>
      <c r="GX3218" s="33"/>
    </row>
    <row r="3219" spans="178:206" x14ac:dyDescent="0.2">
      <c r="FV3219" s="29"/>
      <c r="FW3219" s="33"/>
      <c r="FX3219" s="33"/>
      <c r="FY3219" s="33"/>
      <c r="FZ3219" s="33"/>
      <c r="GA3219" s="33"/>
      <c r="GB3219" s="33"/>
      <c r="GC3219" s="33"/>
      <c r="GD3219" s="33"/>
      <c r="GE3219" s="33"/>
      <c r="GF3219" s="33"/>
      <c r="GG3219" s="33"/>
      <c r="GH3219" s="33"/>
      <c r="GI3219" s="33"/>
      <c r="GJ3219" s="33"/>
      <c r="GK3219" s="33"/>
      <c r="GL3219" s="33"/>
      <c r="GM3219" s="33"/>
      <c r="GN3219" s="33"/>
      <c r="GO3219" s="33"/>
      <c r="GP3219" s="33"/>
      <c r="GQ3219" s="33"/>
      <c r="GR3219" s="33"/>
      <c r="GS3219" s="33"/>
      <c r="GT3219" s="33"/>
      <c r="GU3219" s="33"/>
      <c r="GV3219" s="33"/>
      <c r="GW3219" s="33"/>
      <c r="GX3219" s="33"/>
    </row>
    <row r="3220" spans="178:206" x14ac:dyDescent="0.2">
      <c r="FV3220" s="29"/>
      <c r="FW3220" s="33"/>
      <c r="FX3220" s="33"/>
      <c r="FY3220" s="33"/>
      <c r="FZ3220" s="33"/>
      <c r="GA3220" s="33"/>
      <c r="GB3220" s="33"/>
      <c r="GC3220" s="33"/>
      <c r="GD3220" s="33"/>
      <c r="GE3220" s="33"/>
      <c r="GF3220" s="33"/>
      <c r="GG3220" s="33"/>
      <c r="GH3220" s="33"/>
      <c r="GI3220" s="33"/>
      <c r="GJ3220" s="33"/>
      <c r="GK3220" s="33"/>
      <c r="GL3220" s="33"/>
      <c r="GM3220" s="33"/>
      <c r="GN3220" s="33"/>
      <c r="GO3220" s="33"/>
      <c r="GP3220" s="33"/>
      <c r="GQ3220" s="33"/>
      <c r="GR3220" s="33"/>
      <c r="GS3220" s="33"/>
      <c r="GT3220" s="33"/>
      <c r="GU3220" s="33"/>
      <c r="GV3220" s="33"/>
      <c r="GW3220" s="33"/>
      <c r="GX3220" s="33"/>
    </row>
    <row r="3221" spans="178:206" x14ac:dyDescent="0.2">
      <c r="FV3221" s="29"/>
      <c r="FW3221" s="33"/>
      <c r="FX3221" s="33"/>
      <c r="FY3221" s="33"/>
      <c r="FZ3221" s="33"/>
      <c r="GA3221" s="33"/>
      <c r="GB3221" s="33"/>
      <c r="GC3221" s="33"/>
      <c r="GD3221" s="33"/>
      <c r="GE3221" s="33"/>
      <c r="GF3221" s="33"/>
      <c r="GG3221" s="33"/>
      <c r="GH3221" s="33"/>
      <c r="GI3221" s="33"/>
      <c r="GJ3221" s="33"/>
      <c r="GK3221" s="33"/>
      <c r="GL3221" s="33"/>
      <c r="GM3221" s="33"/>
      <c r="GN3221" s="33"/>
      <c r="GO3221" s="33"/>
      <c r="GP3221" s="33"/>
      <c r="GQ3221" s="33"/>
      <c r="GR3221" s="33"/>
      <c r="GS3221" s="33"/>
      <c r="GT3221" s="33"/>
      <c r="GU3221" s="33"/>
      <c r="GV3221" s="33"/>
      <c r="GW3221" s="33"/>
      <c r="GX3221" s="33"/>
    </row>
    <row r="3222" spans="178:206" x14ac:dyDescent="0.2">
      <c r="FV3222" s="29"/>
      <c r="FW3222" s="33"/>
      <c r="FX3222" s="33"/>
      <c r="FY3222" s="33"/>
      <c r="FZ3222" s="33"/>
      <c r="GA3222" s="33"/>
      <c r="GB3222" s="33"/>
      <c r="GC3222" s="33"/>
      <c r="GD3222" s="33"/>
      <c r="GE3222" s="33"/>
      <c r="GF3222" s="33"/>
      <c r="GG3222" s="33"/>
      <c r="GH3222" s="33"/>
      <c r="GI3222" s="33"/>
      <c r="GJ3222" s="33"/>
      <c r="GK3222" s="33"/>
      <c r="GL3222" s="33"/>
      <c r="GM3222" s="33"/>
      <c r="GN3222" s="33"/>
      <c r="GO3222" s="33"/>
      <c r="GP3222" s="33"/>
      <c r="GQ3222" s="33"/>
      <c r="GR3222" s="33"/>
      <c r="GS3222" s="33"/>
      <c r="GT3222" s="33"/>
      <c r="GU3222" s="33"/>
      <c r="GV3222" s="33"/>
      <c r="GW3222" s="33"/>
      <c r="GX3222" s="33"/>
    </row>
    <row r="3223" spans="178:206" x14ac:dyDescent="0.2">
      <c r="FV3223" s="29"/>
      <c r="FW3223" s="33"/>
      <c r="FX3223" s="33"/>
      <c r="FY3223" s="33"/>
      <c r="FZ3223" s="33"/>
      <c r="GA3223" s="33"/>
      <c r="GB3223" s="33"/>
      <c r="GC3223" s="33"/>
      <c r="GD3223" s="33"/>
      <c r="GE3223" s="33"/>
      <c r="GF3223" s="33"/>
      <c r="GG3223" s="33"/>
      <c r="GH3223" s="33"/>
      <c r="GI3223" s="33"/>
      <c r="GJ3223" s="33"/>
      <c r="GK3223" s="33"/>
      <c r="GL3223" s="33"/>
      <c r="GM3223" s="33"/>
      <c r="GN3223" s="33"/>
      <c r="GO3223" s="33"/>
      <c r="GP3223" s="33"/>
      <c r="GQ3223" s="33"/>
      <c r="GR3223" s="33"/>
      <c r="GS3223" s="33"/>
      <c r="GT3223" s="33"/>
      <c r="GU3223" s="33"/>
      <c r="GV3223" s="33"/>
      <c r="GW3223" s="33"/>
      <c r="GX3223" s="33"/>
    </row>
    <row r="3224" spans="178:206" x14ac:dyDescent="0.2">
      <c r="FV3224" s="29"/>
      <c r="FW3224" s="33"/>
      <c r="FX3224" s="33"/>
      <c r="FY3224" s="33"/>
      <c r="FZ3224" s="33"/>
      <c r="GA3224" s="33"/>
      <c r="GB3224" s="33"/>
      <c r="GC3224" s="33"/>
      <c r="GD3224" s="33"/>
      <c r="GE3224" s="33"/>
      <c r="GF3224" s="33"/>
      <c r="GG3224" s="33"/>
      <c r="GH3224" s="33"/>
      <c r="GI3224" s="33"/>
      <c r="GJ3224" s="33"/>
      <c r="GK3224" s="33"/>
      <c r="GL3224" s="33"/>
      <c r="GM3224" s="33"/>
      <c r="GN3224" s="33"/>
      <c r="GO3224" s="33"/>
      <c r="GP3224" s="33"/>
      <c r="GQ3224" s="33"/>
      <c r="GR3224" s="33"/>
      <c r="GS3224" s="33"/>
      <c r="GT3224" s="33"/>
      <c r="GU3224" s="33"/>
      <c r="GV3224" s="33"/>
      <c r="GW3224" s="33"/>
      <c r="GX3224" s="33"/>
    </row>
    <row r="3225" spans="178:206" x14ac:dyDescent="0.2">
      <c r="FV3225" s="29"/>
      <c r="FW3225" s="33"/>
      <c r="FX3225" s="33"/>
      <c r="FY3225" s="33"/>
      <c r="FZ3225" s="33"/>
      <c r="GA3225" s="33"/>
      <c r="GB3225" s="33"/>
      <c r="GC3225" s="33"/>
      <c r="GD3225" s="33"/>
      <c r="GE3225" s="33"/>
      <c r="GF3225" s="33"/>
      <c r="GG3225" s="33"/>
      <c r="GH3225" s="33"/>
      <c r="GI3225" s="33"/>
      <c r="GJ3225" s="33"/>
      <c r="GK3225" s="33"/>
      <c r="GL3225" s="33"/>
      <c r="GM3225" s="33"/>
      <c r="GN3225" s="33"/>
      <c r="GO3225" s="33"/>
      <c r="GP3225" s="33"/>
      <c r="GQ3225" s="33"/>
      <c r="GR3225" s="33"/>
      <c r="GS3225" s="33"/>
      <c r="GT3225" s="33"/>
      <c r="GU3225" s="33"/>
      <c r="GV3225" s="33"/>
      <c r="GW3225" s="33"/>
      <c r="GX3225" s="33"/>
    </row>
    <row r="3226" spans="178:206" x14ac:dyDescent="0.2">
      <c r="FV3226" s="29"/>
      <c r="FW3226" s="33"/>
      <c r="FX3226" s="33"/>
      <c r="FY3226" s="33"/>
      <c r="FZ3226" s="33"/>
      <c r="GA3226" s="33"/>
      <c r="GB3226" s="33"/>
      <c r="GC3226" s="33"/>
      <c r="GD3226" s="33"/>
      <c r="GE3226" s="33"/>
      <c r="GF3226" s="33"/>
      <c r="GG3226" s="33"/>
      <c r="GH3226" s="33"/>
      <c r="GI3226" s="33"/>
      <c r="GJ3226" s="33"/>
      <c r="GK3226" s="33"/>
      <c r="GL3226" s="33"/>
      <c r="GM3226" s="33"/>
      <c r="GN3226" s="33"/>
      <c r="GO3226" s="33"/>
      <c r="GP3226" s="33"/>
      <c r="GQ3226" s="33"/>
      <c r="GR3226" s="33"/>
      <c r="GS3226" s="33"/>
      <c r="GT3226" s="33"/>
      <c r="GU3226" s="33"/>
      <c r="GV3226" s="33"/>
      <c r="GW3226" s="33"/>
      <c r="GX3226" s="33"/>
    </row>
    <row r="3227" spans="178:206" x14ac:dyDescent="0.2">
      <c r="FV3227" s="29"/>
      <c r="FW3227" s="33"/>
      <c r="FX3227" s="33"/>
      <c r="FY3227" s="33"/>
      <c r="FZ3227" s="33"/>
      <c r="GA3227" s="33"/>
      <c r="GB3227" s="33"/>
      <c r="GC3227" s="33"/>
      <c r="GD3227" s="33"/>
      <c r="GE3227" s="33"/>
      <c r="GF3227" s="33"/>
      <c r="GG3227" s="33"/>
      <c r="GH3227" s="33"/>
      <c r="GI3227" s="33"/>
      <c r="GJ3227" s="33"/>
      <c r="GK3227" s="33"/>
      <c r="GL3227" s="33"/>
      <c r="GM3227" s="33"/>
      <c r="GN3227" s="33"/>
      <c r="GO3227" s="33"/>
      <c r="GP3227" s="33"/>
      <c r="GQ3227" s="33"/>
      <c r="GR3227" s="33"/>
      <c r="GS3227" s="33"/>
      <c r="GT3227" s="33"/>
      <c r="GU3227" s="33"/>
      <c r="GV3227" s="33"/>
      <c r="GW3227" s="33"/>
      <c r="GX3227" s="33"/>
    </row>
    <row r="3228" spans="178:206" x14ac:dyDescent="0.2">
      <c r="FV3228" s="29"/>
      <c r="FW3228" s="33"/>
      <c r="FX3228" s="33"/>
      <c r="FY3228" s="33"/>
      <c r="FZ3228" s="33"/>
      <c r="GA3228" s="33"/>
      <c r="GB3228" s="33"/>
      <c r="GC3228" s="33"/>
      <c r="GD3228" s="33"/>
      <c r="GE3228" s="33"/>
      <c r="GF3228" s="33"/>
      <c r="GG3228" s="33"/>
      <c r="GH3228" s="33"/>
      <c r="GI3228" s="33"/>
      <c r="GJ3228" s="33"/>
      <c r="GK3228" s="33"/>
      <c r="GL3228" s="33"/>
      <c r="GM3228" s="33"/>
      <c r="GN3228" s="33"/>
      <c r="GO3228" s="33"/>
      <c r="GP3228" s="33"/>
      <c r="GQ3228" s="33"/>
      <c r="GR3228" s="33"/>
      <c r="GS3228" s="33"/>
      <c r="GT3228" s="33"/>
      <c r="GU3228" s="33"/>
      <c r="GV3228" s="33"/>
      <c r="GW3228" s="33"/>
      <c r="GX3228" s="33"/>
    </row>
    <row r="3229" spans="178:206" x14ac:dyDescent="0.2">
      <c r="FV3229" s="29"/>
      <c r="FW3229" s="33"/>
      <c r="FX3229" s="33"/>
      <c r="FY3229" s="33"/>
      <c r="FZ3229" s="33"/>
      <c r="GA3229" s="33"/>
      <c r="GB3229" s="33"/>
      <c r="GC3229" s="33"/>
      <c r="GD3229" s="33"/>
      <c r="GE3229" s="33"/>
      <c r="GF3229" s="33"/>
      <c r="GG3229" s="33"/>
      <c r="GH3229" s="33"/>
      <c r="GI3229" s="33"/>
      <c r="GJ3229" s="33"/>
      <c r="GK3229" s="33"/>
      <c r="GL3229" s="33"/>
      <c r="GM3229" s="33"/>
      <c r="GN3229" s="33"/>
      <c r="GO3229" s="33"/>
      <c r="GP3229" s="33"/>
      <c r="GQ3229" s="33"/>
      <c r="GR3229" s="33"/>
      <c r="GS3229" s="33"/>
      <c r="GT3229" s="33"/>
      <c r="GU3229" s="33"/>
      <c r="GV3229" s="33"/>
      <c r="GW3229" s="33"/>
      <c r="GX3229" s="33"/>
    </row>
    <row r="3230" spans="178:206" x14ac:dyDescent="0.2">
      <c r="FV3230" s="29"/>
      <c r="FW3230" s="33"/>
      <c r="FX3230" s="33"/>
      <c r="FY3230" s="33"/>
      <c r="FZ3230" s="33"/>
      <c r="GA3230" s="33"/>
      <c r="GB3230" s="33"/>
      <c r="GC3230" s="33"/>
      <c r="GD3230" s="33"/>
      <c r="GE3230" s="33"/>
      <c r="GF3230" s="33"/>
      <c r="GG3230" s="33"/>
      <c r="GH3230" s="33"/>
      <c r="GI3230" s="33"/>
      <c r="GJ3230" s="33"/>
      <c r="GK3230" s="33"/>
      <c r="GL3230" s="33"/>
      <c r="GM3230" s="33"/>
      <c r="GN3230" s="33"/>
      <c r="GO3230" s="33"/>
      <c r="GP3230" s="33"/>
      <c r="GQ3230" s="33"/>
      <c r="GR3230" s="33"/>
      <c r="GS3230" s="33"/>
      <c r="GT3230" s="33"/>
      <c r="GU3230" s="33"/>
      <c r="GV3230" s="33"/>
      <c r="GW3230" s="33"/>
      <c r="GX3230" s="33"/>
    </row>
    <row r="3231" spans="178:206" x14ac:dyDescent="0.2">
      <c r="FV3231" s="29"/>
      <c r="FW3231" s="33"/>
      <c r="FX3231" s="33"/>
      <c r="FY3231" s="33"/>
      <c r="FZ3231" s="33"/>
      <c r="GA3231" s="33"/>
      <c r="GB3231" s="33"/>
      <c r="GC3231" s="33"/>
      <c r="GD3231" s="33"/>
      <c r="GE3231" s="33"/>
      <c r="GF3231" s="33"/>
      <c r="GG3231" s="33"/>
      <c r="GH3231" s="33"/>
      <c r="GI3231" s="33"/>
      <c r="GJ3231" s="33"/>
      <c r="GK3231" s="33"/>
      <c r="GL3231" s="33"/>
      <c r="GM3231" s="33"/>
      <c r="GN3231" s="33"/>
      <c r="GO3231" s="33"/>
      <c r="GP3231" s="33"/>
      <c r="GQ3231" s="33"/>
      <c r="GR3231" s="33"/>
      <c r="GS3231" s="33"/>
      <c r="GT3231" s="33"/>
      <c r="GU3231" s="33"/>
      <c r="GV3231" s="33"/>
      <c r="GW3231" s="33"/>
      <c r="GX3231" s="33"/>
    </row>
    <row r="3232" spans="178:206" x14ac:dyDescent="0.2">
      <c r="FV3232" s="29"/>
      <c r="FW3232" s="33"/>
      <c r="FX3232" s="33"/>
      <c r="FY3232" s="33"/>
      <c r="FZ3232" s="33"/>
      <c r="GA3232" s="33"/>
      <c r="GB3232" s="33"/>
      <c r="GC3232" s="33"/>
      <c r="GD3232" s="33"/>
      <c r="GE3232" s="33"/>
      <c r="GF3232" s="33"/>
      <c r="GG3232" s="33"/>
      <c r="GH3232" s="33"/>
      <c r="GI3232" s="33"/>
      <c r="GJ3232" s="33"/>
      <c r="GK3232" s="33"/>
      <c r="GL3232" s="33"/>
      <c r="GM3232" s="33"/>
      <c r="GN3232" s="33"/>
      <c r="GO3232" s="33"/>
      <c r="GP3232" s="33"/>
      <c r="GQ3232" s="33"/>
      <c r="GR3232" s="33"/>
      <c r="GS3232" s="33"/>
      <c r="GT3232" s="33"/>
      <c r="GU3232" s="33"/>
      <c r="GV3232" s="33"/>
      <c r="GW3232" s="33"/>
      <c r="GX3232" s="33"/>
    </row>
    <row r="3233" spans="178:206" x14ac:dyDescent="0.2">
      <c r="FV3233" s="29"/>
      <c r="FW3233" s="33"/>
      <c r="FX3233" s="33"/>
      <c r="FY3233" s="33"/>
      <c r="FZ3233" s="33"/>
      <c r="GA3233" s="33"/>
      <c r="GB3233" s="33"/>
      <c r="GC3233" s="33"/>
      <c r="GD3233" s="33"/>
      <c r="GE3233" s="33"/>
      <c r="GF3233" s="33"/>
      <c r="GG3233" s="33"/>
      <c r="GH3233" s="33"/>
      <c r="GI3233" s="33"/>
      <c r="GJ3233" s="33"/>
      <c r="GK3233" s="33"/>
      <c r="GL3233" s="33"/>
      <c r="GM3233" s="33"/>
      <c r="GN3233" s="33"/>
      <c r="GO3233" s="33"/>
      <c r="GP3233" s="33"/>
      <c r="GQ3233" s="33"/>
      <c r="GR3233" s="33"/>
      <c r="GS3233" s="33"/>
      <c r="GT3233" s="33"/>
      <c r="GU3233" s="33"/>
      <c r="GV3233" s="33"/>
      <c r="GW3233" s="33"/>
      <c r="GX3233" s="33"/>
    </row>
    <row r="3234" spans="178:206" x14ac:dyDescent="0.2">
      <c r="FV3234" s="29"/>
      <c r="FW3234" s="33"/>
      <c r="FX3234" s="33"/>
      <c r="FY3234" s="33"/>
      <c r="FZ3234" s="33"/>
      <c r="GA3234" s="33"/>
      <c r="GB3234" s="33"/>
      <c r="GC3234" s="33"/>
      <c r="GD3234" s="33"/>
      <c r="GE3234" s="33"/>
      <c r="GF3234" s="33"/>
      <c r="GG3234" s="33"/>
      <c r="GH3234" s="33"/>
      <c r="GI3234" s="33"/>
      <c r="GJ3234" s="33"/>
      <c r="GK3234" s="33"/>
      <c r="GL3234" s="33"/>
      <c r="GM3234" s="33"/>
      <c r="GN3234" s="33"/>
      <c r="GO3234" s="33"/>
      <c r="GP3234" s="33"/>
      <c r="GQ3234" s="33"/>
      <c r="GR3234" s="33"/>
      <c r="GS3234" s="33"/>
      <c r="GT3234" s="33"/>
      <c r="GU3234" s="33"/>
      <c r="GV3234" s="33"/>
      <c r="GW3234" s="33"/>
      <c r="GX3234" s="33"/>
    </row>
    <row r="3235" spans="178:206" x14ac:dyDescent="0.2">
      <c r="FV3235" s="29"/>
      <c r="FW3235" s="33"/>
      <c r="FX3235" s="33"/>
      <c r="FY3235" s="33"/>
      <c r="FZ3235" s="33"/>
      <c r="GA3235" s="33"/>
      <c r="GB3235" s="33"/>
      <c r="GC3235" s="33"/>
      <c r="GD3235" s="33"/>
      <c r="GE3235" s="33"/>
      <c r="GF3235" s="33"/>
      <c r="GG3235" s="33"/>
      <c r="GH3235" s="33"/>
      <c r="GI3235" s="33"/>
      <c r="GJ3235" s="33"/>
      <c r="GK3235" s="33"/>
      <c r="GL3235" s="33"/>
      <c r="GM3235" s="33"/>
      <c r="GN3235" s="33"/>
      <c r="GO3235" s="33"/>
      <c r="GP3235" s="33"/>
      <c r="GQ3235" s="33"/>
      <c r="GR3235" s="33"/>
      <c r="GS3235" s="33"/>
      <c r="GT3235" s="33"/>
      <c r="GU3235" s="33"/>
      <c r="GV3235" s="33"/>
      <c r="GW3235" s="33"/>
      <c r="GX3235" s="33"/>
    </row>
    <row r="3236" spans="178:206" x14ac:dyDescent="0.2">
      <c r="FV3236" s="29"/>
      <c r="FW3236" s="33"/>
      <c r="FX3236" s="33"/>
      <c r="FY3236" s="33"/>
      <c r="FZ3236" s="33"/>
      <c r="GA3236" s="33"/>
      <c r="GB3236" s="33"/>
      <c r="GC3236" s="33"/>
      <c r="GD3236" s="33"/>
      <c r="GE3236" s="33"/>
      <c r="GF3236" s="33"/>
      <c r="GG3236" s="33"/>
      <c r="GH3236" s="33"/>
      <c r="GI3236" s="33"/>
      <c r="GJ3236" s="33"/>
      <c r="GK3236" s="33"/>
      <c r="GL3236" s="33"/>
      <c r="GM3236" s="33"/>
      <c r="GN3236" s="33"/>
      <c r="GO3236" s="33"/>
      <c r="GP3236" s="33"/>
      <c r="GQ3236" s="33"/>
      <c r="GR3236" s="33"/>
      <c r="GS3236" s="33"/>
      <c r="GT3236" s="33"/>
      <c r="GU3236" s="33"/>
      <c r="GV3236" s="33"/>
      <c r="GW3236" s="33"/>
      <c r="GX3236" s="33"/>
    </row>
    <row r="3237" spans="178:206" x14ac:dyDescent="0.2">
      <c r="FV3237" s="29"/>
      <c r="FW3237" s="33"/>
      <c r="FX3237" s="33"/>
      <c r="FY3237" s="33"/>
      <c r="FZ3237" s="33"/>
      <c r="GA3237" s="33"/>
      <c r="GB3237" s="33"/>
      <c r="GC3237" s="33"/>
      <c r="GD3237" s="33"/>
      <c r="GE3237" s="33"/>
      <c r="GF3237" s="33"/>
      <c r="GG3237" s="33"/>
      <c r="GH3237" s="33"/>
      <c r="GI3237" s="33"/>
      <c r="GJ3237" s="33"/>
      <c r="GK3237" s="33"/>
      <c r="GL3237" s="33"/>
      <c r="GM3237" s="33"/>
      <c r="GN3237" s="33"/>
      <c r="GO3237" s="33"/>
      <c r="GP3237" s="33"/>
      <c r="GQ3237" s="33"/>
      <c r="GR3237" s="33"/>
      <c r="GS3237" s="33"/>
      <c r="GT3237" s="33"/>
      <c r="GU3237" s="33"/>
      <c r="GV3237" s="33"/>
      <c r="GW3237" s="33"/>
      <c r="GX3237" s="33"/>
    </row>
    <row r="3238" spans="178:206" x14ac:dyDescent="0.2">
      <c r="FV3238" s="29"/>
      <c r="FW3238" s="33"/>
      <c r="FX3238" s="33"/>
      <c r="FY3238" s="33"/>
      <c r="FZ3238" s="33"/>
      <c r="GA3238" s="33"/>
      <c r="GB3238" s="33"/>
      <c r="GC3238" s="33"/>
      <c r="GD3238" s="33"/>
      <c r="GE3238" s="33"/>
      <c r="GF3238" s="33"/>
      <c r="GG3238" s="33"/>
      <c r="GH3238" s="33"/>
      <c r="GI3238" s="33"/>
      <c r="GJ3238" s="33"/>
      <c r="GK3238" s="33"/>
      <c r="GL3238" s="33"/>
      <c r="GM3238" s="33"/>
      <c r="GN3238" s="33"/>
      <c r="GO3238" s="33"/>
      <c r="GP3238" s="33"/>
      <c r="GQ3238" s="33"/>
      <c r="GR3238" s="33"/>
      <c r="GS3238" s="33"/>
      <c r="GT3238" s="33"/>
      <c r="GU3238" s="33"/>
      <c r="GV3238" s="33"/>
      <c r="GW3238" s="33"/>
      <c r="GX3238" s="33"/>
    </row>
    <row r="3239" spans="178:206" x14ac:dyDescent="0.2">
      <c r="FV3239" s="29"/>
      <c r="FW3239" s="33"/>
      <c r="FX3239" s="33"/>
      <c r="FY3239" s="33"/>
      <c r="FZ3239" s="33"/>
      <c r="GA3239" s="33"/>
      <c r="GB3239" s="33"/>
      <c r="GC3239" s="33"/>
      <c r="GD3239" s="33"/>
      <c r="GE3239" s="33"/>
      <c r="GF3239" s="33"/>
      <c r="GG3239" s="33"/>
      <c r="GH3239" s="33"/>
      <c r="GI3239" s="33"/>
      <c r="GJ3239" s="33"/>
      <c r="GK3239" s="33"/>
      <c r="GL3239" s="33"/>
      <c r="GM3239" s="33"/>
      <c r="GN3239" s="33"/>
      <c r="GO3239" s="33"/>
      <c r="GP3239" s="33"/>
      <c r="GQ3239" s="33"/>
      <c r="GR3239" s="33"/>
      <c r="GS3239" s="33"/>
      <c r="GT3239" s="33"/>
      <c r="GU3239" s="33"/>
      <c r="GV3239" s="33"/>
      <c r="GW3239" s="33"/>
      <c r="GX3239" s="33"/>
    </row>
    <row r="3240" spans="178:206" x14ac:dyDescent="0.2">
      <c r="FV3240" s="29"/>
      <c r="FW3240" s="33"/>
      <c r="FX3240" s="33"/>
      <c r="FY3240" s="33"/>
      <c r="FZ3240" s="33"/>
      <c r="GA3240" s="33"/>
      <c r="GB3240" s="33"/>
      <c r="GC3240" s="33"/>
      <c r="GD3240" s="33"/>
      <c r="GE3240" s="33"/>
      <c r="GF3240" s="33"/>
      <c r="GG3240" s="33"/>
      <c r="GH3240" s="33"/>
      <c r="GI3240" s="33"/>
      <c r="GJ3240" s="33"/>
      <c r="GK3240" s="33"/>
      <c r="GL3240" s="33"/>
      <c r="GM3240" s="33"/>
      <c r="GN3240" s="33"/>
      <c r="GO3240" s="33"/>
      <c r="GP3240" s="33"/>
      <c r="GQ3240" s="33"/>
      <c r="GR3240" s="33"/>
      <c r="GS3240" s="33"/>
      <c r="GT3240" s="33"/>
      <c r="GU3240" s="33"/>
      <c r="GV3240" s="33"/>
      <c r="GW3240" s="33"/>
      <c r="GX3240" s="33"/>
    </row>
    <row r="3241" spans="178:206" x14ac:dyDescent="0.2">
      <c r="FV3241" s="29"/>
      <c r="FW3241" s="33"/>
      <c r="FX3241" s="33"/>
      <c r="FY3241" s="33"/>
      <c r="FZ3241" s="33"/>
      <c r="GA3241" s="33"/>
      <c r="GB3241" s="33"/>
      <c r="GC3241" s="33"/>
      <c r="GD3241" s="33"/>
      <c r="GE3241" s="33"/>
      <c r="GF3241" s="33"/>
      <c r="GG3241" s="33"/>
      <c r="GH3241" s="33"/>
      <c r="GI3241" s="33"/>
      <c r="GJ3241" s="33"/>
      <c r="GK3241" s="33"/>
      <c r="GL3241" s="33"/>
      <c r="GM3241" s="33"/>
      <c r="GN3241" s="33"/>
      <c r="GO3241" s="33"/>
      <c r="GP3241" s="33"/>
      <c r="GQ3241" s="33"/>
      <c r="GR3241" s="33"/>
      <c r="GS3241" s="33"/>
      <c r="GT3241" s="33"/>
      <c r="GU3241" s="33"/>
      <c r="GV3241" s="33"/>
      <c r="GW3241" s="33"/>
      <c r="GX3241" s="33"/>
    </row>
    <row r="3242" spans="178:206" x14ac:dyDescent="0.2">
      <c r="FV3242" s="29"/>
      <c r="FW3242" s="33"/>
      <c r="FX3242" s="33"/>
      <c r="FY3242" s="33"/>
      <c r="FZ3242" s="33"/>
      <c r="GA3242" s="33"/>
      <c r="GB3242" s="33"/>
      <c r="GC3242" s="33"/>
      <c r="GD3242" s="33"/>
      <c r="GE3242" s="33"/>
      <c r="GF3242" s="33"/>
      <c r="GG3242" s="33"/>
      <c r="GH3242" s="33"/>
      <c r="GI3242" s="33"/>
      <c r="GJ3242" s="33"/>
      <c r="GK3242" s="33"/>
      <c r="GL3242" s="33"/>
      <c r="GM3242" s="33"/>
      <c r="GN3242" s="33"/>
      <c r="GO3242" s="33"/>
      <c r="GP3242" s="33"/>
      <c r="GQ3242" s="33"/>
      <c r="GR3242" s="33"/>
      <c r="GS3242" s="33"/>
      <c r="GT3242" s="33"/>
      <c r="GU3242" s="33"/>
      <c r="GV3242" s="33"/>
      <c r="GW3242" s="33"/>
      <c r="GX3242" s="33"/>
    </row>
    <row r="3243" spans="178:206" x14ac:dyDescent="0.2">
      <c r="FV3243" s="29"/>
      <c r="FW3243" s="33"/>
      <c r="FX3243" s="33"/>
      <c r="FY3243" s="33"/>
      <c r="FZ3243" s="33"/>
      <c r="GA3243" s="33"/>
      <c r="GB3243" s="33"/>
      <c r="GC3243" s="33"/>
      <c r="GD3243" s="33"/>
      <c r="GE3243" s="33"/>
      <c r="GF3243" s="33"/>
      <c r="GG3243" s="33"/>
      <c r="GH3243" s="33"/>
      <c r="GI3243" s="33"/>
      <c r="GJ3243" s="33"/>
      <c r="GK3243" s="33"/>
      <c r="GL3243" s="33"/>
      <c r="GM3243" s="33"/>
      <c r="GN3243" s="33"/>
      <c r="GO3243" s="33"/>
      <c r="GP3243" s="33"/>
      <c r="GQ3243" s="33"/>
      <c r="GR3243" s="33"/>
      <c r="GS3243" s="33"/>
      <c r="GT3243" s="33"/>
      <c r="GU3243" s="33"/>
      <c r="GV3243" s="33"/>
      <c r="GW3243" s="33"/>
      <c r="GX3243" s="33"/>
    </row>
    <row r="3244" spans="178:206" x14ac:dyDescent="0.2">
      <c r="FV3244" s="29"/>
      <c r="FW3244" s="33"/>
      <c r="FX3244" s="33"/>
      <c r="FY3244" s="33"/>
      <c r="FZ3244" s="33"/>
      <c r="GA3244" s="33"/>
      <c r="GB3244" s="33"/>
      <c r="GC3244" s="33"/>
      <c r="GD3244" s="33"/>
      <c r="GE3244" s="33"/>
      <c r="GF3244" s="33"/>
      <c r="GG3244" s="33"/>
      <c r="GH3244" s="33"/>
      <c r="GI3244" s="33"/>
      <c r="GJ3244" s="33"/>
      <c r="GK3244" s="33"/>
      <c r="GL3244" s="33"/>
      <c r="GM3244" s="33"/>
      <c r="GN3244" s="33"/>
      <c r="GO3244" s="33"/>
      <c r="GP3244" s="33"/>
      <c r="GQ3244" s="33"/>
      <c r="GR3244" s="33"/>
      <c r="GS3244" s="33"/>
      <c r="GT3244" s="33"/>
      <c r="GU3244" s="33"/>
      <c r="GV3244" s="33"/>
      <c r="GW3244" s="33"/>
      <c r="GX3244" s="33"/>
    </row>
    <row r="3245" spans="178:206" x14ac:dyDescent="0.2">
      <c r="FV3245" s="29"/>
      <c r="FW3245" s="33"/>
      <c r="FX3245" s="33"/>
      <c r="FY3245" s="33"/>
      <c r="FZ3245" s="33"/>
      <c r="GA3245" s="33"/>
      <c r="GB3245" s="33"/>
      <c r="GC3245" s="33"/>
      <c r="GD3245" s="33"/>
      <c r="GE3245" s="33"/>
      <c r="GF3245" s="33"/>
      <c r="GG3245" s="33"/>
      <c r="GH3245" s="33"/>
      <c r="GI3245" s="33"/>
      <c r="GJ3245" s="33"/>
      <c r="GK3245" s="33"/>
      <c r="GL3245" s="33"/>
      <c r="GM3245" s="33"/>
      <c r="GN3245" s="33"/>
      <c r="GO3245" s="33"/>
      <c r="GP3245" s="33"/>
      <c r="GQ3245" s="33"/>
      <c r="GR3245" s="33"/>
      <c r="GS3245" s="33"/>
      <c r="GT3245" s="33"/>
      <c r="GU3245" s="33"/>
      <c r="GV3245" s="33"/>
      <c r="GW3245" s="33"/>
      <c r="GX3245" s="33"/>
    </row>
    <row r="3246" spans="178:206" x14ac:dyDescent="0.2">
      <c r="FV3246" s="29"/>
      <c r="FW3246" s="33"/>
      <c r="FX3246" s="33"/>
      <c r="FY3246" s="33"/>
      <c r="FZ3246" s="33"/>
      <c r="GA3246" s="33"/>
      <c r="GB3246" s="33"/>
      <c r="GC3246" s="33"/>
      <c r="GD3246" s="33"/>
      <c r="GE3246" s="33"/>
      <c r="GF3246" s="33"/>
      <c r="GG3246" s="33"/>
      <c r="GH3246" s="33"/>
      <c r="GI3246" s="33"/>
      <c r="GJ3246" s="33"/>
      <c r="GK3246" s="33"/>
      <c r="GL3246" s="33"/>
      <c r="GM3246" s="33"/>
      <c r="GN3246" s="33"/>
      <c r="GO3246" s="33"/>
      <c r="GP3246" s="33"/>
      <c r="GQ3246" s="33"/>
      <c r="GR3246" s="33"/>
      <c r="GS3246" s="33"/>
      <c r="GT3246" s="33"/>
      <c r="GU3246" s="33"/>
      <c r="GV3246" s="33"/>
      <c r="GW3246" s="33"/>
      <c r="GX3246" s="33"/>
    </row>
    <row r="3247" spans="178:206" x14ac:dyDescent="0.2">
      <c r="FV3247" s="29"/>
      <c r="FW3247" s="33"/>
      <c r="FX3247" s="33"/>
      <c r="FY3247" s="33"/>
      <c r="FZ3247" s="33"/>
      <c r="GA3247" s="33"/>
      <c r="GB3247" s="33"/>
      <c r="GC3247" s="33"/>
      <c r="GD3247" s="33"/>
      <c r="GE3247" s="33"/>
      <c r="GF3247" s="33"/>
      <c r="GG3247" s="33"/>
      <c r="GH3247" s="33"/>
      <c r="GI3247" s="33"/>
      <c r="GJ3247" s="33"/>
      <c r="GK3247" s="33"/>
      <c r="GL3247" s="33"/>
      <c r="GM3247" s="33"/>
      <c r="GN3247" s="33"/>
      <c r="GO3247" s="33"/>
      <c r="GP3247" s="33"/>
      <c r="GQ3247" s="33"/>
      <c r="GR3247" s="33"/>
      <c r="GS3247" s="33"/>
      <c r="GT3247" s="33"/>
      <c r="GU3247" s="33"/>
      <c r="GV3247" s="33"/>
      <c r="GW3247" s="33"/>
      <c r="GX3247" s="33"/>
    </row>
    <row r="3248" spans="178:206" x14ac:dyDescent="0.2">
      <c r="FV3248" s="29"/>
      <c r="FW3248" s="33"/>
      <c r="FX3248" s="33"/>
      <c r="FY3248" s="33"/>
      <c r="FZ3248" s="33"/>
      <c r="GA3248" s="33"/>
      <c r="GB3248" s="33"/>
      <c r="GC3248" s="33"/>
      <c r="GD3248" s="33"/>
      <c r="GE3248" s="33"/>
      <c r="GF3248" s="33"/>
      <c r="GG3248" s="33"/>
      <c r="GH3248" s="33"/>
      <c r="GI3248" s="33"/>
      <c r="GJ3248" s="33"/>
      <c r="GK3248" s="33"/>
      <c r="GL3248" s="33"/>
      <c r="GM3248" s="33"/>
      <c r="GN3248" s="33"/>
      <c r="GO3248" s="33"/>
      <c r="GP3248" s="33"/>
      <c r="GQ3248" s="33"/>
      <c r="GR3248" s="33"/>
      <c r="GS3248" s="33"/>
      <c r="GT3248" s="33"/>
      <c r="GU3248" s="33"/>
      <c r="GV3248" s="33"/>
      <c r="GW3248" s="33"/>
      <c r="GX3248" s="33"/>
    </row>
    <row r="3249" spans="178:206" x14ac:dyDescent="0.2">
      <c r="FV3249" s="29"/>
      <c r="FW3249" s="33"/>
      <c r="FX3249" s="33"/>
      <c r="FY3249" s="33"/>
      <c r="FZ3249" s="33"/>
      <c r="GA3249" s="33"/>
      <c r="GB3249" s="33"/>
      <c r="GC3249" s="33"/>
      <c r="GD3249" s="33"/>
      <c r="GE3249" s="33"/>
      <c r="GF3249" s="33"/>
      <c r="GG3249" s="33"/>
      <c r="GH3249" s="33"/>
      <c r="GI3249" s="33"/>
      <c r="GJ3249" s="33"/>
      <c r="GK3249" s="33"/>
      <c r="GL3249" s="33"/>
      <c r="GM3249" s="33"/>
      <c r="GN3249" s="33"/>
      <c r="GO3249" s="33"/>
      <c r="GP3249" s="33"/>
      <c r="GQ3249" s="33"/>
      <c r="GR3249" s="33"/>
      <c r="GS3249" s="33"/>
      <c r="GT3249" s="33"/>
      <c r="GU3249" s="33"/>
      <c r="GV3249" s="33"/>
      <c r="GW3249" s="33"/>
      <c r="GX3249" s="33"/>
    </row>
    <row r="3250" spans="178:206" x14ac:dyDescent="0.2">
      <c r="FV3250" s="29"/>
      <c r="FW3250" s="33"/>
      <c r="FX3250" s="33"/>
      <c r="FY3250" s="33"/>
      <c r="FZ3250" s="33"/>
      <c r="GA3250" s="33"/>
      <c r="GB3250" s="33"/>
      <c r="GC3250" s="33"/>
      <c r="GD3250" s="33"/>
      <c r="GE3250" s="33"/>
      <c r="GF3250" s="33"/>
      <c r="GG3250" s="33"/>
      <c r="GH3250" s="33"/>
      <c r="GI3250" s="33"/>
      <c r="GJ3250" s="33"/>
      <c r="GK3250" s="33"/>
      <c r="GL3250" s="33"/>
      <c r="GM3250" s="33"/>
      <c r="GN3250" s="33"/>
      <c r="GO3250" s="33"/>
      <c r="GP3250" s="33"/>
      <c r="GQ3250" s="33"/>
      <c r="GR3250" s="33"/>
      <c r="GS3250" s="33"/>
      <c r="GT3250" s="33"/>
      <c r="GU3250" s="33"/>
      <c r="GV3250" s="33"/>
      <c r="GW3250" s="33"/>
      <c r="GX3250" s="33"/>
    </row>
    <row r="3251" spans="178:206" x14ac:dyDescent="0.2">
      <c r="FV3251" s="29"/>
      <c r="FW3251" s="33"/>
      <c r="FX3251" s="33"/>
      <c r="FY3251" s="33"/>
      <c r="FZ3251" s="33"/>
      <c r="GA3251" s="33"/>
      <c r="GB3251" s="33"/>
      <c r="GC3251" s="33"/>
      <c r="GD3251" s="33"/>
      <c r="GE3251" s="33"/>
      <c r="GF3251" s="33"/>
      <c r="GG3251" s="33"/>
      <c r="GH3251" s="33"/>
      <c r="GI3251" s="33"/>
      <c r="GJ3251" s="33"/>
      <c r="GK3251" s="33"/>
      <c r="GL3251" s="33"/>
      <c r="GM3251" s="33"/>
      <c r="GN3251" s="33"/>
      <c r="GO3251" s="33"/>
      <c r="GP3251" s="33"/>
      <c r="GQ3251" s="33"/>
      <c r="GR3251" s="33"/>
      <c r="GS3251" s="33"/>
      <c r="GT3251" s="33"/>
      <c r="GU3251" s="33"/>
      <c r="GV3251" s="33"/>
      <c r="GW3251" s="33"/>
      <c r="GX3251" s="33"/>
    </row>
    <row r="3252" spans="178:206" x14ac:dyDescent="0.2">
      <c r="FV3252" s="29"/>
      <c r="FW3252" s="33"/>
      <c r="FX3252" s="33"/>
      <c r="FY3252" s="33"/>
      <c r="FZ3252" s="33"/>
      <c r="GA3252" s="33"/>
      <c r="GB3252" s="33"/>
      <c r="GC3252" s="33"/>
      <c r="GD3252" s="33"/>
      <c r="GE3252" s="33"/>
      <c r="GF3252" s="33"/>
      <c r="GG3252" s="33"/>
      <c r="GH3252" s="33"/>
      <c r="GI3252" s="33"/>
      <c r="GJ3252" s="33"/>
      <c r="GK3252" s="33"/>
      <c r="GL3252" s="33"/>
      <c r="GM3252" s="33"/>
      <c r="GN3252" s="33"/>
      <c r="GO3252" s="33"/>
      <c r="GP3252" s="33"/>
      <c r="GQ3252" s="33"/>
      <c r="GR3252" s="33"/>
      <c r="GS3252" s="33"/>
      <c r="GT3252" s="33"/>
      <c r="GU3252" s="33"/>
      <c r="GV3252" s="33"/>
      <c r="GW3252" s="33"/>
      <c r="GX3252" s="33"/>
    </row>
    <row r="3253" spans="178:206" x14ac:dyDescent="0.2">
      <c r="FV3253" s="29"/>
      <c r="FW3253" s="33"/>
      <c r="FX3253" s="33"/>
      <c r="FY3253" s="33"/>
      <c r="FZ3253" s="33"/>
      <c r="GA3253" s="33"/>
      <c r="GB3253" s="33"/>
      <c r="GC3253" s="33"/>
      <c r="GD3253" s="33"/>
      <c r="GE3253" s="33"/>
      <c r="GF3253" s="33"/>
      <c r="GG3253" s="33"/>
      <c r="GH3253" s="33"/>
      <c r="GI3253" s="33"/>
      <c r="GJ3253" s="33"/>
      <c r="GK3253" s="33"/>
      <c r="GL3253" s="33"/>
      <c r="GM3253" s="33"/>
      <c r="GN3253" s="33"/>
      <c r="GO3253" s="33"/>
      <c r="GP3253" s="33"/>
      <c r="GQ3253" s="33"/>
      <c r="GR3253" s="33"/>
      <c r="GS3253" s="33"/>
      <c r="GT3253" s="33"/>
      <c r="GU3253" s="33"/>
      <c r="GV3253" s="33"/>
      <c r="GW3253" s="33"/>
      <c r="GX3253" s="33"/>
    </row>
    <row r="3254" spans="178:206" x14ac:dyDescent="0.2">
      <c r="FV3254" s="29"/>
      <c r="FW3254" s="33"/>
      <c r="FX3254" s="33"/>
      <c r="FY3254" s="33"/>
      <c r="FZ3254" s="33"/>
      <c r="GA3254" s="33"/>
      <c r="GB3254" s="33"/>
      <c r="GC3254" s="33"/>
      <c r="GD3254" s="33"/>
      <c r="GE3254" s="33"/>
      <c r="GF3254" s="33"/>
      <c r="GG3254" s="33"/>
      <c r="GH3254" s="33"/>
      <c r="GI3254" s="33"/>
      <c r="GJ3254" s="33"/>
      <c r="GK3254" s="33"/>
      <c r="GL3254" s="33"/>
      <c r="GM3254" s="33"/>
      <c r="GN3254" s="33"/>
      <c r="GO3254" s="33"/>
      <c r="GP3254" s="33"/>
      <c r="GQ3254" s="33"/>
      <c r="GR3254" s="33"/>
      <c r="GS3254" s="33"/>
      <c r="GT3254" s="33"/>
      <c r="GU3254" s="33"/>
      <c r="GV3254" s="33"/>
      <c r="GW3254" s="33"/>
      <c r="GX3254" s="33"/>
    </row>
    <row r="3255" spans="178:206" x14ac:dyDescent="0.2">
      <c r="FV3255" s="29"/>
      <c r="FW3255" s="33"/>
      <c r="FX3255" s="33"/>
      <c r="FY3255" s="33"/>
      <c r="FZ3255" s="33"/>
      <c r="GA3255" s="33"/>
      <c r="GB3255" s="33"/>
      <c r="GC3255" s="33"/>
      <c r="GD3255" s="33"/>
      <c r="GE3255" s="33"/>
      <c r="GF3255" s="33"/>
      <c r="GG3255" s="33"/>
      <c r="GH3255" s="33"/>
      <c r="GI3255" s="33"/>
      <c r="GJ3255" s="33"/>
      <c r="GK3255" s="33"/>
      <c r="GL3255" s="33"/>
      <c r="GM3255" s="33"/>
      <c r="GN3255" s="33"/>
      <c r="GO3255" s="33"/>
      <c r="GP3255" s="33"/>
      <c r="GQ3255" s="33"/>
      <c r="GR3255" s="33"/>
      <c r="GS3255" s="33"/>
      <c r="GT3255" s="33"/>
      <c r="GU3255" s="33"/>
      <c r="GV3255" s="33"/>
      <c r="GW3255" s="33"/>
      <c r="GX3255" s="33"/>
    </row>
    <row r="3256" spans="178:206" x14ac:dyDescent="0.2">
      <c r="FV3256" s="29"/>
      <c r="FW3256" s="33"/>
      <c r="FX3256" s="33"/>
      <c r="FY3256" s="33"/>
      <c r="FZ3256" s="33"/>
      <c r="GA3256" s="33"/>
      <c r="GB3256" s="33"/>
      <c r="GC3256" s="33"/>
      <c r="GD3256" s="33"/>
      <c r="GE3256" s="33"/>
      <c r="GF3256" s="33"/>
      <c r="GG3256" s="33"/>
      <c r="GH3256" s="33"/>
      <c r="GI3256" s="33"/>
      <c r="GJ3256" s="33"/>
      <c r="GK3256" s="33"/>
      <c r="GL3256" s="33"/>
      <c r="GM3256" s="33"/>
      <c r="GN3256" s="33"/>
      <c r="GO3256" s="33"/>
      <c r="GP3256" s="33"/>
      <c r="GQ3256" s="33"/>
      <c r="GR3256" s="33"/>
      <c r="GS3256" s="33"/>
      <c r="GT3256" s="33"/>
      <c r="GU3256" s="33"/>
      <c r="GV3256" s="33"/>
      <c r="GW3256" s="33"/>
      <c r="GX3256" s="33"/>
    </row>
    <row r="3257" spans="178:206" x14ac:dyDescent="0.2">
      <c r="FV3257" s="29"/>
      <c r="FW3257" s="33"/>
      <c r="FX3257" s="33"/>
      <c r="FY3257" s="33"/>
      <c r="FZ3257" s="33"/>
      <c r="GA3257" s="33"/>
      <c r="GB3257" s="33"/>
      <c r="GC3257" s="33"/>
      <c r="GD3257" s="33"/>
      <c r="GE3257" s="33"/>
      <c r="GF3257" s="33"/>
      <c r="GG3257" s="33"/>
      <c r="GH3257" s="33"/>
      <c r="GI3257" s="33"/>
      <c r="GJ3257" s="33"/>
      <c r="GK3257" s="33"/>
      <c r="GL3257" s="33"/>
      <c r="GM3257" s="33"/>
      <c r="GN3257" s="33"/>
      <c r="GO3257" s="33"/>
      <c r="GP3257" s="33"/>
      <c r="GQ3257" s="33"/>
      <c r="GR3257" s="33"/>
      <c r="GS3257" s="33"/>
      <c r="GT3257" s="33"/>
      <c r="GU3257" s="33"/>
      <c r="GV3257" s="33"/>
      <c r="GW3257" s="33"/>
      <c r="GX3257" s="33"/>
    </row>
    <row r="3258" spans="178:206" x14ac:dyDescent="0.2">
      <c r="FV3258" s="29"/>
      <c r="FW3258" s="33"/>
      <c r="FX3258" s="33"/>
      <c r="FY3258" s="33"/>
      <c r="FZ3258" s="33"/>
      <c r="GA3258" s="33"/>
      <c r="GB3258" s="33"/>
      <c r="GC3258" s="33"/>
      <c r="GD3258" s="33"/>
      <c r="GE3258" s="33"/>
      <c r="GF3258" s="33"/>
      <c r="GG3258" s="33"/>
      <c r="GH3258" s="33"/>
      <c r="GI3258" s="33"/>
      <c r="GJ3258" s="33"/>
      <c r="GK3258" s="33"/>
      <c r="GL3258" s="33"/>
      <c r="GM3258" s="33"/>
      <c r="GN3258" s="33"/>
      <c r="GO3258" s="33"/>
      <c r="GP3258" s="33"/>
      <c r="GQ3258" s="33"/>
      <c r="GR3258" s="33"/>
      <c r="GS3258" s="33"/>
      <c r="GT3258" s="33"/>
      <c r="GU3258" s="33"/>
      <c r="GV3258" s="33"/>
      <c r="GW3258" s="33"/>
      <c r="GX3258" s="33"/>
    </row>
    <row r="3259" spans="178:206" x14ac:dyDescent="0.2">
      <c r="FV3259" s="29"/>
      <c r="FW3259" s="33"/>
      <c r="FX3259" s="33"/>
      <c r="FY3259" s="33"/>
      <c r="FZ3259" s="33"/>
      <c r="GA3259" s="33"/>
      <c r="GB3259" s="33"/>
      <c r="GC3259" s="33"/>
      <c r="GD3259" s="33"/>
      <c r="GE3259" s="33"/>
      <c r="GF3259" s="33"/>
      <c r="GG3259" s="33"/>
      <c r="GH3259" s="33"/>
      <c r="GI3259" s="33"/>
      <c r="GJ3259" s="33"/>
      <c r="GK3259" s="33"/>
      <c r="GL3259" s="33"/>
      <c r="GM3259" s="33"/>
      <c r="GN3259" s="33"/>
      <c r="GO3259" s="33"/>
      <c r="GP3259" s="33"/>
      <c r="GQ3259" s="33"/>
      <c r="GR3259" s="33"/>
      <c r="GS3259" s="33"/>
      <c r="GT3259" s="33"/>
      <c r="GU3259" s="33"/>
      <c r="GV3259" s="33"/>
      <c r="GW3259" s="33"/>
      <c r="GX3259" s="33"/>
    </row>
    <row r="3260" spans="178:206" x14ac:dyDescent="0.2">
      <c r="FV3260" s="29"/>
      <c r="FW3260" s="33"/>
      <c r="FX3260" s="33"/>
      <c r="FY3260" s="33"/>
      <c r="FZ3260" s="33"/>
      <c r="GA3260" s="33"/>
      <c r="GB3260" s="33"/>
      <c r="GC3260" s="33"/>
      <c r="GD3260" s="33"/>
      <c r="GE3260" s="33"/>
      <c r="GF3260" s="33"/>
      <c r="GG3260" s="33"/>
      <c r="GH3260" s="33"/>
      <c r="GI3260" s="33"/>
      <c r="GJ3260" s="33"/>
      <c r="GK3260" s="33"/>
      <c r="GL3260" s="33"/>
      <c r="GM3260" s="33"/>
      <c r="GN3260" s="33"/>
      <c r="GO3260" s="33"/>
      <c r="GP3260" s="33"/>
      <c r="GQ3260" s="33"/>
      <c r="GR3260" s="33"/>
      <c r="GS3260" s="33"/>
      <c r="GT3260" s="33"/>
      <c r="GU3260" s="33"/>
      <c r="GV3260" s="33"/>
      <c r="GW3260" s="33"/>
      <c r="GX3260" s="33"/>
    </row>
    <row r="3261" spans="178:206" x14ac:dyDescent="0.2">
      <c r="FV3261" s="29"/>
      <c r="FW3261" s="33"/>
      <c r="FX3261" s="33"/>
      <c r="FY3261" s="33"/>
      <c r="FZ3261" s="33"/>
      <c r="GA3261" s="33"/>
      <c r="GB3261" s="33"/>
      <c r="GC3261" s="33"/>
      <c r="GD3261" s="33"/>
      <c r="GE3261" s="33"/>
      <c r="GF3261" s="33"/>
      <c r="GG3261" s="33"/>
      <c r="GH3261" s="33"/>
      <c r="GI3261" s="33"/>
      <c r="GJ3261" s="33"/>
      <c r="GK3261" s="33"/>
      <c r="GL3261" s="33"/>
      <c r="GM3261" s="33"/>
      <c r="GN3261" s="33"/>
      <c r="GO3261" s="33"/>
      <c r="GP3261" s="33"/>
      <c r="GQ3261" s="33"/>
      <c r="GR3261" s="33"/>
      <c r="GS3261" s="33"/>
      <c r="GT3261" s="33"/>
      <c r="GU3261" s="33"/>
      <c r="GV3261" s="33"/>
      <c r="GW3261" s="33"/>
      <c r="GX3261" s="33"/>
    </row>
    <row r="3262" spans="178:206" x14ac:dyDescent="0.2">
      <c r="FV3262" s="29"/>
      <c r="FW3262" s="33"/>
      <c r="FX3262" s="33"/>
      <c r="FY3262" s="33"/>
      <c r="FZ3262" s="33"/>
      <c r="GA3262" s="33"/>
      <c r="GB3262" s="33"/>
      <c r="GC3262" s="33"/>
      <c r="GD3262" s="33"/>
      <c r="GE3262" s="33"/>
      <c r="GF3262" s="33"/>
      <c r="GG3262" s="33"/>
      <c r="GH3262" s="33"/>
      <c r="GI3262" s="33"/>
      <c r="GJ3262" s="33"/>
      <c r="GK3262" s="33"/>
      <c r="GL3262" s="33"/>
      <c r="GM3262" s="33"/>
      <c r="GN3262" s="33"/>
      <c r="GO3262" s="33"/>
      <c r="GP3262" s="33"/>
      <c r="GQ3262" s="33"/>
      <c r="GR3262" s="33"/>
      <c r="GS3262" s="33"/>
      <c r="GT3262" s="33"/>
      <c r="GU3262" s="33"/>
      <c r="GV3262" s="33"/>
      <c r="GW3262" s="33"/>
      <c r="GX3262" s="33"/>
    </row>
    <row r="3263" spans="178:206" x14ac:dyDescent="0.2">
      <c r="FV3263" s="29"/>
      <c r="FW3263" s="33"/>
      <c r="FX3263" s="33"/>
      <c r="FY3263" s="33"/>
      <c r="FZ3263" s="33"/>
      <c r="GA3263" s="33"/>
      <c r="GB3263" s="33"/>
      <c r="GC3263" s="33"/>
      <c r="GD3263" s="33"/>
      <c r="GE3263" s="33"/>
      <c r="GF3263" s="33"/>
      <c r="GG3263" s="33"/>
      <c r="GH3263" s="33"/>
      <c r="GI3263" s="33"/>
      <c r="GJ3263" s="33"/>
      <c r="GK3263" s="33"/>
      <c r="GL3263" s="33"/>
      <c r="GM3263" s="33"/>
      <c r="GN3263" s="33"/>
      <c r="GO3263" s="33"/>
      <c r="GP3263" s="33"/>
      <c r="GQ3263" s="33"/>
      <c r="GR3263" s="33"/>
      <c r="GS3263" s="33"/>
      <c r="GT3263" s="33"/>
      <c r="GU3263" s="33"/>
      <c r="GV3263" s="33"/>
      <c r="GW3263" s="33"/>
      <c r="GX3263" s="33"/>
    </row>
    <row r="3264" spans="178:206" x14ac:dyDescent="0.2">
      <c r="FV3264" s="29"/>
      <c r="FW3264" s="33"/>
      <c r="FX3264" s="33"/>
      <c r="FY3264" s="33"/>
      <c r="FZ3264" s="33"/>
      <c r="GA3264" s="33"/>
      <c r="GB3264" s="33"/>
      <c r="GC3264" s="33"/>
      <c r="GD3264" s="33"/>
      <c r="GE3264" s="33"/>
      <c r="GF3264" s="33"/>
      <c r="GG3264" s="33"/>
      <c r="GH3264" s="33"/>
      <c r="GI3264" s="33"/>
      <c r="GJ3264" s="33"/>
      <c r="GK3264" s="33"/>
      <c r="GL3264" s="33"/>
      <c r="GM3264" s="33"/>
      <c r="GN3264" s="33"/>
      <c r="GO3264" s="33"/>
      <c r="GP3264" s="33"/>
      <c r="GQ3264" s="33"/>
      <c r="GR3264" s="33"/>
      <c r="GS3264" s="33"/>
      <c r="GT3264" s="33"/>
      <c r="GU3264" s="33"/>
      <c r="GV3264" s="33"/>
      <c r="GW3264" s="33"/>
      <c r="GX3264" s="33"/>
    </row>
    <row r="3265" spans="178:206" x14ac:dyDescent="0.2">
      <c r="FV3265" s="29"/>
      <c r="FW3265" s="33"/>
      <c r="FX3265" s="33"/>
      <c r="FY3265" s="33"/>
      <c r="FZ3265" s="33"/>
      <c r="GA3265" s="33"/>
      <c r="GB3265" s="33"/>
      <c r="GC3265" s="33"/>
      <c r="GD3265" s="33"/>
      <c r="GE3265" s="33"/>
      <c r="GF3265" s="33"/>
      <c r="GG3265" s="33"/>
      <c r="GH3265" s="33"/>
      <c r="GI3265" s="33"/>
      <c r="GJ3265" s="33"/>
      <c r="GK3265" s="33"/>
      <c r="GL3265" s="33"/>
      <c r="GM3265" s="33"/>
      <c r="GN3265" s="33"/>
      <c r="GO3265" s="33"/>
      <c r="GP3265" s="33"/>
      <c r="GQ3265" s="33"/>
      <c r="GR3265" s="33"/>
      <c r="GS3265" s="33"/>
      <c r="GT3265" s="33"/>
      <c r="GU3265" s="33"/>
      <c r="GV3265" s="33"/>
      <c r="GW3265" s="33"/>
      <c r="GX3265" s="33"/>
    </row>
    <row r="3266" spans="178:206" x14ac:dyDescent="0.2">
      <c r="FV3266" s="29"/>
      <c r="FW3266" s="33"/>
      <c r="FX3266" s="33"/>
      <c r="FY3266" s="33"/>
      <c r="FZ3266" s="33"/>
      <c r="GA3266" s="33"/>
      <c r="GB3266" s="33"/>
      <c r="GC3266" s="33"/>
      <c r="GD3266" s="33"/>
      <c r="GE3266" s="33"/>
      <c r="GF3266" s="33"/>
      <c r="GG3266" s="33"/>
      <c r="GH3266" s="33"/>
      <c r="GI3266" s="33"/>
      <c r="GJ3266" s="33"/>
      <c r="GK3266" s="33"/>
      <c r="GL3266" s="33"/>
      <c r="GM3266" s="33"/>
      <c r="GN3266" s="33"/>
      <c r="GO3266" s="33"/>
      <c r="GP3266" s="33"/>
      <c r="GQ3266" s="33"/>
      <c r="GR3266" s="33"/>
      <c r="GS3266" s="33"/>
      <c r="GT3266" s="33"/>
      <c r="GU3266" s="33"/>
      <c r="GV3266" s="33"/>
      <c r="GW3266" s="33"/>
      <c r="GX3266" s="33"/>
    </row>
    <row r="3267" spans="178:206" x14ac:dyDescent="0.2">
      <c r="FV3267" s="29"/>
      <c r="FW3267" s="33"/>
      <c r="FX3267" s="33"/>
      <c r="FY3267" s="33"/>
      <c r="FZ3267" s="33"/>
      <c r="GA3267" s="33"/>
      <c r="GB3267" s="33"/>
      <c r="GC3267" s="33"/>
      <c r="GD3267" s="33"/>
      <c r="GE3267" s="33"/>
      <c r="GF3267" s="33"/>
      <c r="GG3267" s="33"/>
      <c r="GH3267" s="33"/>
      <c r="GI3267" s="33"/>
      <c r="GJ3267" s="33"/>
      <c r="GK3267" s="33"/>
      <c r="GL3267" s="33"/>
      <c r="GM3267" s="33"/>
      <c r="GN3267" s="33"/>
      <c r="GO3267" s="33"/>
      <c r="GP3267" s="33"/>
      <c r="GQ3267" s="33"/>
      <c r="GR3267" s="33"/>
      <c r="GS3267" s="33"/>
      <c r="GT3267" s="33"/>
      <c r="GU3267" s="33"/>
      <c r="GV3267" s="33"/>
      <c r="GW3267" s="33"/>
      <c r="GX3267" s="33"/>
    </row>
    <row r="3268" spans="178:206" x14ac:dyDescent="0.2">
      <c r="FV3268" s="29"/>
      <c r="FW3268" s="33"/>
      <c r="FX3268" s="33"/>
      <c r="FY3268" s="33"/>
      <c r="FZ3268" s="33"/>
      <c r="GA3268" s="33"/>
      <c r="GB3268" s="33"/>
      <c r="GC3268" s="33"/>
      <c r="GD3268" s="33"/>
      <c r="GE3268" s="33"/>
      <c r="GF3268" s="33"/>
      <c r="GG3268" s="33"/>
      <c r="GH3268" s="33"/>
      <c r="GI3268" s="33"/>
      <c r="GJ3268" s="33"/>
      <c r="GK3268" s="33"/>
      <c r="GL3268" s="33"/>
      <c r="GM3268" s="33"/>
      <c r="GN3268" s="33"/>
      <c r="GO3268" s="33"/>
      <c r="GP3268" s="33"/>
      <c r="GQ3268" s="33"/>
      <c r="GR3268" s="33"/>
      <c r="GS3268" s="33"/>
      <c r="GT3268" s="33"/>
      <c r="GU3268" s="33"/>
      <c r="GV3268" s="33"/>
      <c r="GW3268" s="33"/>
      <c r="GX3268" s="33"/>
    </row>
    <row r="3269" spans="178:206" x14ac:dyDescent="0.2">
      <c r="FV3269" s="29"/>
      <c r="FW3269" s="33"/>
      <c r="FX3269" s="33"/>
      <c r="FY3269" s="33"/>
      <c r="FZ3269" s="33"/>
      <c r="GA3269" s="33"/>
      <c r="GB3269" s="33"/>
      <c r="GC3269" s="33"/>
      <c r="GD3269" s="33"/>
      <c r="GE3269" s="33"/>
      <c r="GF3269" s="33"/>
      <c r="GG3269" s="33"/>
      <c r="GH3269" s="33"/>
      <c r="GI3269" s="33"/>
      <c r="GJ3269" s="33"/>
      <c r="GK3269" s="33"/>
      <c r="GL3269" s="33"/>
      <c r="GM3269" s="33"/>
      <c r="GN3269" s="33"/>
      <c r="GO3269" s="33"/>
      <c r="GP3269" s="33"/>
      <c r="GQ3269" s="33"/>
      <c r="GR3269" s="33"/>
      <c r="GS3269" s="33"/>
      <c r="GT3269" s="33"/>
      <c r="GU3269" s="33"/>
      <c r="GV3269" s="33"/>
      <c r="GW3269" s="33"/>
      <c r="GX3269" s="33"/>
    </row>
    <row r="3270" spans="178:206" x14ac:dyDescent="0.2">
      <c r="FV3270" s="29"/>
      <c r="FW3270" s="33"/>
      <c r="FX3270" s="33"/>
      <c r="FY3270" s="33"/>
      <c r="FZ3270" s="33"/>
      <c r="GA3270" s="33"/>
      <c r="GB3270" s="33"/>
      <c r="GC3270" s="33"/>
      <c r="GD3270" s="33"/>
      <c r="GE3270" s="33"/>
      <c r="GF3270" s="33"/>
      <c r="GG3270" s="33"/>
      <c r="GH3270" s="33"/>
      <c r="GI3270" s="33"/>
      <c r="GJ3270" s="33"/>
      <c r="GK3270" s="33"/>
      <c r="GL3270" s="33"/>
      <c r="GM3270" s="33"/>
      <c r="GN3270" s="33"/>
      <c r="GO3270" s="33"/>
      <c r="GP3270" s="33"/>
      <c r="GQ3270" s="33"/>
      <c r="GR3270" s="33"/>
      <c r="GS3270" s="33"/>
      <c r="GT3270" s="33"/>
      <c r="GU3270" s="33"/>
      <c r="GV3270" s="33"/>
      <c r="GW3270" s="33"/>
      <c r="GX3270" s="33"/>
    </row>
    <row r="3271" spans="178:206" x14ac:dyDescent="0.2">
      <c r="FV3271" s="29"/>
      <c r="FW3271" s="33"/>
      <c r="FX3271" s="33"/>
      <c r="FY3271" s="33"/>
      <c r="FZ3271" s="33"/>
      <c r="GA3271" s="33"/>
      <c r="GB3271" s="33"/>
      <c r="GC3271" s="33"/>
      <c r="GD3271" s="33"/>
      <c r="GE3271" s="33"/>
      <c r="GF3271" s="33"/>
      <c r="GG3271" s="33"/>
      <c r="GH3271" s="33"/>
      <c r="GI3271" s="33"/>
      <c r="GJ3271" s="33"/>
      <c r="GK3271" s="33"/>
      <c r="GL3271" s="33"/>
      <c r="GM3271" s="33"/>
      <c r="GN3271" s="33"/>
      <c r="GO3271" s="33"/>
      <c r="GP3271" s="33"/>
      <c r="GQ3271" s="33"/>
      <c r="GR3271" s="33"/>
      <c r="GS3271" s="33"/>
      <c r="GT3271" s="33"/>
      <c r="GU3271" s="33"/>
      <c r="GV3271" s="33"/>
      <c r="GW3271" s="33"/>
      <c r="GX3271" s="33"/>
    </row>
    <row r="3272" spans="178:206" x14ac:dyDescent="0.2">
      <c r="FV3272" s="29"/>
      <c r="FW3272" s="33"/>
      <c r="FX3272" s="33"/>
      <c r="FY3272" s="33"/>
      <c r="FZ3272" s="33"/>
      <c r="GA3272" s="33"/>
      <c r="GB3272" s="33"/>
      <c r="GC3272" s="33"/>
      <c r="GD3272" s="33"/>
      <c r="GE3272" s="33"/>
      <c r="GF3272" s="33"/>
      <c r="GG3272" s="33"/>
      <c r="GH3272" s="33"/>
      <c r="GI3272" s="33"/>
      <c r="GJ3272" s="33"/>
      <c r="GK3272" s="33"/>
      <c r="GL3272" s="33"/>
      <c r="GM3272" s="33"/>
      <c r="GN3272" s="33"/>
      <c r="GO3272" s="33"/>
      <c r="GP3272" s="33"/>
      <c r="GQ3272" s="33"/>
      <c r="GR3272" s="33"/>
      <c r="GS3272" s="33"/>
      <c r="GT3272" s="33"/>
      <c r="GU3272" s="33"/>
      <c r="GV3272" s="33"/>
      <c r="GW3272" s="33"/>
      <c r="GX3272" s="33"/>
    </row>
    <row r="3273" spans="178:206" x14ac:dyDescent="0.2">
      <c r="FV3273" s="29"/>
      <c r="FW3273" s="33"/>
      <c r="FX3273" s="33"/>
      <c r="FY3273" s="33"/>
      <c r="FZ3273" s="33"/>
      <c r="GA3273" s="33"/>
      <c r="GB3273" s="33"/>
      <c r="GC3273" s="33"/>
      <c r="GD3273" s="33"/>
      <c r="GE3273" s="33"/>
      <c r="GF3273" s="33"/>
      <c r="GG3273" s="33"/>
      <c r="GH3273" s="33"/>
      <c r="GI3273" s="33"/>
      <c r="GJ3273" s="33"/>
      <c r="GK3273" s="33"/>
      <c r="GL3273" s="33"/>
      <c r="GM3273" s="33"/>
      <c r="GN3273" s="33"/>
      <c r="GO3273" s="33"/>
      <c r="GP3273" s="33"/>
      <c r="GQ3273" s="33"/>
      <c r="GR3273" s="33"/>
      <c r="GS3273" s="33"/>
      <c r="GT3273" s="33"/>
      <c r="GU3273" s="33"/>
      <c r="GV3273" s="33"/>
      <c r="GW3273" s="33"/>
      <c r="GX3273" s="33"/>
    </row>
    <row r="3274" spans="178:206" x14ac:dyDescent="0.2">
      <c r="FV3274" s="29"/>
      <c r="FW3274" s="33"/>
      <c r="FX3274" s="33"/>
      <c r="FY3274" s="33"/>
      <c r="FZ3274" s="33"/>
      <c r="GA3274" s="33"/>
      <c r="GB3274" s="33"/>
      <c r="GC3274" s="33"/>
      <c r="GD3274" s="33"/>
      <c r="GE3274" s="33"/>
      <c r="GF3274" s="33"/>
      <c r="GG3274" s="33"/>
      <c r="GH3274" s="33"/>
      <c r="GI3274" s="33"/>
      <c r="GJ3274" s="33"/>
      <c r="GK3274" s="33"/>
      <c r="GL3274" s="33"/>
      <c r="GM3274" s="33"/>
      <c r="GN3274" s="33"/>
      <c r="GO3274" s="33"/>
      <c r="GP3274" s="33"/>
      <c r="GQ3274" s="33"/>
      <c r="GR3274" s="33"/>
      <c r="GS3274" s="33"/>
      <c r="GT3274" s="33"/>
      <c r="GU3274" s="33"/>
      <c r="GV3274" s="33"/>
      <c r="GW3274" s="33"/>
      <c r="GX3274" s="33"/>
    </row>
    <row r="3275" spans="178:206" x14ac:dyDescent="0.2">
      <c r="FV3275" s="29"/>
      <c r="FW3275" s="33"/>
      <c r="FX3275" s="33"/>
      <c r="FY3275" s="33"/>
      <c r="FZ3275" s="33"/>
      <c r="GA3275" s="33"/>
      <c r="GB3275" s="33"/>
      <c r="GC3275" s="33"/>
      <c r="GD3275" s="33"/>
      <c r="GE3275" s="33"/>
      <c r="GF3275" s="33"/>
      <c r="GG3275" s="33"/>
      <c r="GH3275" s="33"/>
      <c r="GI3275" s="33"/>
      <c r="GJ3275" s="33"/>
      <c r="GK3275" s="33"/>
      <c r="GL3275" s="33"/>
      <c r="GM3275" s="33"/>
      <c r="GN3275" s="33"/>
      <c r="GO3275" s="33"/>
      <c r="GP3275" s="33"/>
      <c r="GQ3275" s="33"/>
      <c r="GR3275" s="33"/>
      <c r="GS3275" s="33"/>
      <c r="GT3275" s="33"/>
      <c r="GU3275" s="33"/>
      <c r="GV3275" s="33"/>
      <c r="GW3275" s="33"/>
      <c r="GX3275" s="33"/>
    </row>
    <row r="3276" spans="178:206" x14ac:dyDescent="0.2">
      <c r="FV3276" s="29"/>
      <c r="FW3276" s="33"/>
      <c r="FX3276" s="33"/>
      <c r="FY3276" s="33"/>
      <c r="FZ3276" s="33"/>
      <c r="GA3276" s="33"/>
      <c r="GB3276" s="33"/>
      <c r="GC3276" s="33"/>
      <c r="GD3276" s="33"/>
      <c r="GE3276" s="33"/>
      <c r="GF3276" s="33"/>
      <c r="GG3276" s="33"/>
      <c r="GH3276" s="33"/>
      <c r="GI3276" s="33"/>
      <c r="GJ3276" s="33"/>
      <c r="GK3276" s="33"/>
      <c r="GL3276" s="33"/>
      <c r="GM3276" s="33"/>
      <c r="GN3276" s="33"/>
      <c r="GO3276" s="33"/>
      <c r="GP3276" s="33"/>
      <c r="GQ3276" s="33"/>
      <c r="GR3276" s="33"/>
      <c r="GS3276" s="33"/>
      <c r="GT3276" s="33"/>
      <c r="GU3276" s="33"/>
      <c r="GV3276" s="33"/>
      <c r="GW3276" s="33"/>
      <c r="GX3276" s="33"/>
    </row>
    <row r="3277" spans="178:206" x14ac:dyDescent="0.2">
      <c r="FV3277" s="29"/>
      <c r="FW3277" s="33"/>
      <c r="FX3277" s="33"/>
      <c r="FY3277" s="33"/>
      <c r="FZ3277" s="33"/>
      <c r="GA3277" s="33"/>
      <c r="GB3277" s="33"/>
      <c r="GC3277" s="33"/>
      <c r="GD3277" s="33"/>
      <c r="GE3277" s="33"/>
      <c r="GF3277" s="33"/>
      <c r="GG3277" s="33"/>
      <c r="GH3277" s="33"/>
      <c r="GI3277" s="33"/>
      <c r="GJ3277" s="33"/>
      <c r="GK3277" s="33"/>
      <c r="GL3277" s="33"/>
      <c r="GM3277" s="33"/>
      <c r="GN3277" s="33"/>
      <c r="GO3277" s="33"/>
      <c r="GP3277" s="33"/>
      <c r="GQ3277" s="33"/>
      <c r="GR3277" s="33"/>
      <c r="GS3277" s="33"/>
      <c r="GT3277" s="33"/>
      <c r="GU3277" s="33"/>
      <c r="GV3277" s="33"/>
      <c r="GW3277" s="33"/>
      <c r="GX3277" s="33"/>
    </row>
    <row r="3278" spans="178:206" x14ac:dyDescent="0.2">
      <c r="FV3278" s="29"/>
      <c r="FW3278" s="33"/>
      <c r="FX3278" s="33"/>
      <c r="FY3278" s="33"/>
      <c r="FZ3278" s="33"/>
      <c r="GA3278" s="33"/>
      <c r="GB3278" s="33"/>
      <c r="GC3278" s="33"/>
      <c r="GD3278" s="33"/>
      <c r="GE3278" s="33"/>
      <c r="GF3278" s="33"/>
      <c r="GG3278" s="33"/>
      <c r="GH3278" s="33"/>
      <c r="GI3278" s="33"/>
      <c r="GJ3278" s="33"/>
      <c r="GK3278" s="33"/>
      <c r="GL3278" s="33"/>
      <c r="GM3278" s="33"/>
      <c r="GN3278" s="33"/>
      <c r="GO3278" s="33"/>
      <c r="GP3278" s="33"/>
      <c r="GQ3278" s="33"/>
      <c r="GR3278" s="33"/>
      <c r="GS3278" s="33"/>
      <c r="GT3278" s="33"/>
      <c r="GU3278" s="33"/>
      <c r="GV3278" s="33"/>
      <c r="GW3278" s="33"/>
      <c r="GX3278" s="33"/>
    </row>
    <row r="3279" spans="178:206" x14ac:dyDescent="0.2">
      <c r="FV3279" s="29"/>
      <c r="FW3279" s="33"/>
      <c r="FX3279" s="33"/>
      <c r="FY3279" s="33"/>
      <c r="FZ3279" s="33"/>
      <c r="GA3279" s="33"/>
      <c r="GB3279" s="33"/>
      <c r="GC3279" s="33"/>
      <c r="GD3279" s="33"/>
      <c r="GE3279" s="33"/>
      <c r="GF3279" s="33"/>
      <c r="GG3279" s="33"/>
      <c r="GH3279" s="33"/>
      <c r="GI3279" s="33"/>
      <c r="GJ3279" s="33"/>
      <c r="GK3279" s="33"/>
      <c r="GL3279" s="33"/>
      <c r="GM3279" s="33"/>
      <c r="GN3279" s="33"/>
      <c r="GO3279" s="33"/>
      <c r="GP3279" s="33"/>
      <c r="GQ3279" s="33"/>
      <c r="GR3279" s="33"/>
      <c r="GS3279" s="33"/>
      <c r="GT3279" s="33"/>
      <c r="GU3279" s="33"/>
      <c r="GV3279" s="33"/>
      <c r="GW3279" s="33"/>
      <c r="GX3279" s="33"/>
    </row>
    <row r="3280" spans="178:206" x14ac:dyDescent="0.2">
      <c r="FV3280" s="29"/>
      <c r="FW3280" s="33"/>
      <c r="FX3280" s="33"/>
      <c r="FY3280" s="33"/>
      <c r="FZ3280" s="33"/>
      <c r="GA3280" s="33"/>
      <c r="GB3280" s="33"/>
      <c r="GC3280" s="33"/>
      <c r="GD3280" s="33"/>
      <c r="GE3280" s="33"/>
      <c r="GF3280" s="33"/>
      <c r="GG3280" s="33"/>
      <c r="GH3280" s="33"/>
      <c r="GI3280" s="33"/>
      <c r="GJ3280" s="33"/>
      <c r="GK3280" s="33"/>
      <c r="GL3280" s="33"/>
      <c r="GM3280" s="33"/>
      <c r="GN3280" s="33"/>
      <c r="GO3280" s="33"/>
      <c r="GP3280" s="33"/>
      <c r="GQ3280" s="33"/>
      <c r="GR3280" s="33"/>
      <c r="GS3280" s="33"/>
      <c r="GT3280" s="33"/>
      <c r="GU3280" s="33"/>
      <c r="GV3280" s="33"/>
      <c r="GW3280" s="33"/>
      <c r="GX3280" s="33"/>
    </row>
    <row r="3281" spans="178:206" x14ac:dyDescent="0.2">
      <c r="FV3281" s="29"/>
      <c r="FW3281" s="33"/>
      <c r="FX3281" s="33"/>
      <c r="FY3281" s="33"/>
      <c r="FZ3281" s="33"/>
      <c r="GA3281" s="33"/>
      <c r="GB3281" s="33"/>
      <c r="GC3281" s="33"/>
      <c r="GD3281" s="33"/>
      <c r="GE3281" s="33"/>
      <c r="GF3281" s="33"/>
      <c r="GG3281" s="33"/>
      <c r="GH3281" s="33"/>
      <c r="GI3281" s="33"/>
      <c r="GJ3281" s="33"/>
      <c r="GK3281" s="33"/>
      <c r="GL3281" s="33"/>
      <c r="GM3281" s="33"/>
      <c r="GN3281" s="33"/>
      <c r="GO3281" s="33"/>
      <c r="GP3281" s="33"/>
      <c r="GQ3281" s="33"/>
      <c r="GR3281" s="33"/>
      <c r="GS3281" s="33"/>
      <c r="GT3281" s="33"/>
      <c r="GU3281" s="33"/>
      <c r="GV3281" s="33"/>
      <c r="GW3281" s="33"/>
      <c r="GX3281" s="33"/>
    </row>
    <row r="3282" spans="178:206" x14ac:dyDescent="0.2">
      <c r="FV3282" s="29"/>
      <c r="FW3282" s="33"/>
      <c r="FX3282" s="33"/>
      <c r="FY3282" s="33"/>
      <c r="FZ3282" s="33"/>
      <c r="GA3282" s="33"/>
      <c r="GB3282" s="33"/>
      <c r="GC3282" s="33"/>
      <c r="GD3282" s="33"/>
      <c r="GE3282" s="33"/>
      <c r="GF3282" s="33"/>
      <c r="GG3282" s="33"/>
      <c r="GH3282" s="33"/>
      <c r="GI3282" s="33"/>
      <c r="GJ3282" s="33"/>
      <c r="GK3282" s="33"/>
      <c r="GL3282" s="33"/>
      <c r="GM3282" s="33"/>
      <c r="GN3282" s="33"/>
      <c r="GO3282" s="33"/>
      <c r="GP3282" s="33"/>
      <c r="GQ3282" s="33"/>
      <c r="GR3282" s="33"/>
      <c r="GS3282" s="33"/>
      <c r="GT3282" s="33"/>
      <c r="GU3282" s="33"/>
      <c r="GV3282" s="33"/>
      <c r="GW3282" s="33"/>
      <c r="GX3282" s="33"/>
    </row>
    <row r="3283" spans="178:206" x14ac:dyDescent="0.2">
      <c r="FV3283" s="29"/>
      <c r="FW3283" s="33"/>
      <c r="FX3283" s="33"/>
      <c r="FY3283" s="33"/>
      <c r="FZ3283" s="33"/>
      <c r="GA3283" s="33"/>
      <c r="GB3283" s="33"/>
      <c r="GC3283" s="33"/>
      <c r="GD3283" s="33"/>
      <c r="GE3283" s="33"/>
      <c r="GF3283" s="33"/>
      <c r="GG3283" s="33"/>
      <c r="GH3283" s="33"/>
      <c r="GI3283" s="33"/>
      <c r="GJ3283" s="33"/>
      <c r="GK3283" s="33"/>
      <c r="GL3283" s="33"/>
      <c r="GM3283" s="33"/>
      <c r="GN3283" s="33"/>
      <c r="GO3283" s="33"/>
      <c r="GP3283" s="33"/>
      <c r="GQ3283" s="33"/>
      <c r="GR3283" s="33"/>
      <c r="GS3283" s="33"/>
      <c r="GT3283" s="33"/>
      <c r="GU3283" s="33"/>
      <c r="GV3283" s="33"/>
      <c r="GW3283" s="33"/>
      <c r="GX3283" s="33"/>
    </row>
    <row r="3284" spans="178:206" x14ac:dyDescent="0.2">
      <c r="FV3284" s="29"/>
      <c r="FW3284" s="33"/>
      <c r="FX3284" s="33"/>
      <c r="FY3284" s="33"/>
      <c r="FZ3284" s="33"/>
      <c r="GA3284" s="33"/>
      <c r="GB3284" s="33"/>
      <c r="GC3284" s="33"/>
      <c r="GD3284" s="33"/>
      <c r="GE3284" s="33"/>
      <c r="GF3284" s="33"/>
      <c r="GG3284" s="33"/>
      <c r="GH3284" s="33"/>
      <c r="GI3284" s="33"/>
      <c r="GJ3284" s="33"/>
      <c r="GK3284" s="33"/>
      <c r="GL3284" s="33"/>
      <c r="GM3284" s="33"/>
      <c r="GN3284" s="33"/>
      <c r="GO3284" s="33"/>
      <c r="GP3284" s="33"/>
      <c r="GQ3284" s="33"/>
      <c r="GR3284" s="33"/>
      <c r="GS3284" s="33"/>
      <c r="GT3284" s="33"/>
      <c r="GU3284" s="33"/>
      <c r="GV3284" s="33"/>
      <c r="GW3284" s="33"/>
      <c r="GX3284" s="33"/>
    </row>
    <row r="3285" spans="178:206" x14ac:dyDescent="0.2">
      <c r="FV3285" s="29"/>
      <c r="FW3285" s="33"/>
      <c r="FX3285" s="33"/>
      <c r="FY3285" s="33"/>
      <c r="FZ3285" s="33"/>
      <c r="GA3285" s="33"/>
      <c r="GB3285" s="33"/>
      <c r="GC3285" s="33"/>
      <c r="GD3285" s="33"/>
      <c r="GE3285" s="33"/>
      <c r="GF3285" s="33"/>
      <c r="GG3285" s="33"/>
      <c r="GH3285" s="33"/>
      <c r="GI3285" s="33"/>
      <c r="GJ3285" s="33"/>
      <c r="GK3285" s="33"/>
      <c r="GL3285" s="33"/>
      <c r="GM3285" s="33"/>
      <c r="GN3285" s="33"/>
      <c r="GO3285" s="33"/>
      <c r="GP3285" s="33"/>
      <c r="GQ3285" s="33"/>
      <c r="GR3285" s="33"/>
      <c r="GS3285" s="33"/>
      <c r="GT3285" s="33"/>
      <c r="GU3285" s="33"/>
      <c r="GV3285" s="33"/>
      <c r="GW3285" s="33"/>
      <c r="GX3285" s="33"/>
    </row>
    <row r="3286" spans="178:206" x14ac:dyDescent="0.2">
      <c r="FV3286" s="29"/>
      <c r="FW3286" s="33"/>
      <c r="FX3286" s="33"/>
      <c r="FY3286" s="33"/>
      <c r="FZ3286" s="33"/>
      <c r="GA3286" s="33"/>
      <c r="GB3286" s="33"/>
      <c r="GC3286" s="33"/>
      <c r="GD3286" s="33"/>
      <c r="GE3286" s="33"/>
      <c r="GF3286" s="33"/>
      <c r="GG3286" s="33"/>
      <c r="GH3286" s="33"/>
      <c r="GI3286" s="33"/>
      <c r="GJ3286" s="33"/>
      <c r="GK3286" s="33"/>
      <c r="GL3286" s="33"/>
      <c r="GM3286" s="33"/>
      <c r="GN3286" s="33"/>
      <c r="GO3286" s="33"/>
      <c r="GP3286" s="33"/>
      <c r="GQ3286" s="33"/>
      <c r="GR3286" s="33"/>
      <c r="GS3286" s="33"/>
      <c r="GT3286" s="33"/>
      <c r="GU3286" s="33"/>
      <c r="GV3286" s="33"/>
      <c r="GW3286" s="33"/>
      <c r="GX3286" s="33"/>
    </row>
    <row r="3287" spans="178:206" x14ac:dyDescent="0.2">
      <c r="FV3287" s="29"/>
      <c r="FW3287" s="33"/>
      <c r="FX3287" s="33"/>
      <c r="FY3287" s="33"/>
      <c r="FZ3287" s="33"/>
      <c r="GA3287" s="33"/>
      <c r="GB3287" s="33"/>
      <c r="GC3287" s="33"/>
      <c r="GD3287" s="33"/>
      <c r="GE3287" s="33"/>
      <c r="GF3287" s="33"/>
      <c r="GG3287" s="33"/>
      <c r="GH3287" s="33"/>
      <c r="GI3287" s="33"/>
      <c r="GJ3287" s="33"/>
      <c r="GK3287" s="33"/>
      <c r="GL3287" s="33"/>
      <c r="GM3287" s="33"/>
      <c r="GN3287" s="33"/>
      <c r="GO3287" s="33"/>
      <c r="GP3287" s="33"/>
      <c r="GQ3287" s="33"/>
      <c r="GR3287" s="33"/>
      <c r="GS3287" s="33"/>
      <c r="GT3287" s="33"/>
      <c r="GU3287" s="33"/>
      <c r="GV3287" s="33"/>
      <c r="GW3287" s="33"/>
      <c r="GX3287" s="33"/>
    </row>
    <row r="3288" spans="178:206" x14ac:dyDescent="0.2">
      <c r="FV3288" s="29"/>
      <c r="FW3288" s="33"/>
      <c r="FX3288" s="33"/>
      <c r="FY3288" s="33"/>
      <c r="FZ3288" s="33"/>
      <c r="GA3288" s="33"/>
      <c r="GB3288" s="33"/>
      <c r="GC3288" s="33"/>
      <c r="GD3288" s="33"/>
      <c r="GE3288" s="33"/>
      <c r="GF3288" s="33"/>
      <c r="GG3288" s="33"/>
      <c r="GH3288" s="33"/>
      <c r="GI3288" s="33"/>
      <c r="GJ3288" s="33"/>
      <c r="GK3288" s="33"/>
      <c r="GL3288" s="33"/>
      <c r="GM3288" s="33"/>
      <c r="GN3288" s="33"/>
      <c r="GO3288" s="33"/>
      <c r="GP3288" s="33"/>
      <c r="GQ3288" s="33"/>
      <c r="GR3288" s="33"/>
      <c r="GS3288" s="33"/>
      <c r="GT3288" s="33"/>
      <c r="GU3288" s="33"/>
      <c r="GV3288" s="33"/>
      <c r="GW3288" s="33"/>
      <c r="GX3288" s="33"/>
    </row>
    <row r="3289" spans="178:206" x14ac:dyDescent="0.2">
      <c r="FV3289" s="29"/>
      <c r="FW3289" s="33"/>
      <c r="FX3289" s="33"/>
      <c r="FY3289" s="33"/>
      <c r="FZ3289" s="33"/>
      <c r="GA3289" s="33"/>
      <c r="GB3289" s="33"/>
      <c r="GC3289" s="33"/>
      <c r="GD3289" s="33"/>
      <c r="GE3289" s="33"/>
      <c r="GF3289" s="33"/>
      <c r="GG3289" s="33"/>
      <c r="GH3289" s="33"/>
      <c r="GI3289" s="33"/>
      <c r="GJ3289" s="33"/>
      <c r="GK3289" s="33"/>
      <c r="GL3289" s="33"/>
      <c r="GM3289" s="33"/>
      <c r="GN3289" s="33"/>
      <c r="GO3289" s="33"/>
      <c r="GP3289" s="33"/>
      <c r="GQ3289" s="33"/>
      <c r="GR3289" s="33"/>
      <c r="GS3289" s="33"/>
      <c r="GT3289" s="33"/>
      <c r="GU3289" s="33"/>
      <c r="GV3289" s="33"/>
      <c r="GW3289" s="33"/>
      <c r="GX3289" s="33"/>
    </row>
    <row r="3290" spans="178:206" x14ac:dyDescent="0.2">
      <c r="FV3290" s="29"/>
      <c r="FW3290" s="33"/>
      <c r="FX3290" s="33"/>
      <c r="FY3290" s="33"/>
      <c r="FZ3290" s="33"/>
      <c r="GA3290" s="33"/>
      <c r="GB3290" s="33"/>
      <c r="GC3290" s="33"/>
      <c r="GD3290" s="33"/>
      <c r="GE3290" s="33"/>
      <c r="GF3290" s="33"/>
      <c r="GG3290" s="33"/>
      <c r="GH3290" s="33"/>
      <c r="GI3290" s="33"/>
      <c r="GJ3290" s="33"/>
      <c r="GK3290" s="33"/>
      <c r="GL3290" s="33"/>
      <c r="GM3290" s="33"/>
      <c r="GN3290" s="33"/>
      <c r="GO3290" s="33"/>
      <c r="GP3290" s="33"/>
      <c r="GQ3290" s="33"/>
      <c r="GR3290" s="33"/>
      <c r="GS3290" s="33"/>
      <c r="GT3290" s="33"/>
      <c r="GU3290" s="33"/>
      <c r="GV3290" s="33"/>
      <c r="GW3290" s="33"/>
      <c r="GX3290" s="33"/>
    </row>
    <row r="3291" spans="178:206" x14ac:dyDescent="0.2">
      <c r="FV3291" s="29"/>
      <c r="FW3291" s="33"/>
      <c r="FX3291" s="33"/>
      <c r="FY3291" s="33"/>
      <c r="FZ3291" s="33"/>
      <c r="GA3291" s="33"/>
      <c r="GB3291" s="33"/>
      <c r="GC3291" s="33"/>
      <c r="GD3291" s="33"/>
      <c r="GE3291" s="33"/>
      <c r="GF3291" s="33"/>
      <c r="GG3291" s="33"/>
      <c r="GH3291" s="33"/>
      <c r="GI3291" s="33"/>
      <c r="GJ3291" s="33"/>
      <c r="GK3291" s="33"/>
      <c r="GL3291" s="33"/>
      <c r="GM3291" s="33"/>
      <c r="GN3291" s="33"/>
      <c r="GO3291" s="33"/>
      <c r="GP3291" s="33"/>
      <c r="GQ3291" s="33"/>
      <c r="GR3291" s="33"/>
      <c r="GS3291" s="33"/>
      <c r="GT3291" s="33"/>
      <c r="GU3291" s="33"/>
      <c r="GV3291" s="33"/>
      <c r="GW3291" s="33"/>
      <c r="GX3291" s="33"/>
    </row>
    <row r="3292" spans="178:206" x14ac:dyDescent="0.2">
      <c r="FV3292" s="29"/>
      <c r="FW3292" s="33"/>
      <c r="FX3292" s="33"/>
      <c r="FY3292" s="33"/>
      <c r="FZ3292" s="33"/>
      <c r="GA3292" s="33"/>
      <c r="GB3292" s="33"/>
      <c r="GC3292" s="33"/>
      <c r="GD3292" s="33"/>
      <c r="GE3292" s="33"/>
      <c r="GF3292" s="33"/>
      <c r="GG3292" s="33"/>
      <c r="GH3292" s="33"/>
      <c r="GI3292" s="33"/>
      <c r="GJ3292" s="33"/>
      <c r="GK3292" s="33"/>
      <c r="GL3292" s="33"/>
      <c r="GM3292" s="33"/>
      <c r="GN3292" s="33"/>
      <c r="GO3292" s="33"/>
      <c r="GP3292" s="33"/>
      <c r="GQ3292" s="33"/>
      <c r="GR3292" s="33"/>
      <c r="GS3292" s="33"/>
      <c r="GT3292" s="33"/>
      <c r="GU3292" s="33"/>
      <c r="GV3292" s="33"/>
      <c r="GW3292" s="33"/>
      <c r="GX3292" s="33"/>
    </row>
    <row r="3293" spans="178:206" x14ac:dyDescent="0.2">
      <c r="FV3293" s="29"/>
      <c r="FW3293" s="33"/>
      <c r="FX3293" s="33"/>
      <c r="FY3293" s="33"/>
      <c r="FZ3293" s="33"/>
      <c r="GA3293" s="33"/>
      <c r="GB3293" s="33"/>
      <c r="GC3293" s="33"/>
      <c r="GD3293" s="33"/>
      <c r="GE3293" s="33"/>
      <c r="GF3293" s="33"/>
      <c r="GG3293" s="33"/>
      <c r="GH3293" s="33"/>
      <c r="GI3293" s="33"/>
      <c r="GJ3293" s="33"/>
      <c r="GK3293" s="33"/>
      <c r="GL3293" s="33"/>
      <c r="GM3293" s="33"/>
      <c r="GN3293" s="33"/>
      <c r="GO3293" s="33"/>
      <c r="GP3293" s="33"/>
      <c r="GQ3293" s="33"/>
      <c r="GR3293" s="33"/>
      <c r="GS3293" s="33"/>
      <c r="GT3293" s="33"/>
      <c r="GU3293" s="33"/>
      <c r="GV3293" s="33"/>
      <c r="GW3293" s="33"/>
      <c r="GX3293" s="33"/>
    </row>
    <row r="3294" spans="178:206" x14ac:dyDescent="0.2">
      <c r="FV3294" s="29"/>
      <c r="FW3294" s="33"/>
      <c r="FX3294" s="33"/>
      <c r="FY3294" s="33"/>
      <c r="FZ3294" s="33"/>
      <c r="GA3294" s="33"/>
      <c r="GB3294" s="33"/>
      <c r="GC3294" s="33"/>
      <c r="GD3294" s="33"/>
      <c r="GE3294" s="33"/>
      <c r="GF3294" s="33"/>
      <c r="GG3294" s="33"/>
      <c r="GH3294" s="33"/>
      <c r="GI3294" s="33"/>
      <c r="GJ3294" s="33"/>
      <c r="GK3294" s="33"/>
      <c r="GL3294" s="33"/>
      <c r="GM3294" s="33"/>
      <c r="GN3294" s="33"/>
      <c r="GO3294" s="33"/>
      <c r="GP3294" s="33"/>
      <c r="GQ3294" s="33"/>
      <c r="GR3294" s="33"/>
      <c r="GS3294" s="33"/>
      <c r="GT3294" s="33"/>
      <c r="GU3294" s="33"/>
      <c r="GV3294" s="33"/>
      <c r="GW3294" s="33"/>
      <c r="GX3294" s="33"/>
    </row>
    <row r="3295" spans="178:206" x14ac:dyDescent="0.2">
      <c r="FV3295" s="29"/>
      <c r="FW3295" s="33"/>
      <c r="FX3295" s="33"/>
      <c r="FY3295" s="33"/>
      <c r="FZ3295" s="33"/>
      <c r="GA3295" s="33"/>
      <c r="GB3295" s="33"/>
      <c r="GC3295" s="33"/>
      <c r="GD3295" s="33"/>
      <c r="GE3295" s="33"/>
      <c r="GF3295" s="33"/>
      <c r="GG3295" s="33"/>
      <c r="GH3295" s="33"/>
      <c r="GI3295" s="33"/>
      <c r="GJ3295" s="33"/>
      <c r="GK3295" s="33"/>
      <c r="GL3295" s="33"/>
      <c r="GM3295" s="33"/>
      <c r="GN3295" s="33"/>
      <c r="GO3295" s="33"/>
      <c r="GP3295" s="33"/>
      <c r="GQ3295" s="33"/>
      <c r="GR3295" s="33"/>
      <c r="GS3295" s="33"/>
      <c r="GT3295" s="33"/>
      <c r="GU3295" s="33"/>
      <c r="GV3295" s="33"/>
      <c r="GW3295" s="33"/>
      <c r="GX3295" s="33"/>
    </row>
    <row r="3296" spans="178:206" x14ac:dyDescent="0.2">
      <c r="FV3296" s="29"/>
      <c r="FW3296" s="33"/>
      <c r="FX3296" s="33"/>
      <c r="FY3296" s="33"/>
      <c r="FZ3296" s="33"/>
      <c r="GA3296" s="33"/>
      <c r="GB3296" s="33"/>
      <c r="GC3296" s="33"/>
      <c r="GD3296" s="33"/>
      <c r="GE3296" s="33"/>
      <c r="GF3296" s="33"/>
      <c r="GG3296" s="33"/>
      <c r="GH3296" s="33"/>
      <c r="GI3296" s="33"/>
      <c r="GJ3296" s="33"/>
      <c r="GK3296" s="33"/>
      <c r="GL3296" s="33"/>
      <c r="GM3296" s="33"/>
      <c r="GN3296" s="33"/>
      <c r="GO3296" s="33"/>
      <c r="GP3296" s="33"/>
      <c r="GQ3296" s="33"/>
      <c r="GR3296" s="33"/>
      <c r="GS3296" s="33"/>
      <c r="GT3296" s="33"/>
      <c r="GU3296" s="33"/>
      <c r="GV3296" s="33"/>
      <c r="GW3296" s="33"/>
      <c r="GX3296" s="33"/>
    </row>
    <row r="3297" spans="178:206" x14ac:dyDescent="0.2">
      <c r="FV3297" s="29"/>
      <c r="FW3297" s="33"/>
      <c r="FX3297" s="33"/>
      <c r="FY3297" s="33"/>
      <c r="FZ3297" s="33"/>
      <c r="GA3297" s="33"/>
      <c r="GB3297" s="33"/>
      <c r="GC3297" s="33"/>
      <c r="GD3297" s="33"/>
      <c r="GE3297" s="33"/>
      <c r="GF3297" s="33"/>
      <c r="GG3297" s="33"/>
      <c r="GH3297" s="33"/>
      <c r="GI3297" s="33"/>
      <c r="GJ3297" s="33"/>
      <c r="GK3297" s="33"/>
      <c r="GL3297" s="33"/>
      <c r="GM3297" s="33"/>
      <c r="GN3297" s="33"/>
      <c r="GO3297" s="33"/>
      <c r="GP3297" s="33"/>
      <c r="GQ3297" s="33"/>
      <c r="GR3297" s="33"/>
      <c r="GS3297" s="33"/>
      <c r="GT3297" s="33"/>
      <c r="GU3297" s="33"/>
      <c r="GV3297" s="33"/>
      <c r="GW3297" s="33"/>
      <c r="GX3297" s="33"/>
    </row>
    <row r="3298" spans="178:206" x14ac:dyDescent="0.2">
      <c r="FV3298" s="29"/>
      <c r="FW3298" s="33"/>
      <c r="FX3298" s="33"/>
      <c r="FY3298" s="33"/>
      <c r="FZ3298" s="33"/>
      <c r="GA3298" s="33"/>
      <c r="GB3298" s="33"/>
      <c r="GC3298" s="33"/>
      <c r="GD3298" s="33"/>
      <c r="GE3298" s="33"/>
      <c r="GF3298" s="33"/>
      <c r="GG3298" s="33"/>
      <c r="GH3298" s="33"/>
      <c r="GI3298" s="33"/>
      <c r="GJ3298" s="33"/>
      <c r="GK3298" s="33"/>
      <c r="GL3298" s="33"/>
      <c r="GM3298" s="33"/>
      <c r="GN3298" s="33"/>
      <c r="GO3298" s="33"/>
      <c r="GP3298" s="33"/>
      <c r="GQ3298" s="33"/>
      <c r="GR3298" s="33"/>
      <c r="GS3298" s="33"/>
      <c r="GT3298" s="33"/>
      <c r="GU3298" s="33"/>
      <c r="GV3298" s="33"/>
      <c r="GW3298" s="33"/>
      <c r="GX3298" s="33"/>
    </row>
    <row r="3299" spans="178:206" x14ac:dyDescent="0.2">
      <c r="FV3299" s="29"/>
      <c r="FW3299" s="33"/>
      <c r="FX3299" s="33"/>
      <c r="FY3299" s="33"/>
      <c r="FZ3299" s="33"/>
      <c r="GA3299" s="33"/>
      <c r="GB3299" s="33"/>
      <c r="GC3299" s="33"/>
      <c r="GD3299" s="33"/>
      <c r="GE3299" s="33"/>
      <c r="GF3299" s="33"/>
      <c r="GG3299" s="33"/>
      <c r="GH3299" s="33"/>
      <c r="GI3299" s="33"/>
      <c r="GJ3299" s="33"/>
      <c r="GK3299" s="33"/>
      <c r="GL3299" s="33"/>
      <c r="GM3299" s="33"/>
      <c r="GN3299" s="33"/>
      <c r="GO3299" s="33"/>
      <c r="GP3299" s="33"/>
      <c r="GQ3299" s="33"/>
      <c r="GR3299" s="33"/>
      <c r="GS3299" s="33"/>
      <c r="GT3299" s="33"/>
      <c r="GU3299" s="33"/>
      <c r="GV3299" s="33"/>
      <c r="GW3299" s="33"/>
      <c r="GX3299" s="33"/>
    </row>
    <row r="3300" spans="178:206" x14ac:dyDescent="0.2">
      <c r="FV3300" s="29"/>
      <c r="FW3300" s="33"/>
      <c r="FX3300" s="33"/>
      <c r="FY3300" s="33"/>
      <c r="FZ3300" s="33"/>
      <c r="GA3300" s="33"/>
      <c r="GB3300" s="33"/>
      <c r="GC3300" s="33"/>
      <c r="GD3300" s="33"/>
      <c r="GE3300" s="33"/>
      <c r="GF3300" s="33"/>
      <c r="GG3300" s="33"/>
      <c r="GH3300" s="33"/>
      <c r="GI3300" s="33"/>
      <c r="GJ3300" s="33"/>
      <c r="GK3300" s="33"/>
      <c r="GL3300" s="33"/>
      <c r="GM3300" s="33"/>
      <c r="GN3300" s="33"/>
      <c r="GO3300" s="33"/>
      <c r="GP3300" s="33"/>
      <c r="GQ3300" s="33"/>
      <c r="GR3300" s="33"/>
      <c r="GS3300" s="33"/>
      <c r="GT3300" s="33"/>
      <c r="GU3300" s="33"/>
      <c r="GV3300" s="33"/>
      <c r="GW3300" s="33"/>
      <c r="GX3300" s="33"/>
    </row>
    <row r="3301" spans="178:206" x14ac:dyDescent="0.2">
      <c r="FV3301" s="29"/>
      <c r="FW3301" s="33"/>
      <c r="FX3301" s="33"/>
      <c r="FY3301" s="33"/>
      <c r="FZ3301" s="33"/>
      <c r="GA3301" s="33"/>
      <c r="GB3301" s="33"/>
      <c r="GC3301" s="33"/>
      <c r="GD3301" s="33"/>
      <c r="GE3301" s="33"/>
      <c r="GF3301" s="33"/>
      <c r="GG3301" s="33"/>
      <c r="GH3301" s="33"/>
      <c r="GI3301" s="33"/>
      <c r="GJ3301" s="33"/>
      <c r="GK3301" s="33"/>
      <c r="GL3301" s="33"/>
      <c r="GM3301" s="33"/>
      <c r="GN3301" s="33"/>
      <c r="GO3301" s="33"/>
      <c r="GP3301" s="33"/>
      <c r="GQ3301" s="33"/>
      <c r="GR3301" s="33"/>
      <c r="GS3301" s="33"/>
      <c r="GT3301" s="33"/>
      <c r="GU3301" s="33"/>
      <c r="GV3301" s="33"/>
      <c r="GW3301" s="33"/>
      <c r="GX3301" s="33"/>
    </row>
    <row r="3302" spans="178:206" x14ac:dyDescent="0.2">
      <c r="FV3302" s="29"/>
      <c r="FW3302" s="33"/>
      <c r="FX3302" s="33"/>
      <c r="FY3302" s="33"/>
      <c r="FZ3302" s="33"/>
      <c r="GA3302" s="33"/>
      <c r="GB3302" s="33"/>
      <c r="GC3302" s="33"/>
      <c r="GD3302" s="33"/>
      <c r="GE3302" s="33"/>
      <c r="GF3302" s="33"/>
      <c r="GG3302" s="33"/>
      <c r="GH3302" s="33"/>
      <c r="GI3302" s="33"/>
      <c r="GJ3302" s="33"/>
      <c r="GK3302" s="33"/>
      <c r="GL3302" s="33"/>
      <c r="GM3302" s="33"/>
      <c r="GN3302" s="33"/>
      <c r="GO3302" s="33"/>
      <c r="GP3302" s="33"/>
      <c r="GQ3302" s="33"/>
      <c r="GR3302" s="33"/>
      <c r="GS3302" s="33"/>
      <c r="GT3302" s="33"/>
      <c r="GU3302" s="33"/>
      <c r="GV3302" s="33"/>
      <c r="GW3302" s="33"/>
      <c r="GX3302" s="33"/>
    </row>
    <row r="3303" spans="178:206" x14ac:dyDescent="0.2">
      <c r="FV3303" s="29"/>
      <c r="FW3303" s="33"/>
      <c r="FX3303" s="33"/>
      <c r="FY3303" s="33"/>
      <c r="FZ3303" s="33"/>
      <c r="GA3303" s="33"/>
      <c r="GB3303" s="33"/>
      <c r="GC3303" s="33"/>
      <c r="GD3303" s="33"/>
      <c r="GE3303" s="33"/>
      <c r="GF3303" s="33"/>
      <c r="GG3303" s="33"/>
      <c r="GH3303" s="33"/>
      <c r="GI3303" s="33"/>
      <c r="GJ3303" s="33"/>
      <c r="GK3303" s="33"/>
      <c r="GL3303" s="33"/>
      <c r="GM3303" s="33"/>
      <c r="GN3303" s="33"/>
      <c r="GO3303" s="33"/>
      <c r="GP3303" s="33"/>
      <c r="GQ3303" s="33"/>
      <c r="GR3303" s="33"/>
      <c r="GS3303" s="33"/>
      <c r="GT3303" s="33"/>
      <c r="GU3303" s="33"/>
      <c r="GV3303" s="33"/>
      <c r="GW3303" s="33"/>
      <c r="GX3303" s="33"/>
    </row>
    <row r="3304" spans="178:206" x14ac:dyDescent="0.2">
      <c r="FV3304" s="29"/>
      <c r="FW3304" s="33"/>
      <c r="FX3304" s="33"/>
      <c r="FY3304" s="33"/>
      <c r="FZ3304" s="33"/>
      <c r="GA3304" s="33"/>
      <c r="GB3304" s="33"/>
      <c r="GC3304" s="33"/>
      <c r="GD3304" s="33"/>
      <c r="GE3304" s="33"/>
      <c r="GF3304" s="33"/>
      <c r="GG3304" s="33"/>
      <c r="GH3304" s="33"/>
      <c r="GI3304" s="33"/>
      <c r="GJ3304" s="33"/>
      <c r="GK3304" s="33"/>
      <c r="GL3304" s="33"/>
      <c r="GM3304" s="33"/>
      <c r="GN3304" s="33"/>
      <c r="GO3304" s="33"/>
      <c r="GP3304" s="33"/>
      <c r="GQ3304" s="33"/>
      <c r="GR3304" s="33"/>
      <c r="GS3304" s="33"/>
      <c r="GT3304" s="33"/>
      <c r="GU3304" s="33"/>
      <c r="GV3304" s="33"/>
      <c r="GW3304" s="33"/>
      <c r="GX3304" s="33"/>
    </row>
    <row r="3305" spans="178:206" x14ac:dyDescent="0.2">
      <c r="FV3305" s="29"/>
      <c r="FW3305" s="33"/>
      <c r="FX3305" s="33"/>
      <c r="FY3305" s="33"/>
      <c r="FZ3305" s="33"/>
      <c r="GA3305" s="33"/>
      <c r="GB3305" s="33"/>
      <c r="GC3305" s="33"/>
      <c r="GD3305" s="33"/>
      <c r="GE3305" s="33"/>
      <c r="GF3305" s="33"/>
      <c r="GG3305" s="33"/>
      <c r="GH3305" s="33"/>
      <c r="GI3305" s="33"/>
      <c r="GJ3305" s="33"/>
      <c r="GK3305" s="33"/>
      <c r="GL3305" s="33"/>
      <c r="GM3305" s="33"/>
      <c r="GN3305" s="33"/>
      <c r="GO3305" s="33"/>
      <c r="GP3305" s="33"/>
      <c r="GQ3305" s="33"/>
      <c r="GR3305" s="33"/>
      <c r="GS3305" s="33"/>
      <c r="GT3305" s="33"/>
      <c r="GU3305" s="33"/>
      <c r="GV3305" s="33"/>
      <c r="GW3305" s="33"/>
      <c r="GX3305" s="33"/>
    </row>
    <row r="3306" spans="178:206" x14ac:dyDescent="0.2">
      <c r="FV3306" s="29"/>
      <c r="FW3306" s="33"/>
      <c r="FX3306" s="33"/>
      <c r="FY3306" s="33"/>
      <c r="FZ3306" s="33"/>
      <c r="GA3306" s="33"/>
      <c r="GB3306" s="33"/>
      <c r="GC3306" s="33"/>
      <c r="GD3306" s="33"/>
      <c r="GE3306" s="33"/>
      <c r="GF3306" s="33"/>
      <c r="GG3306" s="33"/>
      <c r="GH3306" s="33"/>
      <c r="GI3306" s="33"/>
      <c r="GJ3306" s="33"/>
      <c r="GK3306" s="33"/>
      <c r="GL3306" s="33"/>
      <c r="GM3306" s="33"/>
      <c r="GN3306" s="33"/>
      <c r="GO3306" s="33"/>
      <c r="GP3306" s="33"/>
      <c r="GQ3306" s="33"/>
      <c r="GR3306" s="33"/>
      <c r="GS3306" s="33"/>
      <c r="GT3306" s="33"/>
      <c r="GU3306" s="33"/>
      <c r="GV3306" s="33"/>
      <c r="GW3306" s="33"/>
      <c r="GX3306" s="33"/>
    </row>
    <row r="3307" spans="178:206" x14ac:dyDescent="0.2">
      <c r="FV3307" s="29"/>
      <c r="FW3307" s="33"/>
      <c r="FX3307" s="33"/>
      <c r="FY3307" s="33"/>
      <c r="FZ3307" s="33"/>
      <c r="GA3307" s="33"/>
      <c r="GB3307" s="33"/>
      <c r="GC3307" s="33"/>
      <c r="GD3307" s="33"/>
      <c r="GE3307" s="33"/>
      <c r="GF3307" s="33"/>
      <c r="GG3307" s="33"/>
      <c r="GH3307" s="33"/>
      <c r="GI3307" s="33"/>
      <c r="GJ3307" s="33"/>
      <c r="GK3307" s="33"/>
      <c r="GL3307" s="33"/>
      <c r="GM3307" s="33"/>
      <c r="GN3307" s="33"/>
      <c r="GO3307" s="33"/>
      <c r="GP3307" s="33"/>
      <c r="GQ3307" s="33"/>
      <c r="GR3307" s="33"/>
      <c r="GS3307" s="33"/>
      <c r="GT3307" s="33"/>
      <c r="GU3307" s="33"/>
      <c r="GV3307" s="33"/>
      <c r="GW3307" s="33"/>
      <c r="GX3307" s="33"/>
    </row>
    <row r="3308" spans="178:206" x14ac:dyDescent="0.2">
      <c r="FV3308" s="29"/>
      <c r="FW3308" s="33"/>
      <c r="FX3308" s="33"/>
      <c r="FY3308" s="33"/>
      <c r="FZ3308" s="33"/>
      <c r="GA3308" s="33"/>
      <c r="GB3308" s="33"/>
      <c r="GC3308" s="33"/>
      <c r="GD3308" s="33"/>
      <c r="GE3308" s="33"/>
      <c r="GF3308" s="33"/>
      <c r="GG3308" s="33"/>
      <c r="GH3308" s="33"/>
      <c r="GI3308" s="33"/>
      <c r="GJ3308" s="33"/>
      <c r="GK3308" s="33"/>
      <c r="GL3308" s="33"/>
      <c r="GM3308" s="33"/>
      <c r="GN3308" s="33"/>
      <c r="GO3308" s="33"/>
      <c r="GP3308" s="33"/>
      <c r="GQ3308" s="33"/>
      <c r="GR3308" s="33"/>
      <c r="GS3308" s="33"/>
      <c r="GT3308" s="33"/>
      <c r="GU3308" s="33"/>
      <c r="GV3308" s="33"/>
      <c r="GW3308" s="33"/>
      <c r="GX3308" s="33"/>
    </row>
    <row r="3309" spans="178:206" x14ac:dyDescent="0.2">
      <c r="FV3309" s="29"/>
      <c r="FW3309" s="33"/>
      <c r="FX3309" s="33"/>
      <c r="FY3309" s="33"/>
      <c r="FZ3309" s="33"/>
      <c r="GA3309" s="33"/>
      <c r="GB3309" s="33"/>
      <c r="GC3309" s="33"/>
      <c r="GD3309" s="33"/>
      <c r="GE3309" s="33"/>
      <c r="GF3309" s="33"/>
      <c r="GG3309" s="33"/>
      <c r="GH3309" s="33"/>
      <c r="GI3309" s="33"/>
      <c r="GJ3309" s="33"/>
      <c r="GK3309" s="33"/>
      <c r="GL3309" s="33"/>
      <c r="GM3309" s="33"/>
      <c r="GN3309" s="33"/>
      <c r="GO3309" s="33"/>
      <c r="GP3309" s="33"/>
      <c r="GQ3309" s="33"/>
      <c r="GR3309" s="33"/>
      <c r="GS3309" s="33"/>
      <c r="GT3309" s="33"/>
      <c r="GU3309" s="33"/>
      <c r="GV3309" s="33"/>
      <c r="GW3309" s="33"/>
      <c r="GX3309" s="33"/>
    </row>
    <row r="3310" spans="178:206" x14ac:dyDescent="0.2">
      <c r="FV3310" s="29"/>
      <c r="FW3310" s="33"/>
      <c r="FX3310" s="33"/>
      <c r="FY3310" s="33"/>
      <c r="FZ3310" s="33"/>
      <c r="GA3310" s="33"/>
      <c r="GB3310" s="33"/>
      <c r="GC3310" s="33"/>
      <c r="GD3310" s="33"/>
      <c r="GE3310" s="33"/>
      <c r="GF3310" s="33"/>
      <c r="GG3310" s="33"/>
      <c r="GH3310" s="33"/>
      <c r="GI3310" s="33"/>
      <c r="GJ3310" s="33"/>
      <c r="GK3310" s="33"/>
      <c r="GL3310" s="33"/>
      <c r="GM3310" s="33"/>
      <c r="GN3310" s="33"/>
      <c r="GO3310" s="33"/>
      <c r="GP3310" s="33"/>
      <c r="GQ3310" s="33"/>
      <c r="GR3310" s="33"/>
      <c r="GS3310" s="33"/>
      <c r="GT3310" s="33"/>
      <c r="GU3310" s="33"/>
      <c r="GV3310" s="33"/>
      <c r="GW3310" s="33"/>
      <c r="GX3310" s="33"/>
    </row>
    <row r="3311" spans="178:206" x14ac:dyDescent="0.2">
      <c r="FV3311" s="29"/>
      <c r="FW3311" s="33"/>
      <c r="FX3311" s="33"/>
      <c r="FY3311" s="33"/>
      <c r="FZ3311" s="33"/>
      <c r="GA3311" s="33"/>
      <c r="GB3311" s="33"/>
      <c r="GC3311" s="33"/>
      <c r="GD3311" s="33"/>
      <c r="GE3311" s="33"/>
      <c r="GF3311" s="33"/>
      <c r="GG3311" s="33"/>
      <c r="GH3311" s="33"/>
      <c r="GI3311" s="33"/>
      <c r="GJ3311" s="33"/>
      <c r="GK3311" s="33"/>
      <c r="GL3311" s="33"/>
      <c r="GM3311" s="33"/>
      <c r="GN3311" s="33"/>
      <c r="GO3311" s="33"/>
      <c r="GP3311" s="33"/>
      <c r="GQ3311" s="33"/>
      <c r="GR3311" s="33"/>
      <c r="GS3311" s="33"/>
      <c r="GT3311" s="33"/>
      <c r="GU3311" s="33"/>
      <c r="GV3311" s="33"/>
      <c r="GW3311" s="33"/>
      <c r="GX3311" s="33"/>
    </row>
    <row r="3312" spans="178:206" x14ac:dyDescent="0.2">
      <c r="FV3312" s="29"/>
      <c r="FW3312" s="33"/>
      <c r="FX3312" s="33"/>
      <c r="FY3312" s="33"/>
      <c r="FZ3312" s="33"/>
      <c r="GA3312" s="33"/>
      <c r="GB3312" s="33"/>
      <c r="GC3312" s="33"/>
      <c r="GD3312" s="33"/>
      <c r="GE3312" s="33"/>
      <c r="GF3312" s="33"/>
      <c r="GG3312" s="33"/>
      <c r="GH3312" s="33"/>
      <c r="GI3312" s="33"/>
      <c r="GJ3312" s="33"/>
      <c r="GK3312" s="33"/>
      <c r="GL3312" s="33"/>
      <c r="GM3312" s="33"/>
      <c r="GN3312" s="33"/>
      <c r="GO3312" s="33"/>
      <c r="GP3312" s="33"/>
      <c r="GQ3312" s="33"/>
      <c r="GR3312" s="33"/>
      <c r="GS3312" s="33"/>
      <c r="GT3312" s="33"/>
      <c r="GU3312" s="33"/>
      <c r="GV3312" s="33"/>
      <c r="GW3312" s="33"/>
      <c r="GX3312" s="33"/>
    </row>
    <row r="3313" spans="178:206" x14ac:dyDescent="0.2">
      <c r="FV3313" s="29"/>
      <c r="FW3313" s="33"/>
      <c r="FX3313" s="33"/>
      <c r="FY3313" s="33"/>
      <c r="FZ3313" s="33"/>
      <c r="GA3313" s="33"/>
      <c r="GB3313" s="33"/>
      <c r="GC3313" s="33"/>
      <c r="GD3313" s="33"/>
      <c r="GE3313" s="33"/>
      <c r="GF3313" s="33"/>
      <c r="GG3313" s="33"/>
      <c r="GH3313" s="33"/>
      <c r="GI3313" s="33"/>
      <c r="GJ3313" s="33"/>
      <c r="GK3313" s="33"/>
      <c r="GL3313" s="33"/>
      <c r="GM3313" s="33"/>
      <c r="GN3313" s="33"/>
      <c r="GO3313" s="33"/>
      <c r="GP3313" s="33"/>
      <c r="GQ3313" s="33"/>
      <c r="GR3313" s="33"/>
      <c r="GS3313" s="33"/>
      <c r="GT3313" s="33"/>
      <c r="GU3313" s="33"/>
      <c r="GV3313" s="33"/>
      <c r="GW3313" s="33"/>
      <c r="GX3313" s="33"/>
    </row>
    <row r="3314" spans="178:206" x14ac:dyDescent="0.2">
      <c r="FV3314" s="29"/>
      <c r="FW3314" s="33"/>
      <c r="FX3314" s="33"/>
      <c r="FY3314" s="33"/>
      <c r="FZ3314" s="33"/>
      <c r="GA3314" s="33"/>
      <c r="GB3314" s="33"/>
      <c r="GC3314" s="33"/>
      <c r="GD3314" s="33"/>
      <c r="GE3314" s="33"/>
      <c r="GF3314" s="33"/>
      <c r="GG3314" s="33"/>
      <c r="GH3314" s="33"/>
      <c r="GI3314" s="33"/>
      <c r="GJ3314" s="33"/>
      <c r="GK3314" s="33"/>
      <c r="GL3314" s="33"/>
      <c r="GM3314" s="33"/>
      <c r="GN3314" s="33"/>
      <c r="GO3314" s="33"/>
      <c r="GP3314" s="33"/>
      <c r="GQ3314" s="33"/>
      <c r="GR3314" s="33"/>
      <c r="GS3314" s="33"/>
      <c r="GT3314" s="33"/>
      <c r="GU3314" s="33"/>
      <c r="GV3314" s="33"/>
      <c r="GW3314" s="33"/>
      <c r="GX3314" s="33"/>
    </row>
    <row r="3315" spans="178:206" x14ac:dyDescent="0.2">
      <c r="FV3315" s="29"/>
      <c r="FW3315" s="33"/>
      <c r="FX3315" s="33"/>
      <c r="FY3315" s="33"/>
      <c r="FZ3315" s="33"/>
      <c r="GA3315" s="33"/>
      <c r="GB3315" s="33"/>
      <c r="GC3315" s="33"/>
      <c r="GD3315" s="33"/>
      <c r="GE3315" s="33"/>
      <c r="GF3315" s="33"/>
      <c r="GG3315" s="33"/>
      <c r="GH3315" s="33"/>
      <c r="GI3315" s="33"/>
      <c r="GJ3315" s="33"/>
      <c r="GK3315" s="33"/>
      <c r="GL3315" s="33"/>
      <c r="GM3315" s="33"/>
      <c r="GN3315" s="33"/>
      <c r="GO3315" s="33"/>
      <c r="GP3315" s="33"/>
      <c r="GQ3315" s="33"/>
      <c r="GR3315" s="33"/>
      <c r="GS3315" s="33"/>
      <c r="GT3315" s="33"/>
      <c r="GU3315" s="33"/>
      <c r="GV3315" s="33"/>
      <c r="GW3315" s="33"/>
      <c r="GX3315" s="33"/>
    </row>
    <row r="3316" spans="178:206" x14ac:dyDescent="0.2">
      <c r="FV3316" s="29"/>
      <c r="FW3316" s="33"/>
      <c r="FX3316" s="33"/>
      <c r="FY3316" s="33"/>
      <c r="FZ3316" s="33"/>
      <c r="GA3316" s="33"/>
      <c r="GB3316" s="33"/>
      <c r="GC3316" s="33"/>
      <c r="GD3316" s="33"/>
      <c r="GE3316" s="33"/>
      <c r="GF3316" s="33"/>
      <c r="GG3316" s="33"/>
      <c r="GH3316" s="33"/>
      <c r="GI3316" s="33"/>
      <c r="GJ3316" s="33"/>
      <c r="GK3316" s="33"/>
      <c r="GL3316" s="33"/>
      <c r="GM3316" s="33"/>
      <c r="GN3316" s="33"/>
      <c r="GO3316" s="33"/>
      <c r="GP3316" s="33"/>
      <c r="GQ3316" s="33"/>
      <c r="GR3316" s="33"/>
      <c r="GS3316" s="33"/>
      <c r="GT3316" s="33"/>
      <c r="GU3316" s="33"/>
      <c r="GV3316" s="33"/>
      <c r="GW3316" s="33"/>
      <c r="GX3316" s="33"/>
    </row>
    <row r="3317" spans="178:206" x14ac:dyDescent="0.2">
      <c r="FV3317" s="29"/>
      <c r="FW3317" s="33"/>
      <c r="FX3317" s="33"/>
      <c r="FY3317" s="33"/>
      <c r="FZ3317" s="33"/>
      <c r="GA3317" s="33"/>
      <c r="GB3317" s="33"/>
      <c r="GC3317" s="33"/>
      <c r="GD3317" s="33"/>
      <c r="GE3317" s="33"/>
      <c r="GF3317" s="33"/>
      <c r="GG3317" s="33"/>
      <c r="GH3317" s="33"/>
      <c r="GI3317" s="33"/>
      <c r="GJ3317" s="33"/>
      <c r="GK3317" s="33"/>
      <c r="GL3317" s="33"/>
      <c r="GM3317" s="33"/>
      <c r="GN3317" s="33"/>
      <c r="GO3317" s="33"/>
      <c r="GP3317" s="33"/>
      <c r="GQ3317" s="33"/>
      <c r="GR3317" s="33"/>
      <c r="GS3317" s="33"/>
      <c r="GT3317" s="33"/>
      <c r="GU3317" s="33"/>
      <c r="GV3317" s="33"/>
      <c r="GW3317" s="33"/>
      <c r="GX3317" s="33"/>
    </row>
    <row r="3318" spans="178:206" x14ac:dyDescent="0.2">
      <c r="FV3318" s="29"/>
      <c r="FW3318" s="33"/>
      <c r="FX3318" s="33"/>
      <c r="FY3318" s="33"/>
      <c r="FZ3318" s="33"/>
      <c r="GA3318" s="33"/>
      <c r="GB3318" s="33"/>
      <c r="GC3318" s="33"/>
      <c r="GD3318" s="33"/>
      <c r="GE3318" s="33"/>
      <c r="GF3318" s="33"/>
      <c r="GG3318" s="33"/>
      <c r="GH3318" s="33"/>
      <c r="GI3318" s="33"/>
      <c r="GJ3318" s="33"/>
      <c r="GK3318" s="33"/>
      <c r="GL3318" s="33"/>
      <c r="GM3318" s="33"/>
      <c r="GN3318" s="33"/>
      <c r="GO3318" s="33"/>
      <c r="GP3318" s="33"/>
      <c r="GQ3318" s="33"/>
      <c r="GR3318" s="33"/>
      <c r="GS3318" s="33"/>
      <c r="GT3318" s="33"/>
      <c r="GU3318" s="33"/>
      <c r="GV3318" s="33"/>
      <c r="GW3318" s="33"/>
      <c r="GX3318" s="33"/>
    </row>
    <row r="3319" spans="178:206" x14ac:dyDescent="0.2">
      <c r="FV3319" s="29"/>
      <c r="FW3319" s="33"/>
      <c r="FX3319" s="33"/>
      <c r="FY3319" s="33"/>
      <c r="FZ3319" s="33"/>
      <c r="GA3319" s="33"/>
      <c r="GB3319" s="33"/>
      <c r="GC3319" s="33"/>
      <c r="GD3319" s="33"/>
      <c r="GE3319" s="33"/>
      <c r="GF3319" s="33"/>
      <c r="GG3319" s="33"/>
      <c r="GH3319" s="33"/>
      <c r="GI3319" s="33"/>
      <c r="GJ3319" s="33"/>
      <c r="GK3319" s="33"/>
      <c r="GL3319" s="33"/>
      <c r="GM3319" s="33"/>
      <c r="GN3319" s="33"/>
      <c r="GO3319" s="33"/>
      <c r="GP3319" s="33"/>
      <c r="GQ3319" s="33"/>
      <c r="GR3319" s="33"/>
      <c r="GS3319" s="33"/>
      <c r="GT3319" s="33"/>
      <c r="GU3319" s="33"/>
      <c r="GV3319" s="33"/>
      <c r="GW3319" s="33"/>
      <c r="GX3319" s="33"/>
    </row>
    <row r="3320" spans="178:206" x14ac:dyDescent="0.2">
      <c r="FV3320" s="29"/>
      <c r="FW3320" s="33"/>
      <c r="FX3320" s="33"/>
      <c r="FY3320" s="33"/>
      <c r="FZ3320" s="33"/>
      <c r="GA3320" s="33"/>
      <c r="GB3320" s="33"/>
      <c r="GC3320" s="33"/>
      <c r="GD3320" s="33"/>
      <c r="GE3320" s="33"/>
      <c r="GF3320" s="33"/>
      <c r="GG3320" s="33"/>
      <c r="GH3320" s="33"/>
      <c r="GI3320" s="33"/>
      <c r="GJ3320" s="33"/>
      <c r="GK3320" s="33"/>
      <c r="GL3320" s="33"/>
      <c r="GM3320" s="33"/>
      <c r="GN3320" s="33"/>
      <c r="GO3320" s="33"/>
      <c r="GP3320" s="33"/>
      <c r="GQ3320" s="33"/>
      <c r="GR3320" s="33"/>
      <c r="GS3320" s="33"/>
      <c r="GT3320" s="33"/>
      <c r="GU3320" s="33"/>
      <c r="GV3320" s="33"/>
      <c r="GW3320" s="33"/>
      <c r="GX3320" s="33"/>
    </row>
    <row r="3321" spans="178:206" x14ac:dyDescent="0.2">
      <c r="FV3321" s="29"/>
      <c r="FW3321" s="33"/>
      <c r="FX3321" s="33"/>
      <c r="FY3321" s="33"/>
      <c r="FZ3321" s="33"/>
      <c r="GA3321" s="33"/>
      <c r="GB3321" s="33"/>
      <c r="GC3321" s="33"/>
      <c r="GD3321" s="33"/>
      <c r="GE3321" s="33"/>
      <c r="GF3321" s="33"/>
      <c r="GG3321" s="33"/>
      <c r="GH3321" s="33"/>
      <c r="GI3321" s="33"/>
      <c r="GJ3321" s="33"/>
      <c r="GK3321" s="33"/>
      <c r="GL3321" s="33"/>
      <c r="GM3321" s="33"/>
      <c r="GN3321" s="33"/>
      <c r="GO3321" s="33"/>
      <c r="GP3321" s="33"/>
      <c r="GQ3321" s="33"/>
      <c r="GR3321" s="33"/>
      <c r="GS3321" s="33"/>
      <c r="GT3321" s="33"/>
      <c r="GU3321" s="33"/>
      <c r="GV3321" s="33"/>
      <c r="GW3321" s="33"/>
      <c r="GX3321" s="33"/>
    </row>
    <row r="3322" spans="178:206" x14ac:dyDescent="0.2">
      <c r="FV3322" s="29"/>
      <c r="FW3322" s="33"/>
      <c r="FX3322" s="33"/>
      <c r="FY3322" s="33"/>
      <c r="FZ3322" s="33"/>
      <c r="GA3322" s="33"/>
      <c r="GB3322" s="33"/>
      <c r="GC3322" s="33"/>
      <c r="GD3322" s="33"/>
      <c r="GE3322" s="33"/>
      <c r="GF3322" s="33"/>
      <c r="GG3322" s="33"/>
      <c r="GH3322" s="33"/>
      <c r="GI3322" s="33"/>
      <c r="GJ3322" s="33"/>
      <c r="GK3322" s="33"/>
      <c r="GL3322" s="33"/>
      <c r="GM3322" s="33"/>
      <c r="GN3322" s="33"/>
      <c r="GO3322" s="33"/>
      <c r="GP3322" s="33"/>
      <c r="GQ3322" s="33"/>
      <c r="GR3322" s="33"/>
      <c r="GS3322" s="33"/>
      <c r="GT3322" s="33"/>
      <c r="GU3322" s="33"/>
      <c r="GV3322" s="33"/>
      <c r="GW3322" s="33"/>
      <c r="GX3322" s="33"/>
    </row>
    <row r="3323" spans="178:206" x14ac:dyDescent="0.2">
      <c r="FV3323" s="29"/>
      <c r="FW3323" s="33"/>
      <c r="FX3323" s="33"/>
      <c r="FY3323" s="33"/>
      <c r="FZ3323" s="33"/>
      <c r="GA3323" s="33"/>
      <c r="GB3323" s="33"/>
      <c r="GC3323" s="33"/>
      <c r="GD3323" s="33"/>
      <c r="GE3323" s="33"/>
      <c r="GF3323" s="33"/>
      <c r="GG3323" s="33"/>
      <c r="GH3323" s="33"/>
      <c r="GI3323" s="33"/>
      <c r="GJ3323" s="33"/>
      <c r="GK3323" s="33"/>
      <c r="GL3323" s="33"/>
      <c r="GM3323" s="33"/>
      <c r="GN3323" s="33"/>
      <c r="GO3323" s="33"/>
      <c r="GP3323" s="33"/>
      <c r="GQ3323" s="33"/>
      <c r="GR3323" s="33"/>
      <c r="GS3323" s="33"/>
      <c r="GT3323" s="33"/>
      <c r="GU3323" s="33"/>
      <c r="GV3323" s="33"/>
      <c r="GW3323" s="33"/>
      <c r="GX3323" s="33"/>
    </row>
    <row r="3324" spans="178:206" x14ac:dyDescent="0.2">
      <c r="FV3324" s="29"/>
      <c r="FW3324" s="33"/>
      <c r="FX3324" s="33"/>
      <c r="FY3324" s="33"/>
      <c r="FZ3324" s="33"/>
      <c r="GA3324" s="33"/>
      <c r="GB3324" s="33"/>
      <c r="GC3324" s="33"/>
      <c r="GD3324" s="33"/>
      <c r="GE3324" s="33"/>
      <c r="GF3324" s="33"/>
      <c r="GG3324" s="33"/>
      <c r="GH3324" s="33"/>
      <c r="GI3324" s="33"/>
      <c r="GJ3324" s="33"/>
      <c r="GK3324" s="33"/>
      <c r="GL3324" s="33"/>
      <c r="GM3324" s="33"/>
      <c r="GN3324" s="33"/>
      <c r="GO3324" s="33"/>
      <c r="GP3324" s="33"/>
      <c r="GQ3324" s="33"/>
      <c r="GR3324" s="33"/>
      <c r="GS3324" s="33"/>
      <c r="GT3324" s="33"/>
      <c r="GU3324" s="33"/>
      <c r="GV3324" s="33"/>
      <c r="GW3324" s="33"/>
      <c r="GX3324" s="33"/>
    </row>
    <row r="3325" spans="178:206" x14ac:dyDescent="0.2">
      <c r="FV3325" s="29"/>
      <c r="FW3325" s="33"/>
      <c r="FX3325" s="33"/>
      <c r="FY3325" s="33"/>
      <c r="FZ3325" s="33"/>
      <c r="GA3325" s="33"/>
      <c r="GB3325" s="33"/>
      <c r="GC3325" s="33"/>
      <c r="GD3325" s="33"/>
      <c r="GE3325" s="33"/>
      <c r="GF3325" s="33"/>
      <c r="GG3325" s="33"/>
      <c r="GH3325" s="33"/>
      <c r="GI3325" s="33"/>
      <c r="GJ3325" s="33"/>
      <c r="GK3325" s="33"/>
      <c r="GL3325" s="33"/>
      <c r="GM3325" s="33"/>
      <c r="GN3325" s="33"/>
      <c r="GO3325" s="33"/>
      <c r="GP3325" s="33"/>
      <c r="GQ3325" s="33"/>
      <c r="GR3325" s="33"/>
      <c r="GS3325" s="33"/>
      <c r="GT3325" s="33"/>
      <c r="GU3325" s="33"/>
      <c r="GV3325" s="33"/>
      <c r="GW3325" s="33"/>
      <c r="GX3325" s="33"/>
    </row>
    <row r="3326" spans="178:206" x14ac:dyDescent="0.2">
      <c r="FV3326" s="29"/>
      <c r="FW3326" s="33"/>
      <c r="FX3326" s="33"/>
      <c r="FY3326" s="33"/>
      <c r="FZ3326" s="33"/>
      <c r="GA3326" s="33"/>
      <c r="GB3326" s="33"/>
      <c r="GC3326" s="33"/>
      <c r="GD3326" s="33"/>
      <c r="GE3326" s="33"/>
      <c r="GF3326" s="33"/>
      <c r="GG3326" s="33"/>
      <c r="GH3326" s="33"/>
      <c r="GI3326" s="33"/>
      <c r="GJ3326" s="33"/>
      <c r="GK3326" s="33"/>
      <c r="GL3326" s="33"/>
      <c r="GM3326" s="33"/>
      <c r="GN3326" s="33"/>
      <c r="GO3326" s="33"/>
      <c r="GP3326" s="33"/>
      <c r="GQ3326" s="33"/>
      <c r="GR3326" s="33"/>
      <c r="GS3326" s="33"/>
      <c r="GT3326" s="33"/>
      <c r="GU3326" s="33"/>
      <c r="GV3326" s="33"/>
      <c r="GW3326" s="33"/>
      <c r="GX3326" s="33"/>
    </row>
    <row r="3327" spans="178:206" x14ac:dyDescent="0.2">
      <c r="FV3327" s="29"/>
      <c r="FW3327" s="33"/>
      <c r="FX3327" s="33"/>
      <c r="FY3327" s="33"/>
      <c r="FZ3327" s="33"/>
      <c r="GA3327" s="33"/>
      <c r="GB3327" s="33"/>
      <c r="GC3327" s="33"/>
      <c r="GD3327" s="33"/>
      <c r="GE3327" s="33"/>
      <c r="GF3327" s="33"/>
      <c r="GG3327" s="33"/>
      <c r="GH3327" s="33"/>
      <c r="GI3327" s="33"/>
      <c r="GJ3327" s="33"/>
      <c r="GK3327" s="33"/>
      <c r="GL3327" s="33"/>
      <c r="GM3327" s="33"/>
      <c r="GN3327" s="33"/>
      <c r="GO3327" s="33"/>
      <c r="GP3327" s="33"/>
      <c r="GQ3327" s="33"/>
      <c r="GR3327" s="33"/>
      <c r="GS3327" s="33"/>
      <c r="GT3327" s="33"/>
      <c r="GU3327" s="33"/>
      <c r="GV3327" s="33"/>
      <c r="GW3327" s="33"/>
      <c r="GX3327" s="33"/>
    </row>
    <row r="3328" spans="178:206" x14ac:dyDescent="0.2">
      <c r="FV3328" s="29"/>
      <c r="FW3328" s="33"/>
      <c r="FX3328" s="33"/>
      <c r="FY3328" s="33"/>
      <c r="FZ3328" s="33"/>
      <c r="GA3328" s="33"/>
      <c r="GB3328" s="33"/>
      <c r="GC3328" s="33"/>
      <c r="GD3328" s="33"/>
      <c r="GE3328" s="33"/>
      <c r="GF3328" s="33"/>
      <c r="GG3328" s="33"/>
      <c r="GH3328" s="33"/>
      <c r="GI3328" s="33"/>
      <c r="GJ3328" s="33"/>
      <c r="GK3328" s="33"/>
      <c r="GL3328" s="33"/>
      <c r="GM3328" s="33"/>
      <c r="GN3328" s="33"/>
      <c r="GO3328" s="33"/>
      <c r="GP3328" s="33"/>
      <c r="GQ3328" s="33"/>
      <c r="GR3328" s="33"/>
      <c r="GS3328" s="33"/>
      <c r="GT3328" s="33"/>
      <c r="GU3328" s="33"/>
      <c r="GV3328" s="33"/>
      <c r="GW3328" s="33"/>
      <c r="GX3328" s="33"/>
    </row>
    <row r="3329" spans="178:206" x14ac:dyDescent="0.2">
      <c r="FV3329" s="29"/>
      <c r="FW3329" s="33"/>
      <c r="FX3329" s="33"/>
      <c r="FY3329" s="33"/>
      <c r="FZ3329" s="33"/>
      <c r="GA3329" s="33"/>
      <c r="GB3329" s="33"/>
      <c r="GC3329" s="33"/>
      <c r="GD3329" s="33"/>
      <c r="GE3329" s="33"/>
      <c r="GF3329" s="33"/>
      <c r="GG3329" s="33"/>
      <c r="GH3329" s="33"/>
      <c r="GI3329" s="33"/>
      <c r="GJ3329" s="33"/>
      <c r="GK3329" s="33"/>
      <c r="GL3329" s="33"/>
      <c r="GM3329" s="33"/>
      <c r="GN3329" s="33"/>
      <c r="GO3329" s="33"/>
      <c r="GP3329" s="33"/>
      <c r="GQ3329" s="33"/>
      <c r="GR3329" s="33"/>
      <c r="GS3329" s="33"/>
      <c r="GT3329" s="33"/>
      <c r="GU3329" s="33"/>
      <c r="GV3329" s="33"/>
      <c r="GW3329" s="33"/>
      <c r="GX3329" s="33"/>
    </row>
    <row r="3330" spans="178:206" x14ac:dyDescent="0.2">
      <c r="FV3330" s="29"/>
      <c r="FW3330" s="33"/>
      <c r="FX3330" s="33"/>
      <c r="FY3330" s="33"/>
      <c r="FZ3330" s="33"/>
      <c r="GA3330" s="33"/>
      <c r="GB3330" s="33"/>
      <c r="GC3330" s="33"/>
      <c r="GD3330" s="33"/>
      <c r="GE3330" s="33"/>
      <c r="GF3330" s="33"/>
      <c r="GG3330" s="33"/>
      <c r="GH3330" s="33"/>
      <c r="GI3330" s="33"/>
      <c r="GJ3330" s="33"/>
      <c r="GK3330" s="33"/>
      <c r="GL3330" s="33"/>
      <c r="GM3330" s="33"/>
      <c r="GN3330" s="33"/>
      <c r="GO3330" s="33"/>
      <c r="GP3330" s="33"/>
      <c r="GQ3330" s="33"/>
      <c r="GR3330" s="33"/>
      <c r="GS3330" s="33"/>
      <c r="GT3330" s="33"/>
      <c r="GU3330" s="33"/>
      <c r="GV3330" s="33"/>
      <c r="GW3330" s="33"/>
      <c r="GX3330" s="33"/>
    </row>
    <row r="3331" spans="178:206" x14ac:dyDescent="0.2">
      <c r="FV3331" s="29"/>
      <c r="FW3331" s="33"/>
      <c r="FX3331" s="33"/>
      <c r="FY3331" s="33"/>
      <c r="FZ3331" s="33"/>
      <c r="GA3331" s="33"/>
      <c r="GB3331" s="33"/>
      <c r="GC3331" s="33"/>
      <c r="GD3331" s="33"/>
      <c r="GE3331" s="33"/>
      <c r="GF3331" s="33"/>
      <c r="GG3331" s="33"/>
      <c r="GH3331" s="33"/>
      <c r="GI3331" s="33"/>
      <c r="GJ3331" s="33"/>
      <c r="GK3331" s="33"/>
      <c r="GL3331" s="33"/>
      <c r="GM3331" s="33"/>
      <c r="GN3331" s="33"/>
      <c r="GO3331" s="33"/>
      <c r="GP3331" s="33"/>
      <c r="GQ3331" s="33"/>
      <c r="GR3331" s="33"/>
      <c r="GS3331" s="33"/>
      <c r="GT3331" s="33"/>
      <c r="GU3331" s="33"/>
      <c r="GV3331" s="33"/>
      <c r="GW3331" s="33"/>
      <c r="GX3331" s="33"/>
    </row>
    <row r="3332" spans="178:206" x14ac:dyDescent="0.2">
      <c r="FV3332" s="29"/>
      <c r="FW3332" s="33"/>
      <c r="FX3332" s="33"/>
      <c r="FY3332" s="33"/>
      <c r="FZ3332" s="33"/>
      <c r="GA3332" s="33"/>
      <c r="GB3332" s="33"/>
      <c r="GC3332" s="33"/>
      <c r="GD3332" s="33"/>
      <c r="GE3332" s="33"/>
      <c r="GF3332" s="33"/>
      <c r="GG3332" s="33"/>
      <c r="GH3332" s="33"/>
      <c r="GI3332" s="33"/>
      <c r="GJ3332" s="33"/>
      <c r="GK3332" s="33"/>
      <c r="GL3332" s="33"/>
      <c r="GM3332" s="33"/>
      <c r="GN3332" s="33"/>
      <c r="GO3332" s="33"/>
      <c r="GP3332" s="33"/>
      <c r="GQ3332" s="33"/>
      <c r="GR3332" s="33"/>
      <c r="GS3332" s="33"/>
      <c r="GT3332" s="33"/>
      <c r="GU3332" s="33"/>
      <c r="GV3332" s="33"/>
      <c r="GW3332" s="33"/>
      <c r="GX3332" s="33"/>
    </row>
    <row r="3333" spans="178:206" x14ac:dyDescent="0.2">
      <c r="FV3333" s="29"/>
      <c r="FW3333" s="33"/>
      <c r="FX3333" s="33"/>
      <c r="FY3333" s="33"/>
      <c r="FZ3333" s="33"/>
      <c r="GA3333" s="33"/>
      <c r="GB3333" s="33"/>
      <c r="GC3333" s="33"/>
      <c r="GD3333" s="33"/>
      <c r="GE3333" s="33"/>
      <c r="GF3333" s="33"/>
      <c r="GG3333" s="33"/>
      <c r="GH3333" s="33"/>
      <c r="GI3333" s="33"/>
      <c r="GJ3333" s="33"/>
      <c r="GK3333" s="33"/>
      <c r="GL3333" s="33"/>
      <c r="GM3333" s="33"/>
      <c r="GN3333" s="33"/>
      <c r="GO3333" s="33"/>
      <c r="GP3333" s="33"/>
      <c r="GQ3333" s="33"/>
      <c r="GR3333" s="33"/>
      <c r="GS3333" s="33"/>
      <c r="GT3333" s="33"/>
      <c r="GU3333" s="33"/>
      <c r="GV3333" s="33"/>
      <c r="GW3333" s="33"/>
      <c r="GX3333" s="33"/>
    </row>
    <row r="3334" spans="178:206" x14ac:dyDescent="0.2">
      <c r="FV3334" s="29"/>
      <c r="FW3334" s="33"/>
      <c r="FX3334" s="33"/>
      <c r="FY3334" s="33"/>
      <c r="FZ3334" s="33"/>
      <c r="GA3334" s="33"/>
      <c r="GB3334" s="33"/>
      <c r="GC3334" s="33"/>
      <c r="GD3334" s="33"/>
      <c r="GE3334" s="33"/>
      <c r="GF3334" s="33"/>
      <c r="GG3334" s="33"/>
      <c r="GH3334" s="33"/>
      <c r="GI3334" s="33"/>
      <c r="GJ3334" s="33"/>
      <c r="GK3334" s="33"/>
      <c r="GL3334" s="33"/>
      <c r="GM3334" s="33"/>
      <c r="GN3334" s="33"/>
      <c r="GO3334" s="33"/>
      <c r="GP3334" s="33"/>
      <c r="GQ3334" s="33"/>
      <c r="GR3334" s="33"/>
      <c r="GS3334" s="33"/>
      <c r="GT3334" s="33"/>
      <c r="GU3334" s="33"/>
      <c r="GV3334" s="33"/>
      <c r="GW3334" s="33"/>
      <c r="GX3334" s="33"/>
    </row>
    <row r="3335" spans="178:206" x14ac:dyDescent="0.2">
      <c r="FV3335" s="29"/>
      <c r="FW3335" s="33"/>
      <c r="FX3335" s="33"/>
      <c r="FY3335" s="33"/>
      <c r="FZ3335" s="33"/>
      <c r="GA3335" s="33"/>
      <c r="GB3335" s="33"/>
      <c r="GC3335" s="33"/>
      <c r="GD3335" s="33"/>
      <c r="GE3335" s="33"/>
      <c r="GF3335" s="33"/>
      <c r="GG3335" s="33"/>
      <c r="GH3335" s="33"/>
      <c r="GI3335" s="33"/>
      <c r="GJ3335" s="33"/>
      <c r="GK3335" s="33"/>
      <c r="GL3335" s="33"/>
      <c r="GM3335" s="33"/>
      <c r="GN3335" s="33"/>
      <c r="GO3335" s="33"/>
      <c r="GP3335" s="33"/>
      <c r="GQ3335" s="33"/>
      <c r="GR3335" s="33"/>
      <c r="GS3335" s="33"/>
      <c r="GT3335" s="33"/>
      <c r="GU3335" s="33"/>
      <c r="GV3335" s="33"/>
      <c r="GW3335" s="33"/>
      <c r="GX3335" s="33"/>
    </row>
    <row r="3336" spans="178:206" x14ac:dyDescent="0.2">
      <c r="FV3336" s="29"/>
      <c r="FW3336" s="33"/>
      <c r="FX3336" s="33"/>
      <c r="FY3336" s="33"/>
      <c r="FZ3336" s="33"/>
      <c r="GA3336" s="33"/>
      <c r="GB3336" s="33"/>
      <c r="GC3336" s="33"/>
      <c r="GD3336" s="33"/>
      <c r="GE3336" s="33"/>
      <c r="GF3336" s="33"/>
      <c r="GG3336" s="33"/>
      <c r="GH3336" s="33"/>
      <c r="GI3336" s="33"/>
      <c r="GJ3336" s="33"/>
      <c r="GK3336" s="33"/>
      <c r="GL3336" s="33"/>
      <c r="GM3336" s="33"/>
      <c r="GN3336" s="33"/>
      <c r="GO3336" s="33"/>
      <c r="GP3336" s="33"/>
      <c r="GQ3336" s="33"/>
      <c r="GR3336" s="33"/>
      <c r="GS3336" s="33"/>
      <c r="GT3336" s="33"/>
      <c r="GU3336" s="33"/>
      <c r="GV3336" s="33"/>
      <c r="GW3336" s="33"/>
      <c r="GX3336" s="33"/>
    </row>
    <row r="3337" spans="178:206" x14ac:dyDescent="0.2">
      <c r="FV3337" s="29"/>
      <c r="FW3337" s="33"/>
      <c r="FX3337" s="33"/>
      <c r="FY3337" s="33"/>
      <c r="FZ3337" s="33"/>
      <c r="GA3337" s="33"/>
      <c r="GB3337" s="33"/>
      <c r="GC3337" s="33"/>
      <c r="GD3337" s="33"/>
      <c r="GE3337" s="33"/>
      <c r="GF3337" s="33"/>
      <c r="GG3337" s="33"/>
      <c r="GH3337" s="33"/>
      <c r="GI3337" s="33"/>
      <c r="GJ3337" s="33"/>
      <c r="GK3337" s="33"/>
      <c r="GL3337" s="33"/>
      <c r="GM3337" s="33"/>
      <c r="GN3337" s="33"/>
      <c r="GO3337" s="33"/>
      <c r="GP3337" s="33"/>
      <c r="GQ3337" s="33"/>
      <c r="GR3337" s="33"/>
      <c r="GS3337" s="33"/>
      <c r="GT3337" s="33"/>
      <c r="GU3337" s="33"/>
      <c r="GV3337" s="33"/>
      <c r="GW3337" s="33"/>
      <c r="GX3337" s="33"/>
    </row>
    <row r="3338" spans="178:206" x14ac:dyDescent="0.2">
      <c r="FV3338" s="29"/>
      <c r="FW3338" s="33"/>
      <c r="FX3338" s="33"/>
      <c r="FY3338" s="33"/>
      <c r="FZ3338" s="33"/>
      <c r="GA3338" s="33"/>
      <c r="GB3338" s="33"/>
      <c r="GC3338" s="33"/>
      <c r="GD3338" s="33"/>
      <c r="GE3338" s="33"/>
      <c r="GF3338" s="33"/>
      <c r="GG3338" s="33"/>
      <c r="GH3338" s="33"/>
      <c r="GI3338" s="33"/>
      <c r="GJ3338" s="33"/>
      <c r="GK3338" s="33"/>
      <c r="GL3338" s="33"/>
      <c r="GM3338" s="33"/>
      <c r="GN3338" s="33"/>
      <c r="GO3338" s="33"/>
      <c r="GP3338" s="33"/>
      <c r="GQ3338" s="33"/>
      <c r="GR3338" s="33"/>
      <c r="GS3338" s="33"/>
      <c r="GT3338" s="33"/>
      <c r="GU3338" s="33"/>
      <c r="GV3338" s="33"/>
      <c r="GW3338" s="33"/>
      <c r="GX3338" s="33"/>
    </row>
    <row r="3339" spans="178:206" x14ac:dyDescent="0.2">
      <c r="FV3339" s="29"/>
      <c r="FW3339" s="33"/>
      <c r="FX3339" s="33"/>
      <c r="FY3339" s="33"/>
      <c r="FZ3339" s="33"/>
      <c r="GA3339" s="33"/>
      <c r="GB3339" s="33"/>
      <c r="GC3339" s="33"/>
      <c r="GD3339" s="33"/>
      <c r="GE3339" s="33"/>
      <c r="GF3339" s="33"/>
      <c r="GG3339" s="33"/>
      <c r="GH3339" s="33"/>
      <c r="GI3339" s="33"/>
      <c r="GJ3339" s="33"/>
      <c r="GK3339" s="33"/>
      <c r="GL3339" s="33"/>
      <c r="GM3339" s="33"/>
      <c r="GN3339" s="33"/>
      <c r="GO3339" s="33"/>
      <c r="GP3339" s="33"/>
      <c r="GQ3339" s="33"/>
      <c r="GR3339" s="33"/>
      <c r="GS3339" s="33"/>
      <c r="GT3339" s="33"/>
      <c r="GU3339" s="33"/>
      <c r="GV3339" s="33"/>
      <c r="GW3339" s="33"/>
      <c r="GX3339" s="33"/>
    </row>
    <row r="3340" spans="178:206" x14ac:dyDescent="0.2">
      <c r="FV3340" s="29"/>
      <c r="FW3340" s="33"/>
      <c r="FX3340" s="33"/>
      <c r="FY3340" s="33"/>
      <c r="FZ3340" s="33"/>
      <c r="GA3340" s="33"/>
      <c r="GB3340" s="33"/>
      <c r="GC3340" s="33"/>
      <c r="GD3340" s="33"/>
      <c r="GE3340" s="33"/>
      <c r="GF3340" s="33"/>
      <c r="GG3340" s="33"/>
      <c r="GH3340" s="33"/>
      <c r="GI3340" s="33"/>
      <c r="GJ3340" s="33"/>
      <c r="GK3340" s="33"/>
      <c r="GL3340" s="33"/>
      <c r="GM3340" s="33"/>
      <c r="GN3340" s="33"/>
      <c r="GO3340" s="33"/>
      <c r="GP3340" s="33"/>
      <c r="GQ3340" s="33"/>
      <c r="GR3340" s="33"/>
      <c r="GS3340" s="33"/>
      <c r="GT3340" s="33"/>
      <c r="GU3340" s="33"/>
      <c r="GV3340" s="33"/>
      <c r="GW3340" s="33"/>
      <c r="GX3340" s="33"/>
    </row>
    <row r="3341" spans="178:206" x14ac:dyDescent="0.2">
      <c r="FV3341" s="29"/>
      <c r="FW3341" s="33"/>
      <c r="FX3341" s="33"/>
      <c r="FY3341" s="33"/>
      <c r="FZ3341" s="33"/>
      <c r="GA3341" s="33"/>
      <c r="GB3341" s="33"/>
      <c r="GC3341" s="33"/>
      <c r="GD3341" s="33"/>
      <c r="GE3341" s="33"/>
      <c r="GF3341" s="33"/>
      <c r="GG3341" s="33"/>
      <c r="GH3341" s="33"/>
      <c r="GI3341" s="33"/>
      <c r="GJ3341" s="33"/>
      <c r="GK3341" s="33"/>
      <c r="GL3341" s="33"/>
      <c r="GM3341" s="33"/>
      <c r="GN3341" s="33"/>
      <c r="GO3341" s="33"/>
      <c r="GP3341" s="33"/>
      <c r="GQ3341" s="33"/>
      <c r="GR3341" s="33"/>
      <c r="GS3341" s="33"/>
      <c r="GT3341" s="33"/>
      <c r="GU3341" s="33"/>
      <c r="GV3341" s="33"/>
      <c r="GW3341" s="33"/>
      <c r="GX3341" s="33"/>
    </row>
    <row r="3342" spans="178:206" x14ac:dyDescent="0.2">
      <c r="FV3342" s="29"/>
      <c r="FW3342" s="33"/>
      <c r="FX3342" s="33"/>
      <c r="FY3342" s="33"/>
      <c r="FZ3342" s="33"/>
      <c r="GA3342" s="33"/>
      <c r="GB3342" s="33"/>
      <c r="GC3342" s="33"/>
      <c r="GD3342" s="33"/>
      <c r="GE3342" s="33"/>
      <c r="GF3342" s="33"/>
      <c r="GG3342" s="33"/>
      <c r="GH3342" s="33"/>
      <c r="GI3342" s="33"/>
      <c r="GJ3342" s="33"/>
      <c r="GK3342" s="33"/>
      <c r="GL3342" s="33"/>
      <c r="GM3342" s="33"/>
      <c r="GN3342" s="33"/>
      <c r="GO3342" s="33"/>
      <c r="GP3342" s="33"/>
      <c r="GQ3342" s="33"/>
      <c r="GR3342" s="33"/>
      <c r="GS3342" s="33"/>
      <c r="GT3342" s="33"/>
      <c r="GU3342" s="33"/>
      <c r="GV3342" s="33"/>
      <c r="GW3342" s="33"/>
      <c r="GX3342" s="33"/>
    </row>
    <row r="3343" spans="178:206" x14ac:dyDescent="0.2">
      <c r="FV3343" s="29"/>
      <c r="FW3343" s="33"/>
      <c r="FX3343" s="33"/>
      <c r="FY3343" s="33"/>
      <c r="FZ3343" s="33"/>
      <c r="GA3343" s="33"/>
      <c r="GB3343" s="33"/>
      <c r="GC3343" s="33"/>
      <c r="GD3343" s="33"/>
      <c r="GE3343" s="33"/>
      <c r="GF3343" s="33"/>
      <c r="GG3343" s="33"/>
      <c r="GH3343" s="33"/>
      <c r="GI3343" s="33"/>
      <c r="GJ3343" s="33"/>
      <c r="GK3343" s="33"/>
      <c r="GL3343" s="33"/>
      <c r="GM3343" s="33"/>
      <c r="GN3343" s="33"/>
      <c r="GO3343" s="33"/>
      <c r="GP3343" s="33"/>
      <c r="GQ3343" s="33"/>
      <c r="GR3343" s="33"/>
      <c r="GS3343" s="33"/>
      <c r="GT3343" s="33"/>
      <c r="GU3343" s="33"/>
      <c r="GV3343" s="33"/>
      <c r="GW3343" s="33"/>
      <c r="GX3343" s="33"/>
    </row>
    <row r="3344" spans="178:206" x14ac:dyDescent="0.2">
      <c r="FV3344" s="29"/>
      <c r="FW3344" s="33"/>
      <c r="FX3344" s="33"/>
      <c r="FY3344" s="33"/>
      <c r="FZ3344" s="33"/>
      <c r="GA3344" s="33"/>
      <c r="GB3344" s="33"/>
      <c r="GC3344" s="33"/>
      <c r="GD3344" s="33"/>
      <c r="GE3344" s="33"/>
      <c r="GF3344" s="33"/>
      <c r="GG3344" s="33"/>
      <c r="GH3344" s="33"/>
      <c r="GI3344" s="33"/>
      <c r="GJ3344" s="33"/>
      <c r="GK3344" s="33"/>
      <c r="GL3344" s="33"/>
      <c r="GM3344" s="33"/>
      <c r="GN3344" s="33"/>
      <c r="GO3344" s="33"/>
      <c r="GP3344" s="33"/>
      <c r="GQ3344" s="33"/>
      <c r="GR3344" s="33"/>
      <c r="GS3344" s="33"/>
      <c r="GT3344" s="33"/>
      <c r="GU3344" s="33"/>
      <c r="GV3344" s="33"/>
      <c r="GW3344" s="33"/>
      <c r="GX3344" s="33"/>
    </row>
    <row r="3345" spans="178:206" x14ac:dyDescent="0.2">
      <c r="FV3345" s="29"/>
      <c r="FW3345" s="33"/>
      <c r="FX3345" s="33"/>
      <c r="FY3345" s="33"/>
      <c r="FZ3345" s="33"/>
      <c r="GA3345" s="33"/>
      <c r="GB3345" s="33"/>
      <c r="GC3345" s="33"/>
      <c r="GD3345" s="33"/>
      <c r="GE3345" s="33"/>
      <c r="GF3345" s="33"/>
      <c r="GG3345" s="33"/>
      <c r="GH3345" s="33"/>
      <c r="GI3345" s="33"/>
      <c r="GJ3345" s="33"/>
      <c r="GK3345" s="33"/>
      <c r="GL3345" s="33"/>
      <c r="GM3345" s="33"/>
      <c r="GN3345" s="33"/>
      <c r="GO3345" s="33"/>
      <c r="GP3345" s="33"/>
      <c r="GQ3345" s="33"/>
      <c r="GR3345" s="33"/>
      <c r="GS3345" s="33"/>
      <c r="GT3345" s="33"/>
      <c r="GU3345" s="33"/>
      <c r="GV3345" s="33"/>
      <c r="GW3345" s="33"/>
      <c r="GX3345" s="33"/>
    </row>
    <row r="3346" spans="178:206" x14ac:dyDescent="0.2">
      <c r="FV3346" s="29"/>
      <c r="FW3346" s="33"/>
      <c r="FX3346" s="33"/>
      <c r="FY3346" s="33"/>
      <c r="FZ3346" s="33"/>
      <c r="GA3346" s="33"/>
      <c r="GB3346" s="33"/>
      <c r="GC3346" s="33"/>
      <c r="GD3346" s="33"/>
      <c r="GE3346" s="33"/>
      <c r="GF3346" s="33"/>
      <c r="GG3346" s="33"/>
      <c r="GH3346" s="33"/>
      <c r="GI3346" s="33"/>
      <c r="GJ3346" s="33"/>
      <c r="GK3346" s="33"/>
      <c r="GL3346" s="33"/>
      <c r="GM3346" s="33"/>
      <c r="GN3346" s="33"/>
      <c r="GO3346" s="33"/>
      <c r="GP3346" s="33"/>
      <c r="GQ3346" s="33"/>
      <c r="GR3346" s="33"/>
      <c r="GS3346" s="33"/>
      <c r="GT3346" s="33"/>
      <c r="GU3346" s="33"/>
      <c r="GV3346" s="33"/>
      <c r="GW3346" s="33"/>
      <c r="GX3346" s="33"/>
    </row>
    <row r="3347" spans="178:206" x14ac:dyDescent="0.2">
      <c r="FV3347" s="29"/>
      <c r="FW3347" s="33"/>
      <c r="FX3347" s="33"/>
      <c r="FY3347" s="33"/>
      <c r="FZ3347" s="33"/>
      <c r="GA3347" s="33"/>
      <c r="GB3347" s="33"/>
      <c r="GC3347" s="33"/>
      <c r="GD3347" s="33"/>
      <c r="GE3347" s="33"/>
      <c r="GF3347" s="33"/>
      <c r="GG3347" s="33"/>
      <c r="GH3347" s="33"/>
      <c r="GI3347" s="33"/>
      <c r="GJ3347" s="33"/>
      <c r="GK3347" s="33"/>
      <c r="GL3347" s="33"/>
      <c r="GM3347" s="33"/>
      <c r="GN3347" s="33"/>
      <c r="GO3347" s="33"/>
      <c r="GP3347" s="33"/>
      <c r="GQ3347" s="33"/>
      <c r="GR3347" s="33"/>
      <c r="GS3347" s="33"/>
      <c r="GT3347" s="33"/>
      <c r="GU3347" s="33"/>
      <c r="GV3347" s="33"/>
      <c r="GW3347" s="33"/>
      <c r="GX3347" s="33"/>
    </row>
    <row r="3348" spans="178:206" x14ac:dyDescent="0.2">
      <c r="FV3348" s="29"/>
      <c r="FW3348" s="33"/>
      <c r="FX3348" s="33"/>
      <c r="FY3348" s="33"/>
      <c r="FZ3348" s="33"/>
      <c r="GA3348" s="33"/>
      <c r="GB3348" s="33"/>
      <c r="GC3348" s="33"/>
      <c r="GD3348" s="33"/>
      <c r="GE3348" s="33"/>
      <c r="GF3348" s="33"/>
      <c r="GG3348" s="33"/>
      <c r="GH3348" s="33"/>
      <c r="GI3348" s="33"/>
      <c r="GJ3348" s="33"/>
      <c r="GK3348" s="33"/>
      <c r="GL3348" s="33"/>
      <c r="GM3348" s="33"/>
      <c r="GN3348" s="33"/>
      <c r="GO3348" s="33"/>
      <c r="GP3348" s="33"/>
      <c r="GQ3348" s="33"/>
      <c r="GR3348" s="33"/>
      <c r="GS3348" s="33"/>
      <c r="GT3348" s="33"/>
      <c r="GU3348" s="33"/>
      <c r="GV3348" s="33"/>
      <c r="GW3348" s="33"/>
      <c r="GX3348" s="33"/>
    </row>
    <row r="3349" spans="178:206" x14ac:dyDescent="0.2">
      <c r="FV3349" s="29"/>
      <c r="FW3349" s="33"/>
      <c r="FX3349" s="33"/>
      <c r="FY3349" s="33"/>
      <c r="FZ3349" s="33"/>
      <c r="GA3349" s="33"/>
      <c r="GB3349" s="33"/>
      <c r="GC3349" s="33"/>
      <c r="GD3349" s="33"/>
      <c r="GE3349" s="33"/>
      <c r="GF3349" s="33"/>
      <c r="GG3349" s="33"/>
      <c r="GH3349" s="33"/>
      <c r="GI3349" s="33"/>
      <c r="GJ3349" s="33"/>
      <c r="GK3349" s="33"/>
      <c r="GL3349" s="33"/>
      <c r="GM3349" s="33"/>
      <c r="GN3349" s="33"/>
      <c r="GO3349" s="33"/>
      <c r="GP3349" s="33"/>
      <c r="GQ3349" s="33"/>
      <c r="GR3349" s="33"/>
      <c r="GS3349" s="33"/>
      <c r="GT3349" s="33"/>
      <c r="GU3349" s="33"/>
      <c r="GV3349" s="33"/>
      <c r="GW3349" s="33"/>
      <c r="GX3349" s="33"/>
    </row>
    <row r="3350" spans="178:206" x14ac:dyDescent="0.2">
      <c r="FV3350" s="29"/>
      <c r="FW3350" s="33"/>
      <c r="FX3350" s="33"/>
      <c r="FY3350" s="33"/>
      <c r="FZ3350" s="33"/>
      <c r="GA3350" s="33"/>
      <c r="GB3350" s="33"/>
      <c r="GC3350" s="33"/>
      <c r="GD3350" s="33"/>
      <c r="GE3350" s="33"/>
      <c r="GF3350" s="33"/>
      <c r="GG3350" s="33"/>
      <c r="GH3350" s="33"/>
      <c r="GI3350" s="33"/>
      <c r="GJ3350" s="33"/>
      <c r="GK3350" s="33"/>
      <c r="GL3350" s="33"/>
      <c r="GM3350" s="33"/>
      <c r="GN3350" s="33"/>
      <c r="GO3350" s="33"/>
      <c r="GP3350" s="33"/>
      <c r="GQ3350" s="33"/>
      <c r="GR3350" s="33"/>
      <c r="GS3350" s="33"/>
      <c r="GT3350" s="33"/>
      <c r="GU3350" s="33"/>
      <c r="GV3350" s="33"/>
      <c r="GW3350" s="33"/>
      <c r="GX3350" s="33"/>
    </row>
    <row r="3351" spans="178:206" x14ac:dyDescent="0.2">
      <c r="FV3351" s="29"/>
      <c r="FW3351" s="33"/>
      <c r="FX3351" s="33"/>
      <c r="FY3351" s="33"/>
      <c r="FZ3351" s="33"/>
      <c r="GA3351" s="33"/>
      <c r="GB3351" s="33"/>
      <c r="GC3351" s="33"/>
      <c r="GD3351" s="33"/>
      <c r="GE3351" s="33"/>
      <c r="GF3351" s="33"/>
      <c r="GG3351" s="33"/>
      <c r="GH3351" s="33"/>
      <c r="GI3351" s="33"/>
      <c r="GJ3351" s="33"/>
      <c r="GK3351" s="33"/>
      <c r="GL3351" s="33"/>
      <c r="GM3351" s="33"/>
      <c r="GN3351" s="33"/>
      <c r="GO3351" s="33"/>
      <c r="GP3351" s="33"/>
      <c r="GQ3351" s="33"/>
      <c r="GR3351" s="33"/>
      <c r="GS3351" s="33"/>
      <c r="GT3351" s="33"/>
      <c r="GU3351" s="33"/>
      <c r="GV3351" s="33"/>
      <c r="GW3351" s="33"/>
      <c r="GX3351" s="33"/>
    </row>
    <row r="3352" spans="178:206" x14ac:dyDescent="0.2">
      <c r="FV3352" s="29"/>
      <c r="FW3352" s="33"/>
      <c r="FX3352" s="33"/>
      <c r="FY3352" s="33"/>
      <c r="FZ3352" s="33"/>
      <c r="GA3352" s="33"/>
      <c r="GB3352" s="33"/>
      <c r="GC3352" s="33"/>
      <c r="GD3352" s="33"/>
      <c r="GE3352" s="33"/>
      <c r="GF3352" s="33"/>
      <c r="GG3352" s="33"/>
      <c r="GH3352" s="33"/>
      <c r="GI3352" s="33"/>
      <c r="GJ3352" s="33"/>
      <c r="GK3352" s="33"/>
      <c r="GL3352" s="33"/>
      <c r="GM3352" s="33"/>
      <c r="GN3352" s="33"/>
      <c r="GO3352" s="33"/>
      <c r="GP3352" s="33"/>
      <c r="GQ3352" s="33"/>
      <c r="GR3352" s="33"/>
      <c r="GS3352" s="33"/>
      <c r="GT3352" s="33"/>
      <c r="GU3352" s="33"/>
      <c r="GV3352" s="33"/>
      <c r="GW3352" s="33"/>
      <c r="GX3352" s="33"/>
    </row>
    <row r="3353" spans="178:206" x14ac:dyDescent="0.2">
      <c r="FV3353" s="29"/>
      <c r="FW3353" s="33"/>
      <c r="FX3353" s="33"/>
      <c r="FY3353" s="33"/>
      <c r="FZ3353" s="33"/>
      <c r="GA3353" s="33"/>
      <c r="GB3353" s="33"/>
      <c r="GC3353" s="33"/>
      <c r="GD3353" s="33"/>
      <c r="GE3353" s="33"/>
      <c r="GF3353" s="33"/>
      <c r="GG3353" s="33"/>
      <c r="GH3353" s="33"/>
      <c r="GI3353" s="33"/>
      <c r="GJ3353" s="33"/>
      <c r="GK3353" s="33"/>
      <c r="GL3353" s="33"/>
      <c r="GM3353" s="33"/>
      <c r="GN3353" s="33"/>
      <c r="GO3353" s="33"/>
      <c r="GP3353" s="33"/>
      <c r="GQ3353" s="33"/>
      <c r="GR3353" s="33"/>
      <c r="GS3353" s="33"/>
      <c r="GT3353" s="33"/>
      <c r="GU3353" s="33"/>
      <c r="GV3353" s="33"/>
      <c r="GW3353" s="33"/>
      <c r="GX3353" s="33"/>
    </row>
    <row r="3354" spans="178:206" x14ac:dyDescent="0.2">
      <c r="FV3354" s="29"/>
      <c r="FW3354" s="33"/>
      <c r="FX3354" s="33"/>
      <c r="FY3354" s="33"/>
      <c r="FZ3354" s="33"/>
      <c r="GA3354" s="33"/>
      <c r="GB3354" s="33"/>
      <c r="GC3354" s="33"/>
      <c r="GD3354" s="33"/>
      <c r="GE3354" s="33"/>
      <c r="GF3354" s="33"/>
      <c r="GG3354" s="33"/>
      <c r="GH3354" s="33"/>
      <c r="GI3354" s="33"/>
      <c r="GJ3354" s="33"/>
      <c r="GK3354" s="33"/>
      <c r="GL3354" s="33"/>
      <c r="GM3354" s="33"/>
      <c r="GN3354" s="33"/>
      <c r="GO3354" s="33"/>
      <c r="GP3354" s="33"/>
      <c r="GQ3354" s="33"/>
      <c r="GR3354" s="33"/>
      <c r="GS3354" s="33"/>
      <c r="GT3354" s="33"/>
      <c r="GU3354" s="33"/>
      <c r="GV3354" s="33"/>
      <c r="GW3354" s="33"/>
      <c r="GX3354" s="33"/>
    </row>
    <row r="3355" spans="178:206" x14ac:dyDescent="0.2">
      <c r="FV3355" s="29"/>
      <c r="FW3355" s="33"/>
      <c r="FX3355" s="33"/>
      <c r="FY3355" s="33"/>
      <c r="FZ3355" s="33"/>
      <c r="GA3355" s="33"/>
      <c r="GB3355" s="33"/>
      <c r="GC3355" s="33"/>
      <c r="GD3355" s="33"/>
      <c r="GE3355" s="33"/>
      <c r="GF3355" s="33"/>
      <c r="GG3355" s="33"/>
      <c r="GH3355" s="33"/>
      <c r="GI3355" s="33"/>
      <c r="GJ3355" s="33"/>
      <c r="GK3355" s="33"/>
      <c r="GL3355" s="33"/>
      <c r="GM3355" s="33"/>
      <c r="GN3355" s="33"/>
      <c r="GO3355" s="33"/>
      <c r="GP3355" s="33"/>
      <c r="GQ3355" s="33"/>
      <c r="GR3355" s="33"/>
      <c r="GS3355" s="33"/>
      <c r="GT3355" s="33"/>
      <c r="GU3355" s="33"/>
      <c r="GV3355" s="33"/>
      <c r="GW3355" s="33"/>
      <c r="GX3355" s="33"/>
    </row>
    <row r="3356" spans="178:206" x14ac:dyDescent="0.2">
      <c r="FV3356" s="29"/>
      <c r="FW3356" s="33"/>
      <c r="FX3356" s="33"/>
      <c r="FY3356" s="33"/>
      <c r="FZ3356" s="33"/>
      <c r="GA3356" s="33"/>
      <c r="GB3356" s="33"/>
      <c r="GC3356" s="33"/>
      <c r="GD3356" s="33"/>
      <c r="GE3356" s="33"/>
      <c r="GF3356" s="33"/>
      <c r="GG3356" s="33"/>
      <c r="GH3356" s="33"/>
      <c r="GI3356" s="33"/>
      <c r="GJ3356" s="33"/>
      <c r="GK3356" s="33"/>
      <c r="GL3356" s="33"/>
      <c r="GM3356" s="33"/>
      <c r="GN3356" s="33"/>
      <c r="GO3356" s="33"/>
      <c r="GP3356" s="33"/>
      <c r="GQ3356" s="33"/>
      <c r="GR3356" s="33"/>
      <c r="GS3356" s="33"/>
      <c r="GT3356" s="33"/>
      <c r="GU3356" s="33"/>
      <c r="GV3356" s="33"/>
      <c r="GW3356" s="33"/>
      <c r="GX3356" s="33"/>
    </row>
    <row r="3357" spans="178:206" x14ac:dyDescent="0.2">
      <c r="FV3357" s="29"/>
      <c r="FW3357" s="33"/>
      <c r="FX3357" s="33"/>
      <c r="FY3357" s="33"/>
      <c r="FZ3357" s="33"/>
      <c r="GA3357" s="33"/>
      <c r="GB3357" s="33"/>
      <c r="GC3357" s="33"/>
      <c r="GD3357" s="33"/>
      <c r="GE3357" s="33"/>
      <c r="GF3357" s="33"/>
      <c r="GG3357" s="33"/>
      <c r="GH3357" s="33"/>
      <c r="GI3357" s="33"/>
      <c r="GJ3357" s="33"/>
      <c r="GK3357" s="33"/>
      <c r="GL3357" s="33"/>
      <c r="GM3357" s="33"/>
      <c r="GN3357" s="33"/>
      <c r="GO3357" s="33"/>
      <c r="GP3357" s="33"/>
      <c r="GQ3357" s="33"/>
      <c r="GR3357" s="33"/>
      <c r="GS3357" s="33"/>
      <c r="GT3357" s="33"/>
      <c r="GU3357" s="33"/>
      <c r="GV3357" s="33"/>
      <c r="GW3357" s="33"/>
      <c r="GX3357" s="33"/>
    </row>
    <row r="3358" spans="178:206" x14ac:dyDescent="0.2">
      <c r="FV3358" s="29"/>
      <c r="FW3358" s="33"/>
      <c r="FX3358" s="33"/>
      <c r="FY3358" s="33"/>
      <c r="FZ3358" s="33"/>
      <c r="GA3358" s="33"/>
      <c r="GB3358" s="33"/>
      <c r="GC3358" s="33"/>
      <c r="GD3358" s="33"/>
      <c r="GE3358" s="33"/>
      <c r="GF3358" s="33"/>
      <c r="GG3358" s="33"/>
      <c r="GH3358" s="33"/>
      <c r="GI3358" s="33"/>
      <c r="GJ3358" s="33"/>
      <c r="GK3358" s="33"/>
      <c r="GL3358" s="33"/>
      <c r="GM3358" s="33"/>
      <c r="GN3358" s="33"/>
      <c r="GO3358" s="33"/>
      <c r="GP3358" s="33"/>
      <c r="GQ3358" s="33"/>
      <c r="GR3358" s="33"/>
      <c r="GS3358" s="33"/>
      <c r="GT3358" s="33"/>
      <c r="GU3358" s="33"/>
      <c r="GV3358" s="33"/>
      <c r="GW3358" s="33"/>
      <c r="GX3358" s="33"/>
    </row>
    <row r="3359" spans="178:206" x14ac:dyDescent="0.2">
      <c r="FV3359" s="29"/>
      <c r="FW3359" s="33"/>
      <c r="FX3359" s="33"/>
      <c r="FY3359" s="33"/>
      <c r="FZ3359" s="33"/>
      <c r="GA3359" s="33"/>
      <c r="GB3359" s="33"/>
      <c r="GC3359" s="33"/>
      <c r="GD3359" s="33"/>
      <c r="GE3359" s="33"/>
      <c r="GF3359" s="33"/>
      <c r="GG3359" s="33"/>
      <c r="GH3359" s="33"/>
      <c r="GI3359" s="33"/>
      <c r="GJ3359" s="33"/>
      <c r="GK3359" s="33"/>
      <c r="GL3359" s="33"/>
      <c r="GM3359" s="33"/>
      <c r="GN3359" s="33"/>
      <c r="GO3359" s="33"/>
      <c r="GP3359" s="33"/>
      <c r="GQ3359" s="33"/>
      <c r="GR3359" s="33"/>
      <c r="GS3359" s="33"/>
      <c r="GT3359" s="33"/>
      <c r="GU3359" s="33"/>
      <c r="GV3359" s="33"/>
      <c r="GW3359" s="33"/>
      <c r="GX3359" s="33"/>
    </row>
    <row r="3360" spans="178:206" x14ac:dyDescent="0.2">
      <c r="FV3360" s="29"/>
      <c r="FW3360" s="33"/>
      <c r="FX3360" s="33"/>
      <c r="FY3360" s="33"/>
      <c r="FZ3360" s="33"/>
      <c r="GA3360" s="33"/>
      <c r="GB3360" s="33"/>
      <c r="GC3360" s="33"/>
      <c r="GD3360" s="33"/>
      <c r="GE3360" s="33"/>
      <c r="GF3360" s="33"/>
      <c r="GG3360" s="33"/>
      <c r="GH3360" s="33"/>
      <c r="GI3360" s="33"/>
      <c r="GJ3360" s="33"/>
      <c r="GK3360" s="33"/>
      <c r="GL3360" s="33"/>
      <c r="GM3360" s="33"/>
      <c r="GN3360" s="33"/>
      <c r="GO3360" s="33"/>
      <c r="GP3360" s="33"/>
      <c r="GQ3360" s="33"/>
      <c r="GR3360" s="33"/>
      <c r="GS3360" s="33"/>
      <c r="GT3360" s="33"/>
      <c r="GU3360" s="33"/>
      <c r="GV3360" s="33"/>
      <c r="GW3360" s="33"/>
      <c r="GX3360" s="33"/>
    </row>
    <row r="3361" spans="178:206" x14ac:dyDescent="0.2">
      <c r="FV3361" s="29"/>
      <c r="FW3361" s="33"/>
      <c r="FX3361" s="33"/>
      <c r="FY3361" s="33"/>
      <c r="FZ3361" s="33"/>
      <c r="GA3361" s="33"/>
      <c r="GB3361" s="33"/>
      <c r="GC3361" s="33"/>
      <c r="GD3361" s="33"/>
      <c r="GE3361" s="33"/>
      <c r="GF3361" s="33"/>
      <c r="GG3361" s="33"/>
      <c r="GH3361" s="33"/>
      <c r="GI3361" s="33"/>
      <c r="GJ3361" s="33"/>
      <c r="GK3361" s="33"/>
      <c r="GL3361" s="33"/>
      <c r="GM3361" s="33"/>
      <c r="GN3361" s="33"/>
      <c r="GO3361" s="33"/>
      <c r="GP3361" s="33"/>
      <c r="GQ3361" s="33"/>
      <c r="GR3361" s="33"/>
      <c r="GS3361" s="33"/>
      <c r="GT3361" s="33"/>
      <c r="GU3361" s="33"/>
      <c r="GV3361" s="33"/>
      <c r="GW3361" s="33"/>
      <c r="GX3361" s="33"/>
    </row>
    <row r="3362" spans="178:206" x14ac:dyDescent="0.2">
      <c r="FV3362" s="29"/>
      <c r="FW3362" s="33"/>
      <c r="FX3362" s="33"/>
      <c r="FY3362" s="33"/>
      <c r="FZ3362" s="33"/>
      <c r="GA3362" s="33"/>
      <c r="GB3362" s="33"/>
      <c r="GC3362" s="33"/>
      <c r="GD3362" s="33"/>
      <c r="GE3362" s="33"/>
      <c r="GF3362" s="33"/>
      <c r="GG3362" s="33"/>
      <c r="GH3362" s="33"/>
      <c r="GI3362" s="33"/>
      <c r="GJ3362" s="33"/>
      <c r="GK3362" s="33"/>
      <c r="GL3362" s="33"/>
      <c r="GM3362" s="33"/>
      <c r="GN3362" s="33"/>
      <c r="GO3362" s="33"/>
      <c r="GP3362" s="33"/>
      <c r="GQ3362" s="33"/>
      <c r="GR3362" s="33"/>
      <c r="GS3362" s="33"/>
      <c r="GT3362" s="33"/>
      <c r="GU3362" s="33"/>
      <c r="GV3362" s="33"/>
      <c r="GW3362" s="33"/>
      <c r="GX3362" s="33"/>
    </row>
    <row r="3363" spans="178:206" x14ac:dyDescent="0.2">
      <c r="FV3363" s="29"/>
      <c r="FW3363" s="33"/>
      <c r="FX3363" s="33"/>
      <c r="FY3363" s="33"/>
      <c r="FZ3363" s="33"/>
      <c r="GA3363" s="33"/>
      <c r="GB3363" s="33"/>
      <c r="GC3363" s="33"/>
      <c r="GD3363" s="33"/>
      <c r="GE3363" s="33"/>
      <c r="GF3363" s="33"/>
      <c r="GG3363" s="33"/>
      <c r="GH3363" s="33"/>
      <c r="GI3363" s="33"/>
      <c r="GJ3363" s="33"/>
      <c r="GK3363" s="33"/>
      <c r="GL3363" s="33"/>
      <c r="GM3363" s="33"/>
      <c r="GN3363" s="33"/>
      <c r="GO3363" s="33"/>
      <c r="GP3363" s="33"/>
      <c r="GQ3363" s="33"/>
      <c r="GR3363" s="33"/>
      <c r="GS3363" s="33"/>
      <c r="GT3363" s="33"/>
      <c r="GU3363" s="33"/>
      <c r="GV3363" s="33"/>
      <c r="GW3363" s="33"/>
      <c r="GX3363" s="33"/>
    </row>
    <row r="3364" spans="178:206" x14ac:dyDescent="0.2">
      <c r="FV3364" s="29"/>
      <c r="FW3364" s="33"/>
      <c r="FX3364" s="33"/>
      <c r="FY3364" s="33"/>
      <c r="FZ3364" s="33"/>
      <c r="GA3364" s="33"/>
      <c r="GB3364" s="33"/>
      <c r="GC3364" s="33"/>
      <c r="GD3364" s="33"/>
      <c r="GE3364" s="33"/>
      <c r="GF3364" s="33"/>
      <c r="GG3364" s="33"/>
      <c r="GH3364" s="33"/>
      <c r="GI3364" s="33"/>
      <c r="GJ3364" s="33"/>
      <c r="GK3364" s="33"/>
      <c r="GL3364" s="33"/>
      <c r="GM3364" s="33"/>
      <c r="GN3364" s="33"/>
      <c r="GO3364" s="33"/>
      <c r="GP3364" s="33"/>
      <c r="GQ3364" s="33"/>
      <c r="GR3364" s="33"/>
      <c r="GS3364" s="33"/>
      <c r="GT3364" s="33"/>
      <c r="GU3364" s="33"/>
      <c r="GV3364" s="33"/>
      <c r="GW3364" s="33"/>
      <c r="GX3364" s="33"/>
    </row>
    <row r="3365" spans="178:206" x14ac:dyDescent="0.2">
      <c r="FV3365" s="29"/>
      <c r="FW3365" s="33"/>
      <c r="FX3365" s="33"/>
      <c r="FY3365" s="33"/>
      <c r="FZ3365" s="33"/>
      <c r="GA3365" s="33"/>
      <c r="GB3365" s="33"/>
      <c r="GC3365" s="33"/>
      <c r="GD3365" s="33"/>
      <c r="GE3365" s="33"/>
      <c r="GF3365" s="33"/>
      <c r="GG3365" s="33"/>
      <c r="GH3365" s="33"/>
      <c r="GI3365" s="33"/>
      <c r="GJ3365" s="33"/>
      <c r="GK3365" s="33"/>
      <c r="GL3365" s="33"/>
      <c r="GM3365" s="33"/>
      <c r="GN3365" s="33"/>
      <c r="GO3365" s="33"/>
      <c r="GP3365" s="33"/>
      <c r="GQ3365" s="33"/>
      <c r="GR3365" s="33"/>
      <c r="GS3365" s="33"/>
      <c r="GT3365" s="33"/>
      <c r="GU3365" s="33"/>
      <c r="GV3365" s="33"/>
      <c r="GW3365" s="33"/>
      <c r="GX3365" s="33"/>
    </row>
    <row r="3366" spans="178:206" x14ac:dyDescent="0.2">
      <c r="FV3366" s="29"/>
      <c r="FW3366" s="33"/>
      <c r="FX3366" s="33"/>
      <c r="FY3366" s="33"/>
      <c r="FZ3366" s="33"/>
      <c r="GA3366" s="33"/>
      <c r="GB3366" s="33"/>
      <c r="GC3366" s="33"/>
      <c r="GD3366" s="33"/>
      <c r="GE3366" s="33"/>
      <c r="GF3366" s="33"/>
      <c r="GG3366" s="33"/>
      <c r="GH3366" s="33"/>
      <c r="GI3366" s="33"/>
      <c r="GJ3366" s="33"/>
      <c r="GK3366" s="33"/>
      <c r="GL3366" s="33"/>
      <c r="GM3366" s="33"/>
      <c r="GN3366" s="33"/>
      <c r="GO3366" s="33"/>
      <c r="GP3366" s="33"/>
      <c r="GQ3366" s="33"/>
      <c r="GR3366" s="33"/>
      <c r="GS3366" s="33"/>
      <c r="GT3366" s="33"/>
      <c r="GU3366" s="33"/>
      <c r="GV3366" s="33"/>
      <c r="GW3366" s="33"/>
      <c r="GX3366" s="33"/>
    </row>
    <row r="3367" spans="178:206" x14ac:dyDescent="0.2">
      <c r="FV3367" s="29"/>
      <c r="FW3367" s="33"/>
      <c r="FX3367" s="33"/>
      <c r="FY3367" s="33"/>
      <c r="FZ3367" s="33"/>
      <c r="GA3367" s="33"/>
      <c r="GB3367" s="33"/>
      <c r="GC3367" s="33"/>
      <c r="GD3367" s="33"/>
      <c r="GE3367" s="33"/>
      <c r="GF3367" s="33"/>
      <c r="GG3367" s="33"/>
      <c r="GH3367" s="33"/>
      <c r="GI3367" s="33"/>
      <c r="GJ3367" s="33"/>
      <c r="GK3367" s="33"/>
      <c r="GL3367" s="33"/>
      <c r="GM3367" s="33"/>
      <c r="GN3367" s="33"/>
      <c r="GO3367" s="33"/>
      <c r="GP3367" s="33"/>
      <c r="GQ3367" s="33"/>
      <c r="GR3367" s="33"/>
      <c r="GS3367" s="33"/>
      <c r="GT3367" s="33"/>
      <c r="GU3367" s="33"/>
      <c r="GV3367" s="33"/>
      <c r="GW3367" s="33"/>
      <c r="GX3367" s="33"/>
    </row>
    <row r="3368" spans="178:206" x14ac:dyDescent="0.2">
      <c r="FV3368" s="29"/>
      <c r="FW3368" s="33"/>
      <c r="FX3368" s="33"/>
      <c r="FY3368" s="33"/>
      <c r="FZ3368" s="33"/>
      <c r="GA3368" s="33"/>
      <c r="GB3368" s="33"/>
      <c r="GC3368" s="33"/>
      <c r="GD3368" s="33"/>
      <c r="GE3368" s="33"/>
      <c r="GF3368" s="33"/>
      <c r="GG3368" s="33"/>
      <c r="GH3368" s="33"/>
      <c r="GI3368" s="33"/>
      <c r="GJ3368" s="33"/>
      <c r="GK3368" s="33"/>
      <c r="GL3368" s="33"/>
      <c r="GM3368" s="33"/>
      <c r="GN3368" s="33"/>
      <c r="GO3368" s="33"/>
      <c r="GP3368" s="33"/>
      <c r="GQ3368" s="33"/>
      <c r="GR3368" s="33"/>
      <c r="GS3368" s="33"/>
      <c r="GT3368" s="33"/>
      <c r="GU3368" s="33"/>
      <c r="GV3368" s="33"/>
      <c r="GW3368" s="33"/>
      <c r="GX3368" s="33"/>
    </row>
    <row r="3369" spans="178:206" x14ac:dyDescent="0.2">
      <c r="FV3369" s="29"/>
      <c r="FW3369" s="33"/>
      <c r="FX3369" s="33"/>
      <c r="FY3369" s="33"/>
      <c r="FZ3369" s="33"/>
      <c r="GA3369" s="33"/>
      <c r="GB3369" s="33"/>
      <c r="GC3369" s="33"/>
      <c r="GD3369" s="33"/>
      <c r="GE3369" s="33"/>
      <c r="GF3369" s="33"/>
      <c r="GG3369" s="33"/>
      <c r="GH3369" s="33"/>
      <c r="GI3369" s="33"/>
      <c r="GJ3369" s="33"/>
      <c r="GK3369" s="33"/>
      <c r="GL3369" s="33"/>
      <c r="GM3369" s="33"/>
      <c r="GN3369" s="33"/>
      <c r="GO3369" s="33"/>
      <c r="GP3369" s="33"/>
      <c r="GQ3369" s="33"/>
      <c r="GR3369" s="33"/>
      <c r="GS3369" s="33"/>
      <c r="GT3369" s="33"/>
      <c r="GU3369" s="33"/>
      <c r="GV3369" s="33"/>
      <c r="GW3369" s="33"/>
      <c r="GX3369" s="33"/>
    </row>
    <row r="3370" spans="178:206" x14ac:dyDescent="0.2">
      <c r="FV3370" s="29"/>
      <c r="FW3370" s="33"/>
      <c r="FX3370" s="33"/>
      <c r="FY3370" s="33"/>
      <c r="FZ3370" s="33"/>
      <c r="GA3370" s="33"/>
      <c r="GB3370" s="33"/>
      <c r="GC3370" s="33"/>
      <c r="GD3370" s="33"/>
      <c r="GE3370" s="33"/>
      <c r="GF3370" s="33"/>
      <c r="GG3370" s="33"/>
      <c r="GH3370" s="33"/>
      <c r="GI3370" s="33"/>
      <c r="GJ3370" s="33"/>
      <c r="GK3370" s="33"/>
      <c r="GL3370" s="33"/>
      <c r="GM3370" s="33"/>
      <c r="GN3370" s="33"/>
      <c r="GO3370" s="33"/>
      <c r="GP3370" s="33"/>
      <c r="GQ3370" s="33"/>
      <c r="GR3370" s="33"/>
      <c r="GS3370" s="33"/>
      <c r="GT3370" s="33"/>
      <c r="GU3370" s="33"/>
      <c r="GV3370" s="33"/>
      <c r="GW3370" s="33"/>
      <c r="GX3370" s="33"/>
    </row>
    <row r="3371" spans="178:206" x14ac:dyDescent="0.2">
      <c r="FV3371" s="29"/>
      <c r="FW3371" s="33"/>
      <c r="FX3371" s="33"/>
      <c r="FY3371" s="33"/>
      <c r="FZ3371" s="33"/>
      <c r="GA3371" s="33"/>
      <c r="GB3371" s="33"/>
      <c r="GC3371" s="33"/>
      <c r="GD3371" s="33"/>
      <c r="GE3371" s="33"/>
      <c r="GF3371" s="33"/>
      <c r="GG3371" s="33"/>
      <c r="GH3371" s="33"/>
      <c r="GI3371" s="33"/>
      <c r="GJ3371" s="33"/>
      <c r="GK3371" s="33"/>
      <c r="GL3371" s="33"/>
      <c r="GM3371" s="33"/>
      <c r="GN3371" s="33"/>
      <c r="GO3371" s="33"/>
      <c r="GP3371" s="33"/>
      <c r="GQ3371" s="33"/>
      <c r="GR3371" s="33"/>
      <c r="GS3371" s="33"/>
      <c r="GT3371" s="33"/>
      <c r="GU3371" s="33"/>
      <c r="GV3371" s="33"/>
      <c r="GW3371" s="33"/>
      <c r="GX3371" s="33"/>
    </row>
    <row r="3372" spans="178:206" x14ac:dyDescent="0.2">
      <c r="FV3372" s="29"/>
      <c r="FW3372" s="33"/>
      <c r="FX3372" s="33"/>
      <c r="FY3372" s="33"/>
      <c r="FZ3372" s="33"/>
      <c r="GA3372" s="33"/>
      <c r="GB3372" s="33"/>
      <c r="GC3372" s="33"/>
      <c r="GD3372" s="33"/>
      <c r="GE3372" s="33"/>
      <c r="GF3372" s="33"/>
      <c r="GG3372" s="33"/>
      <c r="GH3372" s="33"/>
      <c r="GI3372" s="33"/>
      <c r="GJ3372" s="33"/>
      <c r="GK3372" s="33"/>
      <c r="GL3372" s="33"/>
      <c r="GM3372" s="33"/>
      <c r="GN3372" s="33"/>
      <c r="GO3372" s="33"/>
      <c r="GP3372" s="33"/>
      <c r="GQ3372" s="33"/>
      <c r="GR3372" s="33"/>
      <c r="GS3372" s="33"/>
      <c r="GT3372" s="33"/>
      <c r="GU3372" s="33"/>
      <c r="GV3372" s="33"/>
      <c r="GW3372" s="33"/>
      <c r="GX3372" s="33"/>
    </row>
    <row r="3373" spans="178:206" x14ac:dyDescent="0.2">
      <c r="FV3373" s="29"/>
      <c r="FW3373" s="33"/>
      <c r="FX3373" s="33"/>
      <c r="FY3373" s="33"/>
      <c r="FZ3373" s="33"/>
      <c r="GA3373" s="33"/>
      <c r="GB3373" s="33"/>
      <c r="GC3373" s="33"/>
      <c r="GD3373" s="33"/>
      <c r="GE3373" s="33"/>
      <c r="GF3373" s="33"/>
      <c r="GG3373" s="33"/>
      <c r="GH3373" s="33"/>
      <c r="GI3373" s="33"/>
      <c r="GJ3373" s="33"/>
      <c r="GK3373" s="33"/>
      <c r="GL3373" s="33"/>
      <c r="GM3373" s="33"/>
      <c r="GN3373" s="33"/>
      <c r="GO3373" s="33"/>
      <c r="GP3373" s="33"/>
      <c r="GQ3373" s="33"/>
      <c r="GR3373" s="33"/>
      <c r="GS3373" s="33"/>
      <c r="GT3373" s="33"/>
      <c r="GU3373" s="33"/>
      <c r="GV3373" s="33"/>
      <c r="GW3373" s="33"/>
      <c r="GX3373" s="33"/>
    </row>
    <row r="3374" spans="178:206" x14ac:dyDescent="0.2">
      <c r="FV3374" s="29"/>
      <c r="FW3374" s="33"/>
      <c r="FX3374" s="33"/>
      <c r="FY3374" s="33"/>
      <c r="FZ3374" s="33"/>
      <c r="GA3374" s="33"/>
      <c r="GB3374" s="33"/>
      <c r="GC3374" s="33"/>
      <c r="GD3374" s="33"/>
      <c r="GE3374" s="33"/>
      <c r="GF3374" s="33"/>
      <c r="GG3374" s="33"/>
      <c r="GH3374" s="33"/>
      <c r="GI3374" s="33"/>
      <c r="GJ3374" s="33"/>
      <c r="GK3374" s="33"/>
      <c r="GL3374" s="33"/>
      <c r="GM3374" s="33"/>
      <c r="GN3374" s="33"/>
      <c r="GO3374" s="33"/>
      <c r="GP3374" s="33"/>
      <c r="GQ3374" s="33"/>
      <c r="GR3374" s="33"/>
      <c r="GS3374" s="33"/>
      <c r="GT3374" s="33"/>
      <c r="GU3374" s="33"/>
      <c r="GV3374" s="33"/>
      <c r="GW3374" s="33"/>
      <c r="GX3374" s="33"/>
    </row>
    <row r="3375" spans="178:206" x14ac:dyDescent="0.2">
      <c r="FV3375" s="29"/>
      <c r="FW3375" s="33"/>
      <c r="FX3375" s="33"/>
      <c r="FY3375" s="33"/>
      <c r="FZ3375" s="33"/>
      <c r="GA3375" s="33"/>
      <c r="GB3375" s="33"/>
      <c r="GC3375" s="33"/>
      <c r="GD3375" s="33"/>
      <c r="GE3375" s="33"/>
      <c r="GF3375" s="33"/>
      <c r="GG3375" s="33"/>
      <c r="GH3375" s="33"/>
      <c r="GI3375" s="33"/>
      <c r="GJ3375" s="33"/>
      <c r="GK3375" s="33"/>
      <c r="GL3375" s="33"/>
      <c r="GM3375" s="33"/>
      <c r="GN3375" s="33"/>
      <c r="GO3375" s="33"/>
      <c r="GP3375" s="33"/>
      <c r="GQ3375" s="33"/>
      <c r="GR3375" s="33"/>
      <c r="GS3375" s="33"/>
      <c r="GT3375" s="33"/>
      <c r="GU3375" s="33"/>
      <c r="GV3375" s="33"/>
      <c r="GW3375" s="33"/>
      <c r="GX3375" s="33"/>
    </row>
    <row r="3376" spans="178:206" x14ac:dyDescent="0.2">
      <c r="FV3376" s="29"/>
      <c r="FW3376" s="33"/>
      <c r="FX3376" s="33"/>
      <c r="FY3376" s="33"/>
      <c r="FZ3376" s="33"/>
      <c r="GA3376" s="33"/>
      <c r="GB3376" s="33"/>
      <c r="GC3376" s="33"/>
      <c r="GD3376" s="33"/>
      <c r="GE3376" s="33"/>
      <c r="GF3376" s="33"/>
      <c r="GG3376" s="33"/>
      <c r="GH3376" s="33"/>
      <c r="GI3376" s="33"/>
      <c r="GJ3376" s="33"/>
      <c r="GK3376" s="33"/>
      <c r="GL3376" s="33"/>
      <c r="GM3376" s="33"/>
      <c r="GN3376" s="33"/>
      <c r="GO3376" s="33"/>
      <c r="GP3376" s="33"/>
      <c r="GQ3376" s="33"/>
      <c r="GR3376" s="33"/>
      <c r="GS3376" s="33"/>
      <c r="GT3376" s="33"/>
      <c r="GU3376" s="33"/>
      <c r="GV3376" s="33"/>
      <c r="GW3376" s="33"/>
      <c r="GX3376" s="33"/>
    </row>
    <row r="3377" spans="178:206" x14ac:dyDescent="0.2">
      <c r="FV3377" s="29"/>
      <c r="FW3377" s="33"/>
      <c r="FX3377" s="33"/>
      <c r="FY3377" s="33"/>
      <c r="FZ3377" s="33"/>
      <c r="GA3377" s="33"/>
      <c r="GB3377" s="33"/>
      <c r="GC3377" s="33"/>
      <c r="GD3377" s="33"/>
      <c r="GE3377" s="33"/>
      <c r="GF3377" s="33"/>
      <c r="GG3377" s="33"/>
      <c r="GH3377" s="33"/>
      <c r="GI3377" s="33"/>
      <c r="GJ3377" s="33"/>
      <c r="GK3377" s="33"/>
      <c r="GL3377" s="33"/>
      <c r="GM3377" s="33"/>
      <c r="GN3377" s="33"/>
      <c r="GO3377" s="33"/>
      <c r="GP3377" s="33"/>
      <c r="GQ3377" s="33"/>
      <c r="GR3377" s="33"/>
      <c r="GS3377" s="33"/>
      <c r="GT3377" s="33"/>
      <c r="GU3377" s="33"/>
      <c r="GV3377" s="33"/>
      <c r="GW3377" s="33"/>
      <c r="GX3377" s="33"/>
    </row>
    <row r="3378" spans="178:206" x14ac:dyDescent="0.2">
      <c r="FV3378" s="29"/>
      <c r="FW3378" s="33"/>
      <c r="FX3378" s="33"/>
      <c r="FY3378" s="33"/>
      <c r="FZ3378" s="33"/>
      <c r="GA3378" s="33"/>
      <c r="GB3378" s="33"/>
      <c r="GC3378" s="33"/>
      <c r="GD3378" s="33"/>
      <c r="GE3378" s="33"/>
      <c r="GF3378" s="33"/>
      <c r="GG3378" s="33"/>
      <c r="GH3378" s="33"/>
      <c r="GI3378" s="33"/>
      <c r="GJ3378" s="33"/>
      <c r="GK3378" s="33"/>
      <c r="GL3378" s="33"/>
      <c r="GM3378" s="33"/>
      <c r="GN3378" s="33"/>
      <c r="GO3378" s="33"/>
      <c r="GP3378" s="33"/>
      <c r="GQ3378" s="33"/>
      <c r="GR3378" s="33"/>
      <c r="GS3378" s="33"/>
      <c r="GT3378" s="33"/>
      <c r="GU3378" s="33"/>
      <c r="GV3378" s="33"/>
      <c r="GW3378" s="33"/>
      <c r="GX3378" s="33"/>
    </row>
    <row r="3379" spans="178:206" x14ac:dyDescent="0.2">
      <c r="FV3379" s="29"/>
      <c r="FW3379" s="33"/>
      <c r="FX3379" s="33"/>
      <c r="FY3379" s="33"/>
      <c r="FZ3379" s="33"/>
      <c r="GA3379" s="33"/>
      <c r="GB3379" s="33"/>
      <c r="GC3379" s="33"/>
      <c r="GD3379" s="33"/>
      <c r="GE3379" s="33"/>
      <c r="GF3379" s="33"/>
      <c r="GG3379" s="33"/>
      <c r="GH3379" s="33"/>
      <c r="GI3379" s="33"/>
      <c r="GJ3379" s="33"/>
      <c r="GK3379" s="33"/>
      <c r="GL3379" s="33"/>
      <c r="GM3379" s="33"/>
      <c r="GN3379" s="33"/>
      <c r="GO3379" s="33"/>
      <c r="GP3379" s="33"/>
      <c r="GQ3379" s="33"/>
      <c r="GR3379" s="33"/>
      <c r="GS3379" s="33"/>
      <c r="GT3379" s="33"/>
      <c r="GU3379" s="33"/>
      <c r="GV3379" s="33"/>
      <c r="GW3379" s="33"/>
      <c r="GX3379" s="33"/>
    </row>
    <row r="3380" spans="178:206" x14ac:dyDescent="0.2">
      <c r="FV3380" s="29"/>
      <c r="FW3380" s="33"/>
      <c r="FX3380" s="33"/>
      <c r="FY3380" s="33"/>
      <c r="FZ3380" s="33"/>
      <c r="GA3380" s="33"/>
      <c r="GB3380" s="33"/>
      <c r="GC3380" s="33"/>
      <c r="GD3380" s="33"/>
      <c r="GE3380" s="33"/>
      <c r="GF3380" s="33"/>
      <c r="GG3380" s="33"/>
      <c r="GH3380" s="33"/>
      <c r="GI3380" s="33"/>
      <c r="GJ3380" s="33"/>
      <c r="GK3380" s="33"/>
      <c r="GL3380" s="33"/>
      <c r="GM3380" s="33"/>
      <c r="GN3380" s="33"/>
      <c r="GO3380" s="33"/>
      <c r="GP3380" s="33"/>
      <c r="GQ3380" s="33"/>
      <c r="GR3380" s="33"/>
      <c r="GS3380" s="33"/>
      <c r="GT3380" s="33"/>
      <c r="GU3380" s="33"/>
      <c r="GV3380" s="33"/>
      <c r="GW3380" s="33"/>
      <c r="GX3380" s="33"/>
    </row>
    <row r="3381" spans="178:206" x14ac:dyDescent="0.2">
      <c r="FV3381" s="29"/>
      <c r="FW3381" s="33"/>
      <c r="FX3381" s="33"/>
      <c r="FY3381" s="33"/>
      <c r="FZ3381" s="33"/>
      <c r="GA3381" s="33"/>
      <c r="GB3381" s="33"/>
      <c r="GC3381" s="33"/>
      <c r="GD3381" s="33"/>
      <c r="GE3381" s="33"/>
      <c r="GF3381" s="33"/>
      <c r="GG3381" s="33"/>
      <c r="GH3381" s="33"/>
      <c r="GI3381" s="33"/>
      <c r="GJ3381" s="33"/>
      <c r="GK3381" s="33"/>
      <c r="GL3381" s="33"/>
      <c r="GM3381" s="33"/>
      <c r="GN3381" s="33"/>
      <c r="GO3381" s="33"/>
      <c r="GP3381" s="33"/>
      <c r="GQ3381" s="33"/>
      <c r="GR3381" s="33"/>
      <c r="GS3381" s="33"/>
      <c r="GT3381" s="33"/>
      <c r="GU3381" s="33"/>
      <c r="GV3381" s="33"/>
      <c r="GW3381" s="33"/>
      <c r="GX3381" s="33"/>
    </row>
    <row r="3382" spans="178:206" x14ac:dyDescent="0.2">
      <c r="FV3382" s="29"/>
      <c r="FW3382" s="33"/>
      <c r="FX3382" s="33"/>
      <c r="FY3382" s="33"/>
      <c r="FZ3382" s="33"/>
      <c r="GA3382" s="33"/>
      <c r="GB3382" s="33"/>
      <c r="GC3382" s="33"/>
      <c r="GD3382" s="33"/>
      <c r="GE3382" s="33"/>
      <c r="GF3382" s="33"/>
      <c r="GG3382" s="33"/>
      <c r="GH3382" s="33"/>
      <c r="GI3382" s="33"/>
      <c r="GJ3382" s="33"/>
      <c r="GK3382" s="33"/>
      <c r="GL3382" s="33"/>
      <c r="GM3382" s="33"/>
      <c r="GN3382" s="33"/>
      <c r="GO3382" s="33"/>
      <c r="GP3382" s="33"/>
      <c r="GQ3382" s="33"/>
      <c r="GR3382" s="33"/>
      <c r="GS3382" s="33"/>
      <c r="GT3382" s="33"/>
      <c r="GU3382" s="33"/>
      <c r="GV3382" s="33"/>
      <c r="GW3382" s="33"/>
      <c r="GX3382" s="33"/>
    </row>
    <row r="3383" spans="178:206" x14ac:dyDescent="0.2">
      <c r="FV3383" s="29"/>
      <c r="FW3383" s="33"/>
      <c r="FX3383" s="33"/>
      <c r="FY3383" s="33"/>
      <c r="FZ3383" s="33"/>
      <c r="GA3383" s="33"/>
      <c r="GB3383" s="33"/>
      <c r="GC3383" s="33"/>
      <c r="GD3383" s="33"/>
      <c r="GE3383" s="33"/>
      <c r="GF3383" s="33"/>
      <c r="GG3383" s="33"/>
      <c r="GH3383" s="33"/>
      <c r="GI3383" s="33"/>
      <c r="GJ3383" s="33"/>
      <c r="GK3383" s="33"/>
      <c r="GL3383" s="33"/>
      <c r="GM3383" s="33"/>
      <c r="GN3383" s="33"/>
      <c r="GO3383" s="33"/>
      <c r="GP3383" s="33"/>
      <c r="GQ3383" s="33"/>
      <c r="GR3383" s="33"/>
      <c r="GS3383" s="33"/>
      <c r="GT3383" s="33"/>
      <c r="GU3383" s="33"/>
      <c r="GV3383" s="33"/>
      <c r="GW3383" s="33"/>
      <c r="GX3383" s="33"/>
    </row>
    <row r="3384" spans="178:206" x14ac:dyDescent="0.2">
      <c r="FV3384" s="29"/>
      <c r="FW3384" s="33"/>
      <c r="FX3384" s="33"/>
      <c r="FY3384" s="33"/>
      <c r="FZ3384" s="33"/>
      <c r="GA3384" s="33"/>
      <c r="GB3384" s="33"/>
      <c r="GC3384" s="33"/>
      <c r="GD3384" s="33"/>
      <c r="GE3384" s="33"/>
      <c r="GF3384" s="33"/>
      <c r="GG3384" s="33"/>
      <c r="GH3384" s="33"/>
      <c r="GI3384" s="33"/>
      <c r="GJ3384" s="33"/>
      <c r="GK3384" s="33"/>
      <c r="GL3384" s="33"/>
      <c r="GM3384" s="33"/>
      <c r="GN3384" s="33"/>
      <c r="GO3384" s="33"/>
      <c r="GP3384" s="33"/>
      <c r="GQ3384" s="33"/>
      <c r="GR3384" s="33"/>
      <c r="GS3384" s="33"/>
      <c r="GT3384" s="33"/>
      <c r="GU3384" s="33"/>
      <c r="GV3384" s="33"/>
      <c r="GW3384" s="33"/>
      <c r="GX3384" s="33"/>
    </row>
    <row r="3385" spans="178:206" x14ac:dyDescent="0.2">
      <c r="FV3385" s="29"/>
      <c r="FW3385" s="33"/>
      <c r="FX3385" s="33"/>
      <c r="FY3385" s="33"/>
      <c r="FZ3385" s="33"/>
      <c r="GA3385" s="33"/>
      <c r="GB3385" s="33"/>
      <c r="GC3385" s="33"/>
      <c r="GD3385" s="33"/>
      <c r="GE3385" s="33"/>
      <c r="GF3385" s="33"/>
      <c r="GG3385" s="33"/>
      <c r="GH3385" s="33"/>
      <c r="GI3385" s="33"/>
      <c r="GJ3385" s="33"/>
      <c r="GK3385" s="33"/>
      <c r="GL3385" s="33"/>
      <c r="GM3385" s="33"/>
      <c r="GN3385" s="33"/>
      <c r="GO3385" s="33"/>
      <c r="GP3385" s="33"/>
      <c r="GQ3385" s="33"/>
      <c r="GR3385" s="33"/>
      <c r="GS3385" s="33"/>
      <c r="GT3385" s="33"/>
      <c r="GU3385" s="33"/>
      <c r="GV3385" s="33"/>
      <c r="GW3385" s="33"/>
      <c r="GX3385" s="33"/>
    </row>
    <row r="3386" spans="178:206" x14ac:dyDescent="0.2">
      <c r="FV3386" s="29"/>
      <c r="FW3386" s="33"/>
      <c r="FX3386" s="33"/>
      <c r="FY3386" s="33"/>
      <c r="FZ3386" s="33"/>
      <c r="GA3386" s="33"/>
      <c r="GB3386" s="33"/>
      <c r="GC3386" s="33"/>
      <c r="GD3386" s="33"/>
      <c r="GE3386" s="33"/>
      <c r="GF3386" s="33"/>
      <c r="GG3386" s="33"/>
      <c r="GH3386" s="33"/>
      <c r="GI3386" s="33"/>
      <c r="GJ3386" s="33"/>
      <c r="GK3386" s="33"/>
      <c r="GL3386" s="33"/>
      <c r="GM3386" s="33"/>
      <c r="GN3386" s="33"/>
      <c r="GO3386" s="33"/>
      <c r="GP3386" s="33"/>
      <c r="GQ3386" s="33"/>
      <c r="GR3386" s="33"/>
      <c r="GS3386" s="33"/>
      <c r="GT3386" s="33"/>
      <c r="GU3386" s="33"/>
      <c r="GV3386" s="33"/>
      <c r="GW3386" s="33"/>
      <c r="GX3386" s="33"/>
    </row>
    <row r="3387" spans="178:206" x14ac:dyDescent="0.2">
      <c r="FV3387" s="29"/>
      <c r="FW3387" s="33"/>
      <c r="FX3387" s="33"/>
      <c r="FY3387" s="33"/>
      <c r="FZ3387" s="33"/>
      <c r="GA3387" s="33"/>
      <c r="GB3387" s="33"/>
      <c r="GC3387" s="33"/>
      <c r="GD3387" s="33"/>
      <c r="GE3387" s="33"/>
      <c r="GF3387" s="33"/>
      <c r="GG3387" s="33"/>
      <c r="GH3387" s="33"/>
      <c r="GI3387" s="33"/>
      <c r="GJ3387" s="33"/>
      <c r="GK3387" s="33"/>
      <c r="GL3387" s="33"/>
      <c r="GM3387" s="33"/>
      <c r="GN3387" s="33"/>
      <c r="GO3387" s="33"/>
      <c r="GP3387" s="33"/>
      <c r="GQ3387" s="33"/>
      <c r="GR3387" s="33"/>
      <c r="GS3387" s="33"/>
      <c r="GT3387" s="33"/>
      <c r="GU3387" s="33"/>
      <c r="GV3387" s="33"/>
      <c r="GW3387" s="33"/>
      <c r="GX3387" s="33"/>
    </row>
    <row r="3388" spans="178:206" x14ac:dyDescent="0.2">
      <c r="FV3388" s="29"/>
      <c r="FW3388" s="33"/>
      <c r="FX3388" s="33"/>
      <c r="FY3388" s="33"/>
      <c r="FZ3388" s="33"/>
      <c r="GA3388" s="33"/>
      <c r="GB3388" s="33"/>
      <c r="GC3388" s="33"/>
      <c r="GD3388" s="33"/>
      <c r="GE3388" s="33"/>
      <c r="GF3388" s="33"/>
      <c r="GG3388" s="33"/>
      <c r="GH3388" s="33"/>
      <c r="GI3388" s="33"/>
      <c r="GJ3388" s="33"/>
      <c r="GK3388" s="33"/>
      <c r="GL3388" s="33"/>
      <c r="GM3388" s="33"/>
      <c r="GN3388" s="33"/>
      <c r="GO3388" s="33"/>
      <c r="GP3388" s="33"/>
      <c r="GQ3388" s="33"/>
      <c r="GR3388" s="33"/>
      <c r="GS3388" s="33"/>
      <c r="GT3388" s="33"/>
      <c r="GU3388" s="33"/>
      <c r="GV3388" s="33"/>
      <c r="GW3388" s="33"/>
      <c r="GX3388" s="33"/>
    </row>
    <row r="3389" spans="178:206" x14ac:dyDescent="0.2">
      <c r="FV3389" s="29"/>
      <c r="FW3389" s="33"/>
      <c r="FX3389" s="33"/>
      <c r="FY3389" s="33"/>
      <c r="FZ3389" s="33"/>
      <c r="GA3389" s="33"/>
      <c r="GB3389" s="33"/>
      <c r="GC3389" s="33"/>
      <c r="GD3389" s="33"/>
      <c r="GE3389" s="33"/>
      <c r="GF3389" s="33"/>
      <c r="GG3389" s="33"/>
      <c r="GH3389" s="33"/>
      <c r="GI3389" s="33"/>
      <c r="GJ3389" s="33"/>
      <c r="GK3389" s="33"/>
      <c r="GL3389" s="33"/>
      <c r="GM3389" s="33"/>
      <c r="GN3389" s="33"/>
      <c r="GO3389" s="33"/>
      <c r="GP3389" s="33"/>
      <c r="GQ3389" s="33"/>
      <c r="GR3389" s="33"/>
      <c r="GS3389" s="33"/>
      <c r="GT3389" s="33"/>
      <c r="GU3389" s="33"/>
      <c r="GV3389" s="33"/>
      <c r="GW3389" s="33"/>
      <c r="GX3389" s="33"/>
    </row>
    <row r="3390" spans="178:206" x14ac:dyDescent="0.2">
      <c r="FV3390" s="29"/>
      <c r="FW3390" s="33"/>
      <c r="FX3390" s="33"/>
      <c r="FY3390" s="33"/>
      <c r="FZ3390" s="33"/>
      <c r="GA3390" s="33"/>
      <c r="GB3390" s="33"/>
      <c r="GC3390" s="33"/>
      <c r="GD3390" s="33"/>
      <c r="GE3390" s="33"/>
      <c r="GF3390" s="33"/>
      <c r="GG3390" s="33"/>
      <c r="GH3390" s="33"/>
      <c r="GI3390" s="33"/>
      <c r="GJ3390" s="33"/>
      <c r="GK3390" s="33"/>
      <c r="GL3390" s="33"/>
      <c r="GM3390" s="33"/>
      <c r="GN3390" s="33"/>
      <c r="GO3390" s="33"/>
      <c r="GP3390" s="33"/>
      <c r="GQ3390" s="33"/>
      <c r="GR3390" s="33"/>
      <c r="GS3390" s="33"/>
      <c r="GT3390" s="33"/>
      <c r="GU3390" s="33"/>
      <c r="GV3390" s="33"/>
      <c r="GW3390" s="33"/>
      <c r="GX3390" s="33"/>
    </row>
    <row r="3391" spans="178:206" x14ac:dyDescent="0.2">
      <c r="FV3391" s="29"/>
      <c r="FW3391" s="33"/>
      <c r="FX3391" s="33"/>
      <c r="FY3391" s="33"/>
      <c r="FZ3391" s="33"/>
      <c r="GA3391" s="33"/>
      <c r="GB3391" s="33"/>
      <c r="GC3391" s="33"/>
      <c r="GD3391" s="33"/>
      <c r="GE3391" s="33"/>
      <c r="GF3391" s="33"/>
      <c r="GG3391" s="33"/>
      <c r="GH3391" s="33"/>
      <c r="GI3391" s="33"/>
      <c r="GJ3391" s="33"/>
      <c r="GK3391" s="33"/>
      <c r="GL3391" s="33"/>
      <c r="GM3391" s="33"/>
      <c r="GN3391" s="33"/>
      <c r="GO3391" s="33"/>
      <c r="GP3391" s="33"/>
      <c r="GQ3391" s="33"/>
      <c r="GR3391" s="33"/>
      <c r="GS3391" s="33"/>
      <c r="GT3391" s="33"/>
      <c r="GU3391" s="33"/>
      <c r="GV3391" s="33"/>
      <c r="GW3391" s="33"/>
      <c r="GX3391" s="33"/>
    </row>
    <row r="3392" spans="178:206" x14ac:dyDescent="0.2">
      <c r="FV3392" s="29"/>
      <c r="FW3392" s="33"/>
      <c r="FX3392" s="33"/>
      <c r="FY3392" s="33"/>
      <c r="FZ3392" s="33"/>
      <c r="GA3392" s="33"/>
      <c r="GB3392" s="33"/>
      <c r="GC3392" s="33"/>
      <c r="GD3392" s="33"/>
      <c r="GE3392" s="33"/>
      <c r="GF3392" s="33"/>
      <c r="GG3392" s="33"/>
      <c r="GH3392" s="33"/>
      <c r="GI3392" s="33"/>
      <c r="GJ3392" s="33"/>
      <c r="GK3392" s="33"/>
      <c r="GL3392" s="33"/>
      <c r="GM3392" s="33"/>
      <c r="GN3392" s="33"/>
      <c r="GO3392" s="33"/>
      <c r="GP3392" s="33"/>
      <c r="GQ3392" s="33"/>
      <c r="GR3392" s="33"/>
      <c r="GS3392" s="33"/>
      <c r="GT3392" s="33"/>
      <c r="GU3392" s="33"/>
      <c r="GV3392" s="33"/>
      <c r="GW3392" s="33"/>
      <c r="GX3392" s="33"/>
    </row>
    <row r="3393" spans="178:206" x14ac:dyDescent="0.2">
      <c r="FV3393" s="29"/>
      <c r="FW3393" s="33"/>
      <c r="FX3393" s="33"/>
      <c r="FY3393" s="33"/>
      <c r="FZ3393" s="33"/>
      <c r="GA3393" s="33"/>
      <c r="GB3393" s="33"/>
      <c r="GC3393" s="33"/>
      <c r="GD3393" s="33"/>
      <c r="GE3393" s="33"/>
      <c r="GF3393" s="33"/>
      <c r="GG3393" s="33"/>
      <c r="GH3393" s="33"/>
      <c r="GI3393" s="33"/>
      <c r="GJ3393" s="33"/>
      <c r="GK3393" s="33"/>
      <c r="GL3393" s="33"/>
      <c r="GM3393" s="33"/>
      <c r="GN3393" s="33"/>
      <c r="GO3393" s="33"/>
      <c r="GP3393" s="33"/>
      <c r="GQ3393" s="33"/>
      <c r="GR3393" s="33"/>
      <c r="GS3393" s="33"/>
      <c r="GT3393" s="33"/>
      <c r="GU3393" s="33"/>
      <c r="GV3393" s="33"/>
      <c r="GW3393" s="33"/>
      <c r="GX3393" s="33"/>
    </row>
    <row r="3394" spans="178:206" x14ac:dyDescent="0.2">
      <c r="FV3394" s="29"/>
      <c r="FW3394" s="33"/>
      <c r="FX3394" s="33"/>
      <c r="FY3394" s="33"/>
      <c r="FZ3394" s="33"/>
      <c r="GA3394" s="33"/>
      <c r="GB3394" s="33"/>
      <c r="GC3394" s="33"/>
      <c r="GD3394" s="33"/>
      <c r="GE3394" s="33"/>
      <c r="GF3394" s="33"/>
      <c r="GG3394" s="33"/>
      <c r="GH3394" s="33"/>
      <c r="GI3394" s="33"/>
      <c r="GJ3394" s="33"/>
      <c r="GK3394" s="33"/>
      <c r="GL3394" s="33"/>
      <c r="GM3394" s="33"/>
      <c r="GN3394" s="33"/>
      <c r="GO3394" s="33"/>
      <c r="GP3394" s="33"/>
      <c r="GQ3394" s="33"/>
      <c r="GR3394" s="33"/>
      <c r="GS3394" s="33"/>
      <c r="GT3394" s="33"/>
      <c r="GU3394" s="33"/>
      <c r="GV3394" s="33"/>
      <c r="GW3394" s="33"/>
      <c r="GX3394" s="33"/>
    </row>
    <row r="3395" spans="178:206" x14ac:dyDescent="0.2">
      <c r="FV3395" s="29"/>
      <c r="FW3395" s="33"/>
      <c r="FX3395" s="33"/>
      <c r="FY3395" s="33"/>
      <c r="FZ3395" s="33"/>
      <c r="GA3395" s="33"/>
      <c r="GB3395" s="33"/>
      <c r="GC3395" s="33"/>
      <c r="GD3395" s="33"/>
      <c r="GE3395" s="33"/>
      <c r="GF3395" s="33"/>
      <c r="GG3395" s="33"/>
      <c r="GH3395" s="33"/>
      <c r="GI3395" s="33"/>
      <c r="GJ3395" s="33"/>
      <c r="GK3395" s="33"/>
      <c r="GL3395" s="33"/>
      <c r="GM3395" s="33"/>
      <c r="GN3395" s="33"/>
      <c r="GO3395" s="33"/>
      <c r="GP3395" s="33"/>
      <c r="GQ3395" s="33"/>
      <c r="GR3395" s="33"/>
      <c r="GS3395" s="33"/>
      <c r="GT3395" s="33"/>
      <c r="GU3395" s="33"/>
      <c r="GV3395" s="33"/>
      <c r="GW3395" s="33"/>
      <c r="GX3395" s="33"/>
    </row>
    <row r="3396" spans="178:206" x14ac:dyDescent="0.2">
      <c r="FV3396" s="29"/>
      <c r="FW3396" s="33"/>
      <c r="FX3396" s="33"/>
      <c r="FY3396" s="33"/>
      <c r="FZ3396" s="33"/>
      <c r="GA3396" s="33"/>
      <c r="GB3396" s="33"/>
      <c r="GC3396" s="33"/>
      <c r="GD3396" s="33"/>
      <c r="GE3396" s="33"/>
      <c r="GF3396" s="33"/>
      <c r="GG3396" s="33"/>
      <c r="GH3396" s="33"/>
      <c r="GI3396" s="33"/>
      <c r="GJ3396" s="33"/>
      <c r="GK3396" s="33"/>
      <c r="GL3396" s="33"/>
      <c r="GM3396" s="33"/>
      <c r="GN3396" s="33"/>
      <c r="GO3396" s="33"/>
      <c r="GP3396" s="33"/>
      <c r="GQ3396" s="33"/>
      <c r="GR3396" s="33"/>
      <c r="GS3396" s="33"/>
      <c r="GT3396" s="33"/>
      <c r="GU3396" s="33"/>
      <c r="GV3396" s="33"/>
      <c r="GW3396" s="33"/>
      <c r="GX3396" s="33"/>
    </row>
    <row r="3397" spans="178:206" x14ac:dyDescent="0.2">
      <c r="FV3397" s="29"/>
      <c r="FW3397" s="33"/>
      <c r="FX3397" s="33"/>
      <c r="FY3397" s="33"/>
      <c r="FZ3397" s="33"/>
      <c r="GA3397" s="33"/>
      <c r="GB3397" s="33"/>
      <c r="GC3397" s="33"/>
      <c r="GD3397" s="33"/>
      <c r="GE3397" s="33"/>
      <c r="GF3397" s="33"/>
      <c r="GG3397" s="33"/>
      <c r="GH3397" s="33"/>
      <c r="GI3397" s="33"/>
      <c r="GJ3397" s="33"/>
      <c r="GK3397" s="33"/>
      <c r="GL3397" s="33"/>
      <c r="GM3397" s="33"/>
      <c r="GN3397" s="33"/>
      <c r="GO3397" s="33"/>
      <c r="GP3397" s="33"/>
      <c r="GQ3397" s="33"/>
      <c r="GR3397" s="33"/>
      <c r="GS3397" s="33"/>
      <c r="GT3397" s="33"/>
      <c r="GU3397" s="33"/>
      <c r="GV3397" s="33"/>
      <c r="GW3397" s="33"/>
      <c r="GX3397" s="33"/>
    </row>
    <row r="3398" spans="178:206" x14ac:dyDescent="0.2">
      <c r="FV3398" s="29"/>
      <c r="FW3398" s="33"/>
      <c r="FX3398" s="33"/>
      <c r="FY3398" s="33"/>
      <c r="FZ3398" s="33"/>
      <c r="GA3398" s="33"/>
      <c r="GB3398" s="33"/>
      <c r="GC3398" s="33"/>
      <c r="GD3398" s="33"/>
      <c r="GE3398" s="33"/>
      <c r="GF3398" s="33"/>
      <c r="GG3398" s="33"/>
      <c r="GH3398" s="33"/>
      <c r="GI3398" s="33"/>
      <c r="GJ3398" s="33"/>
      <c r="GK3398" s="33"/>
      <c r="GL3398" s="33"/>
      <c r="GM3398" s="33"/>
      <c r="GN3398" s="33"/>
      <c r="GO3398" s="33"/>
      <c r="GP3398" s="33"/>
      <c r="GQ3398" s="33"/>
      <c r="GR3398" s="33"/>
      <c r="GS3398" s="33"/>
      <c r="GT3398" s="33"/>
      <c r="GU3398" s="33"/>
      <c r="GV3398" s="33"/>
      <c r="GW3398" s="33"/>
      <c r="GX3398" s="33"/>
    </row>
    <row r="3399" spans="178:206" x14ac:dyDescent="0.2">
      <c r="FV3399" s="29"/>
      <c r="FW3399" s="33"/>
      <c r="FX3399" s="33"/>
      <c r="FY3399" s="33"/>
      <c r="FZ3399" s="33"/>
      <c r="GA3399" s="33"/>
      <c r="GB3399" s="33"/>
      <c r="GC3399" s="33"/>
      <c r="GD3399" s="33"/>
      <c r="GE3399" s="33"/>
      <c r="GF3399" s="33"/>
      <c r="GG3399" s="33"/>
      <c r="GH3399" s="33"/>
      <c r="GI3399" s="33"/>
      <c r="GJ3399" s="33"/>
      <c r="GK3399" s="33"/>
      <c r="GL3399" s="33"/>
      <c r="GM3399" s="33"/>
      <c r="GN3399" s="33"/>
      <c r="GO3399" s="33"/>
      <c r="GP3399" s="33"/>
      <c r="GQ3399" s="33"/>
      <c r="GR3399" s="33"/>
      <c r="GS3399" s="33"/>
      <c r="GT3399" s="33"/>
      <c r="GU3399" s="33"/>
      <c r="GV3399" s="33"/>
      <c r="GW3399" s="33"/>
      <c r="GX3399" s="33"/>
    </row>
    <row r="3400" spans="178:206" x14ac:dyDescent="0.2">
      <c r="FV3400" s="29"/>
      <c r="FW3400" s="33"/>
      <c r="FX3400" s="33"/>
      <c r="FY3400" s="33"/>
      <c r="FZ3400" s="33"/>
      <c r="GA3400" s="33"/>
      <c r="GB3400" s="33"/>
      <c r="GC3400" s="33"/>
      <c r="GD3400" s="33"/>
      <c r="GE3400" s="33"/>
      <c r="GF3400" s="33"/>
      <c r="GG3400" s="33"/>
      <c r="GH3400" s="33"/>
      <c r="GI3400" s="33"/>
      <c r="GJ3400" s="33"/>
      <c r="GK3400" s="33"/>
      <c r="GL3400" s="33"/>
      <c r="GM3400" s="33"/>
      <c r="GN3400" s="33"/>
      <c r="GO3400" s="33"/>
      <c r="GP3400" s="33"/>
      <c r="GQ3400" s="33"/>
      <c r="GR3400" s="33"/>
      <c r="GS3400" s="33"/>
      <c r="GT3400" s="33"/>
      <c r="GU3400" s="33"/>
      <c r="GV3400" s="33"/>
      <c r="GW3400" s="33"/>
      <c r="GX3400" s="33"/>
    </row>
    <row r="3401" spans="178:206" x14ac:dyDescent="0.2">
      <c r="FV3401" s="29"/>
      <c r="FW3401" s="33"/>
      <c r="FX3401" s="33"/>
      <c r="FY3401" s="33"/>
      <c r="FZ3401" s="33"/>
      <c r="GA3401" s="33"/>
      <c r="GB3401" s="33"/>
      <c r="GC3401" s="33"/>
      <c r="GD3401" s="33"/>
      <c r="GE3401" s="33"/>
      <c r="GF3401" s="33"/>
      <c r="GG3401" s="33"/>
      <c r="GH3401" s="33"/>
      <c r="GI3401" s="33"/>
      <c r="GJ3401" s="33"/>
      <c r="GK3401" s="33"/>
      <c r="GL3401" s="33"/>
      <c r="GM3401" s="33"/>
      <c r="GN3401" s="33"/>
      <c r="GO3401" s="33"/>
      <c r="GP3401" s="33"/>
      <c r="GQ3401" s="33"/>
      <c r="GR3401" s="33"/>
      <c r="GS3401" s="33"/>
      <c r="GT3401" s="33"/>
      <c r="GU3401" s="33"/>
      <c r="GV3401" s="33"/>
      <c r="GW3401" s="33"/>
      <c r="GX3401" s="33"/>
    </row>
    <row r="3402" spans="178:206" x14ac:dyDescent="0.2">
      <c r="FV3402" s="29"/>
      <c r="FW3402" s="33"/>
      <c r="FX3402" s="33"/>
      <c r="FY3402" s="33"/>
      <c r="FZ3402" s="33"/>
      <c r="GA3402" s="33"/>
      <c r="GB3402" s="33"/>
      <c r="GC3402" s="33"/>
      <c r="GD3402" s="33"/>
      <c r="GE3402" s="33"/>
      <c r="GF3402" s="33"/>
      <c r="GG3402" s="33"/>
      <c r="GH3402" s="33"/>
      <c r="GI3402" s="33"/>
      <c r="GJ3402" s="33"/>
      <c r="GK3402" s="33"/>
      <c r="GL3402" s="33"/>
      <c r="GM3402" s="33"/>
      <c r="GN3402" s="33"/>
      <c r="GO3402" s="33"/>
      <c r="GP3402" s="33"/>
      <c r="GQ3402" s="33"/>
      <c r="GR3402" s="33"/>
      <c r="GS3402" s="33"/>
      <c r="GT3402" s="33"/>
      <c r="GU3402" s="33"/>
      <c r="GV3402" s="33"/>
      <c r="GW3402" s="33"/>
      <c r="GX3402" s="33"/>
    </row>
    <row r="3403" spans="178:206" x14ac:dyDescent="0.2">
      <c r="FV3403" s="29"/>
      <c r="FW3403" s="33"/>
      <c r="FX3403" s="33"/>
      <c r="FY3403" s="33"/>
      <c r="FZ3403" s="33"/>
      <c r="GA3403" s="33"/>
      <c r="GB3403" s="33"/>
      <c r="GC3403" s="33"/>
      <c r="GD3403" s="33"/>
      <c r="GE3403" s="33"/>
      <c r="GF3403" s="33"/>
      <c r="GG3403" s="33"/>
      <c r="GH3403" s="33"/>
      <c r="GI3403" s="33"/>
      <c r="GJ3403" s="33"/>
      <c r="GK3403" s="33"/>
      <c r="GL3403" s="33"/>
      <c r="GM3403" s="33"/>
      <c r="GN3403" s="33"/>
      <c r="GO3403" s="33"/>
      <c r="GP3403" s="33"/>
      <c r="GQ3403" s="33"/>
      <c r="GR3403" s="33"/>
      <c r="GS3403" s="33"/>
      <c r="GT3403" s="33"/>
      <c r="GU3403" s="33"/>
      <c r="GV3403" s="33"/>
      <c r="GW3403" s="33"/>
      <c r="GX3403" s="33"/>
    </row>
    <row r="3404" spans="178:206" x14ac:dyDescent="0.2">
      <c r="FV3404" s="29"/>
      <c r="FW3404" s="33"/>
      <c r="FX3404" s="33"/>
      <c r="FY3404" s="33"/>
      <c r="FZ3404" s="33"/>
      <c r="GA3404" s="33"/>
      <c r="GB3404" s="33"/>
      <c r="GC3404" s="33"/>
      <c r="GD3404" s="33"/>
      <c r="GE3404" s="33"/>
      <c r="GF3404" s="33"/>
      <c r="GG3404" s="33"/>
      <c r="GH3404" s="33"/>
      <c r="GI3404" s="33"/>
      <c r="GJ3404" s="33"/>
      <c r="GK3404" s="33"/>
      <c r="GL3404" s="33"/>
      <c r="GM3404" s="33"/>
      <c r="GN3404" s="33"/>
      <c r="GO3404" s="33"/>
      <c r="GP3404" s="33"/>
      <c r="GQ3404" s="33"/>
      <c r="GR3404" s="33"/>
      <c r="GS3404" s="33"/>
      <c r="GT3404" s="33"/>
      <c r="GU3404" s="33"/>
      <c r="GV3404" s="33"/>
      <c r="GW3404" s="33"/>
      <c r="GX3404" s="33"/>
    </row>
    <row r="3405" spans="178:206" x14ac:dyDescent="0.2">
      <c r="FV3405" s="29"/>
      <c r="FW3405" s="33"/>
      <c r="FX3405" s="33"/>
      <c r="FY3405" s="33"/>
      <c r="FZ3405" s="33"/>
      <c r="GA3405" s="33"/>
      <c r="GB3405" s="33"/>
      <c r="GC3405" s="33"/>
      <c r="GD3405" s="33"/>
      <c r="GE3405" s="33"/>
      <c r="GF3405" s="33"/>
      <c r="GG3405" s="33"/>
      <c r="GH3405" s="33"/>
      <c r="GI3405" s="33"/>
      <c r="GJ3405" s="33"/>
      <c r="GK3405" s="33"/>
      <c r="GL3405" s="33"/>
      <c r="GM3405" s="33"/>
      <c r="GN3405" s="33"/>
      <c r="GO3405" s="33"/>
      <c r="GP3405" s="33"/>
      <c r="GQ3405" s="33"/>
      <c r="GR3405" s="33"/>
      <c r="GS3405" s="33"/>
      <c r="GT3405" s="33"/>
      <c r="GU3405" s="33"/>
      <c r="GV3405" s="33"/>
      <c r="GW3405" s="33"/>
      <c r="GX3405" s="33"/>
    </row>
    <row r="3406" spans="178:206" x14ac:dyDescent="0.2">
      <c r="FV3406" s="29"/>
      <c r="FW3406" s="33"/>
      <c r="FX3406" s="33"/>
      <c r="FY3406" s="33"/>
      <c r="FZ3406" s="33"/>
      <c r="GA3406" s="33"/>
      <c r="GB3406" s="33"/>
      <c r="GC3406" s="33"/>
      <c r="GD3406" s="33"/>
      <c r="GE3406" s="33"/>
      <c r="GF3406" s="33"/>
      <c r="GG3406" s="33"/>
      <c r="GH3406" s="33"/>
      <c r="GI3406" s="33"/>
      <c r="GJ3406" s="33"/>
      <c r="GK3406" s="33"/>
      <c r="GL3406" s="33"/>
      <c r="GM3406" s="33"/>
      <c r="GN3406" s="33"/>
      <c r="GO3406" s="33"/>
      <c r="GP3406" s="33"/>
      <c r="GQ3406" s="33"/>
      <c r="GR3406" s="33"/>
      <c r="GS3406" s="33"/>
      <c r="GT3406" s="33"/>
      <c r="GU3406" s="33"/>
      <c r="GV3406" s="33"/>
      <c r="GW3406" s="33"/>
      <c r="GX3406" s="33"/>
    </row>
    <row r="3407" spans="178:206" x14ac:dyDescent="0.2">
      <c r="FV3407" s="29"/>
      <c r="FW3407" s="33"/>
      <c r="FX3407" s="33"/>
      <c r="FY3407" s="33"/>
      <c r="FZ3407" s="33"/>
      <c r="GA3407" s="33"/>
      <c r="GB3407" s="33"/>
      <c r="GC3407" s="33"/>
      <c r="GD3407" s="33"/>
      <c r="GE3407" s="33"/>
      <c r="GF3407" s="33"/>
      <c r="GG3407" s="33"/>
      <c r="GH3407" s="33"/>
      <c r="GI3407" s="33"/>
      <c r="GJ3407" s="33"/>
      <c r="GK3407" s="33"/>
      <c r="GL3407" s="33"/>
      <c r="GM3407" s="33"/>
      <c r="GN3407" s="33"/>
      <c r="GO3407" s="33"/>
      <c r="GP3407" s="33"/>
      <c r="GQ3407" s="33"/>
      <c r="GR3407" s="33"/>
      <c r="GS3407" s="33"/>
      <c r="GT3407" s="33"/>
      <c r="GU3407" s="33"/>
      <c r="GV3407" s="33"/>
      <c r="GW3407" s="33"/>
      <c r="GX3407" s="33"/>
    </row>
    <row r="3408" spans="178:206" x14ac:dyDescent="0.2">
      <c r="FV3408" s="29"/>
      <c r="FW3408" s="33"/>
      <c r="FX3408" s="33"/>
      <c r="FY3408" s="33"/>
      <c r="FZ3408" s="33"/>
      <c r="GA3408" s="33"/>
      <c r="GB3408" s="33"/>
      <c r="GC3408" s="33"/>
      <c r="GD3408" s="33"/>
      <c r="GE3408" s="33"/>
      <c r="GF3408" s="33"/>
      <c r="GG3408" s="33"/>
      <c r="GH3408" s="33"/>
      <c r="GI3408" s="33"/>
      <c r="GJ3408" s="33"/>
      <c r="GK3408" s="33"/>
      <c r="GL3408" s="33"/>
      <c r="GM3408" s="33"/>
      <c r="GN3408" s="33"/>
      <c r="GO3408" s="33"/>
      <c r="GP3408" s="33"/>
      <c r="GQ3408" s="33"/>
      <c r="GR3408" s="33"/>
      <c r="GS3408" s="33"/>
      <c r="GT3408" s="33"/>
      <c r="GU3408" s="33"/>
      <c r="GV3408" s="33"/>
      <c r="GW3408" s="33"/>
      <c r="GX3408" s="33"/>
    </row>
    <row r="3409" spans="178:206" x14ac:dyDescent="0.2">
      <c r="FV3409" s="29"/>
      <c r="FW3409" s="33"/>
      <c r="FX3409" s="33"/>
      <c r="FY3409" s="33"/>
      <c r="FZ3409" s="33"/>
      <c r="GA3409" s="33"/>
      <c r="GB3409" s="33"/>
      <c r="GC3409" s="33"/>
      <c r="GD3409" s="33"/>
      <c r="GE3409" s="33"/>
      <c r="GF3409" s="33"/>
      <c r="GG3409" s="33"/>
      <c r="GH3409" s="33"/>
      <c r="GI3409" s="33"/>
      <c r="GJ3409" s="33"/>
      <c r="GK3409" s="33"/>
      <c r="GL3409" s="33"/>
      <c r="GM3409" s="33"/>
      <c r="GN3409" s="33"/>
      <c r="GO3409" s="33"/>
      <c r="GP3409" s="33"/>
      <c r="GQ3409" s="33"/>
      <c r="GR3409" s="33"/>
      <c r="GS3409" s="33"/>
      <c r="GT3409" s="33"/>
      <c r="GU3409" s="33"/>
      <c r="GV3409" s="33"/>
      <c r="GW3409" s="33"/>
      <c r="GX3409" s="33"/>
    </row>
    <row r="3410" spans="178:206" x14ac:dyDescent="0.2">
      <c r="FV3410" s="29"/>
      <c r="FW3410" s="33"/>
      <c r="FX3410" s="33"/>
      <c r="FY3410" s="33"/>
      <c r="FZ3410" s="33"/>
      <c r="GA3410" s="33"/>
      <c r="GB3410" s="33"/>
      <c r="GC3410" s="33"/>
      <c r="GD3410" s="33"/>
      <c r="GE3410" s="33"/>
      <c r="GF3410" s="33"/>
      <c r="GG3410" s="33"/>
      <c r="GH3410" s="33"/>
      <c r="GI3410" s="33"/>
      <c r="GJ3410" s="33"/>
      <c r="GK3410" s="33"/>
      <c r="GL3410" s="33"/>
      <c r="GM3410" s="33"/>
      <c r="GN3410" s="33"/>
      <c r="GO3410" s="33"/>
      <c r="GP3410" s="33"/>
      <c r="GQ3410" s="33"/>
      <c r="GR3410" s="33"/>
      <c r="GS3410" s="33"/>
      <c r="GT3410" s="33"/>
      <c r="GU3410" s="33"/>
      <c r="GV3410" s="33"/>
      <c r="GW3410" s="33"/>
      <c r="GX3410" s="33"/>
    </row>
    <row r="3411" spans="178:206" x14ac:dyDescent="0.2">
      <c r="FV3411" s="29"/>
      <c r="FW3411" s="33"/>
      <c r="FX3411" s="33"/>
      <c r="FY3411" s="33"/>
      <c r="FZ3411" s="33"/>
      <c r="GA3411" s="33"/>
      <c r="GB3411" s="33"/>
      <c r="GC3411" s="33"/>
      <c r="GD3411" s="33"/>
      <c r="GE3411" s="33"/>
      <c r="GF3411" s="33"/>
      <c r="GG3411" s="33"/>
      <c r="GH3411" s="33"/>
      <c r="GI3411" s="33"/>
      <c r="GJ3411" s="33"/>
      <c r="GK3411" s="33"/>
      <c r="GL3411" s="33"/>
      <c r="GM3411" s="33"/>
      <c r="GN3411" s="33"/>
      <c r="GO3411" s="33"/>
      <c r="GP3411" s="33"/>
      <c r="GQ3411" s="33"/>
      <c r="GR3411" s="33"/>
      <c r="GS3411" s="33"/>
      <c r="GT3411" s="33"/>
      <c r="GU3411" s="33"/>
      <c r="GV3411" s="33"/>
      <c r="GW3411" s="33"/>
      <c r="GX3411" s="33"/>
    </row>
    <row r="3412" spans="178:206" x14ac:dyDescent="0.2">
      <c r="FV3412" s="29"/>
      <c r="FW3412" s="33"/>
      <c r="FX3412" s="33"/>
      <c r="FY3412" s="33"/>
      <c r="FZ3412" s="33"/>
      <c r="GA3412" s="33"/>
      <c r="GB3412" s="33"/>
      <c r="GC3412" s="33"/>
      <c r="GD3412" s="33"/>
      <c r="GE3412" s="33"/>
      <c r="GF3412" s="33"/>
      <c r="GG3412" s="33"/>
      <c r="GH3412" s="33"/>
      <c r="GI3412" s="33"/>
      <c r="GJ3412" s="33"/>
      <c r="GK3412" s="33"/>
      <c r="GL3412" s="33"/>
      <c r="GM3412" s="33"/>
      <c r="GN3412" s="33"/>
      <c r="GO3412" s="33"/>
      <c r="GP3412" s="33"/>
      <c r="GQ3412" s="33"/>
      <c r="GR3412" s="33"/>
      <c r="GS3412" s="33"/>
      <c r="GT3412" s="33"/>
      <c r="GU3412" s="33"/>
      <c r="GV3412" s="33"/>
      <c r="GW3412" s="33"/>
      <c r="GX3412" s="33"/>
    </row>
    <row r="3413" spans="178:206" x14ac:dyDescent="0.2">
      <c r="FV3413" s="29"/>
      <c r="FW3413" s="33"/>
      <c r="FX3413" s="33"/>
      <c r="FY3413" s="33"/>
      <c r="FZ3413" s="33"/>
      <c r="GA3413" s="33"/>
      <c r="GB3413" s="33"/>
      <c r="GC3413" s="33"/>
      <c r="GD3413" s="33"/>
      <c r="GE3413" s="33"/>
      <c r="GF3413" s="33"/>
      <c r="GG3413" s="33"/>
      <c r="GH3413" s="33"/>
      <c r="GI3413" s="33"/>
      <c r="GJ3413" s="33"/>
      <c r="GK3413" s="33"/>
      <c r="GL3413" s="33"/>
      <c r="GM3413" s="33"/>
      <c r="GN3413" s="33"/>
      <c r="GO3413" s="33"/>
      <c r="GP3413" s="33"/>
      <c r="GQ3413" s="33"/>
      <c r="GR3413" s="33"/>
      <c r="GS3413" s="33"/>
      <c r="GT3413" s="33"/>
      <c r="GU3413" s="33"/>
      <c r="GV3413" s="33"/>
      <c r="GW3413" s="33"/>
      <c r="GX3413" s="33"/>
    </row>
    <row r="3414" spans="178:206" x14ac:dyDescent="0.2">
      <c r="FV3414" s="29"/>
      <c r="FW3414" s="33"/>
      <c r="FX3414" s="33"/>
      <c r="FY3414" s="33"/>
      <c r="FZ3414" s="33"/>
      <c r="GA3414" s="33"/>
      <c r="GB3414" s="33"/>
      <c r="GC3414" s="33"/>
      <c r="GD3414" s="33"/>
      <c r="GE3414" s="33"/>
      <c r="GF3414" s="33"/>
      <c r="GG3414" s="33"/>
      <c r="GH3414" s="33"/>
      <c r="GI3414" s="33"/>
      <c r="GJ3414" s="33"/>
      <c r="GK3414" s="33"/>
      <c r="GL3414" s="33"/>
      <c r="GM3414" s="33"/>
      <c r="GN3414" s="33"/>
      <c r="GO3414" s="33"/>
      <c r="GP3414" s="33"/>
      <c r="GQ3414" s="33"/>
      <c r="GR3414" s="33"/>
      <c r="GS3414" s="33"/>
      <c r="GT3414" s="33"/>
      <c r="GU3414" s="33"/>
      <c r="GV3414" s="33"/>
      <c r="GW3414" s="33"/>
      <c r="GX3414" s="33"/>
    </row>
    <row r="3415" spans="178:206" x14ac:dyDescent="0.2">
      <c r="FV3415" s="29"/>
      <c r="FW3415" s="33"/>
      <c r="FX3415" s="33"/>
      <c r="FY3415" s="33"/>
      <c r="FZ3415" s="33"/>
      <c r="GA3415" s="33"/>
      <c r="GB3415" s="33"/>
      <c r="GC3415" s="33"/>
      <c r="GD3415" s="33"/>
      <c r="GE3415" s="33"/>
      <c r="GF3415" s="33"/>
      <c r="GG3415" s="33"/>
      <c r="GH3415" s="33"/>
      <c r="GI3415" s="33"/>
      <c r="GJ3415" s="33"/>
      <c r="GK3415" s="33"/>
      <c r="GL3415" s="33"/>
      <c r="GM3415" s="33"/>
      <c r="GN3415" s="33"/>
      <c r="GO3415" s="33"/>
      <c r="GP3415" s="33"/>
      <c r="GQ3415" s="33"/>
      <c r="GR3415" s="33"/>
      <c r="GS3415" s="33"/>
      <c r="GT3415" s="33"/>
      <c r="GU3415" s="33"/>
      <c r="GV3415" s="33"/>
      <c r="GW3415" s="33"/>
      <c r="GX3415" s="33"/>
    </row>
    <row r="3416" spans="178:206" x14ac:dyDescent="0.2">
      <c r="FV3416" s="29"/>
      <c r="FW3416" s="33"/>
      <c r="FX3416" s="33"/>
      <c r="FY3416" s="33"/>
      <c r="FZ3416" s="33"/>
      <c r="GA3416" s="33"/>
      <c r="GB3416" s="33"/>
      <c r="GC3416" s="33"/>
      <c r="GD3416" s="33"/>
      <c r="GE3416" s="33"/>
      <c r="GF3416" s="33"/>
      <c r="GG3416" s="33"/>
      <c r="GH3416" s="33"/>
      <c r="GI3416" s="33"/>
      <c r="GJ3416" s="33"/>
      <c r="GK3416" s="33"/>
      <c r="GL3416" s="33"/>
      <c r="GM3416" s="33"/>
      <c r="GN3416" s="33"/>
      <c r="GO3416" s="33"/>
      <c r="GP3416" s="33"/>
      <c r="GQ3416" s="33"/>
      <c r="GR3416" s="33"/>
      <c r="GS3416" s="33"/>
      <c r="GT3416" s="33"/>
      <c r="GU3416" s="33"/>
      <c r="GV3416" s="33"/>
      <c r="GW3416" s="33"/>
      <c r="GX3416" s="33"/>
    </row>
    <row r="3417" spans="178:206" x14ac:dyDescent="0.2">
      <c r="FV3417" s="29"/>
      <c r="FW3417" s="33"/>
      <c r="FX3417" s="33"/>
      <c r="FY3417" s="33"/>
      <c r="FZ3417" s="33"/>
      <c r="GA3417" s="33"/>
      <c r="GB3417" s="33"/>
      <c r="GC3417" s="33"/>
      <c r="GD3417" s="33"/>
      <c r="GE3417" s="33"/>
      <c r="GF3417" s="33"/>
      <c r="GG3417" s="33"/>
      <c r="GH3417" s="33"/>
      <c r="GI3417" s="33"/>
      <c r="GJ3417" s="33"/>
      <c r="GK3417" s="33"/>
      <c r="GL3417" s="33"/>
      <c r="GM3417" s="33"/>
      <c r="GN3417" s="33"/>
      <c r="GO3417" s="33"/>
      <c r="GP3417" s="33"/>
      <c r="GQ3417" s="33"/>
      <c r="GR3417" s="33"/>
      <c r="GS3417" s="33"/>
      <c r="GT3417" s="33"/>
      <c r="GU3417" s="33"/>
      <c r="GV3417" s="33"/>
      <c r="GW3417" s="33"/>
      <c r="GX3417" s="33"/>
    </row>
    <row r="3418" spans="178:206" x14ac:dyDescent="0.2">
      <c r="FV3418" s="29"/>
      <c r="FW3418" s="33"/>
      <c r="FX3418" s="33"/>
      <c r="FY3418" s="33"/>
      <c r="FZ3418" s="33"/>
      <c r="GA3418" s="33"/>
      <c r="GB3418" s="33"/>
      <c r="GC3418" s="33"/>
      <c r="GD3418" s="33"/>
      <c r="GE3418" s="33"/>
      <c r="GF3418" s="33"/>
      <c r="GG3418" s="33"/>
      <c r="GH3418" s="33"/>
      <c r="GI3418" s="33"/>
      <c r="GJ3418" s="33"/>
      <c r="GK3418" s="33"/>
      <c r="GL3418" s="33"/>
      <c r="GM3418" s="33"/>
      <c r="GN3418" s="33"/>
      <c r="GO3418" s="33"/>
      <c r="GP3418" s="33"/>
      <c r="GQ3418" s="33"/>
      <c r="GR3418" s="33"/>
      <c r="GS3418" s="33"/>
      <c r="GT3418" s="33"/>
      <c r="GU3418" s="33"/>
      <c r="GV3418" s="33"/>
      <c r="GW3418" s="33"/>
      <c r="GX3418" s="33"/>
    </row>
    <row r="3419" spans="178:206" x14ac:dyDescent="0.2">
      <c r="FV3419" s="29"/>
      <c r="FW3419" s="33"/>
      <c r="FX3419" s="33"/>
      <c r="FY3419" s="33"/>
      <c r="FZ3419" s="33"/>
      <c r="GA3419" s="33"/>
      <c r="GB3419" s="33"/>
      <c r="GC3419" s="33"/>
      <c r="GD3419" s="33"/>
      <c r="GE3419" s="33"/>
      <c r="GF3419" s="33"/>
      <c r="GG3419" s="33"/>
      <c r="GH3419" s="33"/>
      <c r="GI3419" s="33"/>
      <c r="GJ3419" s="33"/>
      <c r="GK3419" s="33"/>
      <c r="GL3419" s="33"/>
      <c r="GM3419" s="33"/>
      <c r="GN3419" s="33"/>
      <c r="GO3419" s="33"/>
      <c r="GP3419" s="33"/>
      <c r="GQ3419" s="33"/>
      <c r="GR3419" s="33"/>
      <c r="GS3419" s="33"/>
      <c r="GT3419" s="33"/>
      <c r="GU3419" s="33"/>
      <c r="GV3419" s="33"/>
      <c r="GW3419" s="33"/>
      <c r="GX3419" s="33"/>
    </row>
    <row r="3420" spans="178:206" x14ac:dyDescent="0.2">
      <c r="FV3420" s="29"/>
      <c r="FW3420" s="33"/>
      <c r="FX3420" s="33"/>
      <c r="FY3420" s="33"/>
      <c r="FZ3420" s="33"/>
      <c r="GA3420" s="33"/>
      <c r="GB3420" s="33"/>
      <c r="GC3420" s="33"/>
      <c r="GD3420" s="33"/>
      <c r="GE3420" s="33"/>
      <c r="GF3420" s="33"/>
      <c r="GG3420" s="33"/>
      <c r="GH3420" s="33"/>
      <c r="GI3420" s="33"/>
      <c r="GJ3420" s="33"/>
      <c r="GK3420" s="33"/>
      <c r="GL3420" s="33"/>
      <c r="GM3420" s="33"/>
      <c r="GN3420" s="33"/>
      <c r="GO3420" s="33"/>
      <c r="GP3420" s="33"/>
      <c r="GQ3420" s="33"/>
      <c r="GR3420" s="33"/>
      <c r="GS3420" s="33"/>
      <c r="GT3420" s="33"/>
      <c r="GU3420" s="33"/>
      <c r="GV3420" s="33"/>
      <c r="GW3420" s="33"/>
      <c r="GX3420" s="33"/>
    </row>
    <row r="3421" spans="178:206" x14ac:dyDescent="0.2">
      <c r="FV3421" s="29"/>
      <c r="FW3421" s="33"/>
      <c r="FX3421" s="33"/>
      <c r="FY3421" s="33"/>
      <c r="FZ3421" s="33"/>
      <c r="GA3421" s="33"/>
      <c r="GB3421" s="33"/>
      <c r="GC3421" s="33"/>
      <c r="GD3421" s="33"/>
      <c r="GE3421" s="33"/>
      <c r="GF3421" s="33"/>
      <c r="GG3421" s="33"/>
      <c r="GH3421" s="33"/>
      <c r="GI3421" s="33"/>
      <c r="GJ3421" s="33"/>
      <c r="GK3421" s="33"/>
      <c r="GL3421" s="33"/>
      <c r="GM3421" s="33"/>
      <c r="GN3421" s="33"/>
      <c r="GO3421" s="33"/>
      <c r="GP3421" s="33"/>
      <c r="GQ3421" s="33"/>
      <c r="GR3421" s="33"/>
      <c r="GS3421" s="33"/>
      <c r="GT3421" s="33"/>
      <c r="GU3421" s="33"/>
      <c r="GV3421" s="33"/>
      <c r="GW3421" s="33"/>
      <c r="GX3421" s="33"/>
    </row>
    <row r="3422" spans="178:206" x14ac:dyDescent="0.2">
      <c r="FV3422" s="29"/>
      <c r="FW3422" s="33"/>
      <c r="FX3422" s="33"/>
      <c r="FY3422" s="33"/>
      <c r="FZ3422" s="33"/>
      <c r="GA3422" s="33"/>
      <c r="GB3422" s="33"/>
      <c r="GC3422" s="33"/>
      <c r="GD3422" s="33"/>
      <c r="GE3422" s="33"/>
      <c r="GF3422" s="33"/>
      <c r="GG3422" s="33"/>
      <c r="GH3422" s="33"/>
      <c r="GI3422" s="33"/>
      <c r="GJ3422" s="33"/>
      <c r="GK3422" s="33"/>
      <c r="GL3422" s="33"/>
      <c r="GM3422" s="33"/>
      <c r="GN3422" s="33"/>
      <c r="GO3422" s="33"/>
      <c r="GP3422" s="33"/>
      <c r="GQ3422" s="33"/>
      <c r="GR3422" s="33"/>
      <c r="GS3422" s="33"/>
      <c r="GT3422" s="33"/>
      <c r="GU3422" s="33"/>
      <c r="GV3422" s="33"/>
      <c r="GW3422" s="33"/>
      <c r="GX3422" s="33"/>
    </row>
    <row r="3423" spans="178:206" x14ac:dyDescent="0.2">
      <c r="FV3423" s="29"/>
      <c r="FW3423" s="33"/>
      <c r="FX3423" s="33"/>
      <c r="FY3423" s="33"/>
      <c r="FZ3423" s="33"/>
      <c r="GA3423" s="33"/>
      <c r="GB3423" s="33"/>
      <c r="GC3423" s="33"/>
      <c r="GD3423" s="33"/>
      <c r="GE3423" s="33"/>
      <c r="GF3423" s="33"/>
      <c r="GG3423" s="33"/>
      <c r="GH3423" s="33"/>
      <c r="GI3423" s="33"/>
      <c r="GJ3423" s="33"/>
      <c r="GK3423" s="33"/>
      <c r="GL3423" s="33"/>
      <c r="GM3423" s="33"/>
      <c r="GN3423" s="33"/>
      <c r="GO3423" s="33"/>
      <c r="GP3423" s="33"/>
      <c r="GQ3423" s="33"/>
      <c r="GR3423" s="33"/>
      <c r="GS3423" s="33"/>
      <c r="GT3423" s="33"/>
      <c r="GU3423" s="33"/>
      <c r="GV3423" s="33"/>
      <c r="GW3423" s="33"/>
      <c r="GX3423" s="33"/>
    </row>
    <row r="3424" spans="178:206" x14ac:dyDescent="0.2">
      <c r="FV3424" s="29"/>
      <c r="FW3424" s="33"/>
      <c r="FX3424" s="33"/>
      <c r="FY3424" s="33"/>
      <c r="FZ3424" s="33"/>
      <c r="GA3424" s="33"/>
      <c r="GB3424" s="33"/>
      <c r="GC3424" s="33"/>
      <c r="GD3424" s="33"/>
      <c r="GE3424" s="33"/>
      <c r="GF3424" s="33"/>
      <c r="GG3424" s="33"/>
      <c r="GH3424" s="33"/>
      <c r="GI3424" s="33"/>
      <c r="GJ3424" s="33"/>
      <c r="GK3424" s="33"/>
      <c r="GL3424" s="33"/>
      <c r="GM3424" s="33"/>
      <c r="GN3424" s="33"/>
      <c r="GO3424" s="33"/>
      <c r="GP3424" s="33"/>
      <c r="GQ3424" s="33"/>
      <c r="GR3424" s="33"/>
      <c r="GS3424" s="33"/>
      <c r="GT3424" s="33"/>
      <c r="GU3424" s="33"/>
      <c r="GV3424" s="33"/>
      <c r="GW3424" s="33"/>
      <c r="GX3424" s="33"/>
    </row>
    <row r="3425" spans="178:206" x14ac:dyDescent="0.2">
      <c r="FV3425" s="29"/>
      <c r="FW3425" s="33"/>
      <c r="FX3425" s="33"/>
      <c r="FY3425" s="33"/>
      <c r="FZ3425" s="33"/>
      <c r="GA3425" s="33"/>
      <c r="GB3425" s="33"/>
      <c r="GC3425" s="33"/>
      <c r="GD3425" s="33"/>
      <c r="GE3425" s="33"/>
      <c r="GF3425" s="33"/>
      <c r="GG3425" s="33"/>
      <c r="GH3425" s="33"/>
      <c r="GI3425" s="33"/>
      <c r="GJ3425" s="33"/>
      <c r="GK3425" s="33"/>
      <c r="GL3425" s="33"/>
      <c r="GM3425" s="33"/>
      <c r="GN3425" s="33"/>
      <c r="GO3425" s="33"/>
      <c r="GP3425" s="33"/>
      <c r="GQ3425" s="33"/>
      <c r="GR3425" s="33"/>
      <c r="GS3425" s="33"/>
      <c r="GT3425" s="33"/>
      <c r="GU3425" s="33"/>
      <c r="GV3425" s="33"/>
      <c r="GW3425" s="33"/>
      <c r="GX3425" s="33"/>
    </row>
    <row r="3426" spans="178:206" x14ac:dyDescent="0.2">
      <c r="FV3426" s="29"/>
      <c r="FW3426" s="33"/>
      <c r="FX3426" s="33"/>
      <c r="FY3426" s="33"/>
      <c r="FZ3426" s="33"/>
      <c r="GA3426" s="33"/>
      <c r="GB3426" s="33"/>
      <c r="GC3426" s="33"/>
      <c r="GD3426" s="33"/>
      <c r="GE3426" s="33"/>
      <c r="GF3426" s="33"/>
      <c r="GG3426" s="33"/>
      <c r="GH3426" s="33"/>
      <c r="GI3426" s="33"/>
      <c r="GJ3426" s="33"/>
      <c r="GK3426" s="33"/>
      <c r="GL3426" s="33"/>
      <c r="GM3426" s="33"/>
      <c r="GN3426" s="33"/>
      <c r="GO3426" s="33"/>
      <c r="GP3426" s="33"/>
      <c r="GQ3426" s="33"/>
      <c r="GR3426" s="33"/>
      <c r="GS3426" s="33"/>
      <c r="GT3426" s="33"/>
      <c r="GU3426" s="33"/>
      <c r="GV3426" s="33"/>
      <c r="GW3426" s="33"/>
      <c r="GX3426" s="33"/>
    </row>
    <row r="3427" spans="178:206" x14ac:dyDescent="0.2">
      <c r="FV3427" s="29"/>
      <c r="FW3427" s="33"/>
      <c r="FX3427" s="33"/>
      <c r="FY3427" s="33"/>
      <c r="FZ3427" s="33"/>
      <c r="GA3427" s="33"/>
      <c r="GB3427" s="33"/>
      <c r="GC3427" s="33"/>
      <c r="GD3427" s="33"/>
      <c r="GE3427" s="33"/>
      <c r="GF3427" s="33"/>
      <c r="GG3427" s="33"/>
      <c r="GH3427" s="33"/>
      <c r="GI3427" s="33"/>
      <c r="GJ3427" s="33"/>
      <c r="GK3427" s="33"/>
      <c r="GL3427" s="33"/>
      <c r="GM3427" s="33"/>
      <c r="GN3427" s="33"/>
      <c r="GO3427" s="33"/>
      <c r="GP3427" s="33"/>
      <c r="GQ3427" s="33"/>
      <c r="GR3427" s="33"/>
      <c r="GS3427" s="33"/>
      <c r="GT3427" s="33"/>
      <c r="GU3427" s="33"/>
      <c r="GV3427" s="33"/>
      <c r="GW3427" s="33"/>
      <c r="GX3427" s="33"/>
    </row>
    <row r="3428" spans="178:206" x14ac:dyDescent="0.2">
      <c r="FV3428" s="29"/>
      <c r="FW3428" s="33"/>
      <c r="FX3428" s="33"/>
      <c r="FY3428" s="33"/>
      <c r="FZ3428" s="33"/>
      <c r="GA3428" s="33"/>
      <c r="GB3428" s="33"/>
      <c r="GC3428" s="33"/>
      <c r="GD3428" s="33"/>
      <c r="GE3428" s="33"/>
      <c r="GF3428" s="33"/>
      <c r="GG3428" s="33"/>
      <c r="GH3428" s="33"/>
      <c r="GI3428" s="33"/>
      <c r="GJ3428" s="33"/>
      <c r="GK3428" s="33"/>
      <c r="GL3428" s="33"/>
      <c r="GM3428" s="33"/>
      <c r="GN3428" s="33"/>
      <c r="GO3428" s="33"/>
      <c r="GP3428" s="33"/>
      <c r="GQ3428" s="33"/>
      <c r="GR3428" s="33"/>
      <c r="GS3428" s="33"/>
      <c r="GT3428" s="33"/>
      <c r="GU3428" s="33"/>
      <c r="GV3428" s="33"/>
      <c r="GW3428" s="33"/>
      <c r="GX3428" s="33"/>
    </row>
    <row r="3429" spans="178:206" x14ac:dyDescent="0.2">
      <c r="FV3429" s="29"/>
      <c r="FW3429" s="33"/>
      <c r="FX3429" s="33"/>
      <c r="FY3429" s="33"/>
      <c r="FZ3429" s="33"/>
      <c r="GA3429" s="33"/>
      <c r="GB3429" s="33"/>
      <c r="GC3429" s="33"/>
      <c r="GD3429" s="33"/>
      <c r="GE3429" s="33"/>
      <c r="GF3429" s="33"/>
      <c r="GG3429" s="33"/>
      <c r="GH3429" s="33"/>
      <c r="GI3429" s="33"/>
      <c r="GJ3429" s="33"/>
      <c r="GK3429" s="33"/>
      <c r="GL3429" s="33"/>
      <c r="GM3429" s="33"/>
      <c r="GN3429" s="33"/>
      <c r="GO3429" s="33"/>
      <c r="GP3429" s="33"/>
      <c r="GQ3429" s="33"/>
      <c r="GR3429" s="33"/>
      <c r="GS3429" s="33"/>
      <c r="GT3429" s="33"/>
      <c r="GU3429" s="33"/>
      <c r="GV3429" s="33"/>
      <c r="GW3429" s="33"/>
      <c r="GX3429" s="33"/>
    </row>
    <row r="3430" spans="178:206" x14ac:dyDescent="0.2">
      <c r="FV3430" s="29"/>
      <c r="FW3430" s="33"/>
      <c r="FX3430" s="33"/>
      <c r="FY3430" s="33"/>
      <c r="FZ3430" s="33"/>
      <c r="GA3430" s="33"/>
      <c r="GB3430" s="33"/>
      <c r="GC3430" s="33"/>
      <c r="GD3430" s="33"/>
      <c r="GE3430" s="33"/>
      <c r="GF3430" s="33"/>
      <c r="GG3430" s="33"/>
      <c r="GH3430" s="33"/>
      <c r="GI3430" s="33"/>
      <c r="GJ3430" s="33"/>
      <c r="GK3430" s="33"/>
      <c r="GL3430" s="33"/>
      <c r="GM3430" s="33"/>
      <c r="GN3430" s="33"/>
      <c r="GO3430" s="33"/>
      <c r="GP3430" s="33"/>
      <c r="GQ3430" s="33"/>
      <c r="GR3430" s="33"/>
      <c r="GS3430" s="33"/>
      <c r="GT3430" s="33"/>
      <c r="GU3430" s="33"/>
      <c r="GV3430" s="33"/>
      <c r="GW3430" s="33"/>
      <c r="GX3430" s="33"/>
    </row>
    <row r="3431" spans="178:206" x14ac:dyDescent="0.2">
      <c r="FV3431" s="29"/>
      <c r="FW3431" s="33"/>
      <c r="FX3431" s="33"/>
      <c r="FY3431" s="33"/>
      <c r="FZ3431" s="33"/>
      <c r="GA3431" s="33"/>
      <c r="GB3431" s="33"/>
      <c r="GC3431" s="33"/>
      <c r="GD3431" s="33"/>
      <c r="GE3431" s="33"/>
      <c r="GF3431" s="33"/>
      <c r="GG3431" s="33"/>
      <c r="GH3431" s="33"/>
      <c r="GI3431" s="33"/>
      <c r="GJ3431" s="33"/>
      <c r="GK3431" s="33"/>
      <c r="GL3431" s="33"/>
      <c r="GM3431" s="33"/>
      <c r="GN3431" s="33"/>
      <c r="GO3431" s="33"/>
      <c r="GP3431" s="33"/>
      <c r="GQ3431" s="33"/>
      <c r="GR3431" s="33"/>
      <c r="GS3431" s="33"/>
      <c r="GT3431" s="33"/>
      <c r="GU3431" s="33"/>
      <c r="GV3431" s="33"/>
      <c r="GW3431" s="33"/>
      <c r="GX3431" s="33"/>
    </row>
    <row r="3432" spans="178:206" x14ac:dyDescent="0.2">
      <c r="FV3432" s="29"/>
      <c r="FW3432" s="33"/>
      <c r="FX3432" s="33"/>
      <c r="FY3432" s="33"/>
      <c r="FZ3432" s="33"/>
      <c r="GA3432" s="33"/>
      <c r="GB3432" s="33"/>
      <c r="GC3432" s="33"/>
      <c r="GD3432" s="33"/>
      <c r="GE3432" s="33"/>
      <c r="GF3432" s="33"/>
      <c r="GG3432" s="33"/>
      <c r="GH3432" s="33"/>
      <c r="GI3432" s="33"/>
      <c r="GJ3432" s="33"/>
      <c r="GK3432" s="33"/>
      <c r="GL3432" s="33"/>
      <c r="GM3432" s="33"/>
      <c r="GN3432" s="33"/>
      <c r="GO3432" s="33"/>
      <c r="GP3432" s="33"/>
      <c r="GQ3432" s="33"/>
      <c r="GR3432" s="33"/>
      <c r="GS3432" s="33"/>
      <c r="GT3432" s="33"/>
      <c r="GU3432" s="33"/>
      <c r="GV3432" s="33"/>
      <c r="GW3432" s="33"/>
      <c r="GX3432" s="33"/>
    </row>
    <row r="3433" spans="178:206" x14ac:dyDescent="0.2">
      <c r="FV3433" s="29"/>
      <c r="FW3433" s="33"/>
      <c r="FX3433" s="33"/>
      <c r="FY3433" s="33"/>
      <c r="FZ3433" s="33"/>
      <c r="GA3433" s="33"/>
      <c r="GB3433" s="33"/>
      <c r="GC3433" s="33"/>
      <c r="GD3433" s="33"/>
      <c r="GE3433" s="33"/>
      <c r="GF3433" s="33"/>
      <c r="GG3433" s="33"/>
      <c r="GH3433" s="33"/>
      <c r="GI3433" s="33"/>
      <c r="GJ3433" s="33"/>
      <c r="GK3433" s="33"/>
      <c r="GL3433" s="33"/>
      <c r="GM3433" s="33"/>
      <c r="GN3433" s="33"/>
      <c r="GO3433" s="33"/>
      <c r="GP3433" s="33"/>
      <c r="GQ3433" s="33"/>
      <c r="GR3433" s="33"/>
      <c r="GS3433" s="33"/>
      <c r="GT3433" s="33"/>
      <c r="GU3433" s="33"/>
      <c r="GV3433" s="33"/>
      <c r="GW3433" s="33"/>
      <c r="GX3433" s="33"/>
    </row>
    <row r="3434" spans="178:206" x14ac:dyDescent="0.2">
      <c r="FV3434" s="29"/>
      <c r="FW3434" s="33"/>
      <c r="FX3434" s="33"/>
      <c r="FY3434" s="33"/>
      <c r="FZ3434" s="33"/>
      <c r="GA3434" s="33"/>
      <c r="GB3434" s="33"/>
      <c r="GC3434" s="33"/>
      <c r="GD3434" s="33"/>
      <c r="GE3434" s="33"/>
      <c r="GF3434" s="33"/>
      <c r="GG3434" s="33"/>
      <c r="GH3434" s="33"/>
      <c r="GI3434" s="33"/>
      <c r="GJ3434" s="33"/>
      <c r="GK3434" s="33"/>
      <c r="GL3434" s="33"/>
      <c r="GM3434" s="33"/>
      <c r="GN3434" s="33"/>
      <c r="GO3434" s="33"/>
      <c r="GP3434" s="33"/>
      <c r="GQ3434" s="33"/>
      <c r="GR3434" s="33"/>
      <c r="GS3434" s="33"/>
      <c r="GT3434" s="33"/>
      <c r="GU3434" s="33"/>
      <c r="GV3434" s="33"/>
      <c r="GW3434" s="33"/>
      <c r="GX3434" s="33"/>
    </row>
    <row r="3435" spans="178:206" x14ac:dyDescent="0.2">
      <c r="FV3435" s="29"/>
      <c r="FW3435" s="33"/>
      <c r="FX3435" s="33"/>
      <c r="FY3435" s="33"/>
      <c r="FZ3435" s="33"/>
      <c r="GA3435" s="33"/>
      <c r="GB3435" s="33"/>
      <c r="GC3435" s="33"/>
      <c r="GD3435" s="33"/>
      <c r="GE3435" s="33"/>
      <c r="GF3435" s="33"/>
      <c r="GG3435" s="33"/>
      <c r="GH3435" s="33"/>
      <c r="GI3435" s="33"/>
      <c r="GJ3435" s="33"/>
      <c r="GK3435" s="33"/>
      <c r="GL3435" s="33"/>
      <c r="GM3435" s="33"/>
      <c r="GN3435" s="33"/>
      <c r="GO3435" s="33"/>
      <c r="GP3435" s="33"/>
      <c r="GQ3435" s="33"/>
      <c r="GR3435" s="33"/>
      <c r="GS3435" s="33"/>
      <c r="GT3435" s="33"/>
      <c r="GU3435" s="33"/>
      <c r="GV3435" s="33"/>
      <c r="GW3435" s="33"/>
      <c r="GX3435" s="33"/>
    </row>
    <row r="3436" spans="178:206" x14ac:dyDescent="0.2">
      <c r="FV3436" s="29"/>
      <c r="FW3436" s="33"/>
      <c r="FX3436" s="33"/>
      <c r="FY3436" s="33"/>
      <c r="FZ3436" s="33"/>
      <c r="GA3436" s="33"/>
      <c r="GB3436" s="33"/>
      <c r="GC3436" s="33"/>
      <c r="GD3436" s="33"/>
      <c r="GE3436" s="33"/>
      <c r="GF3436" s="33"/>
      <c r="GG3436" s="33"/>
      <c r="GH3436" s="33"/>
      <c r="GI3436" s="33"/>
      <c r="GJ3436" s="33"/>
      <c r="GK3436" s="33"/>
      <c r="GL3436" s="33"/>
      <c r="GM3436" s="33"/>
      <c r="GN3436" s="33"/>
      <c r="GO3436" s="33"/>
      <c r="GP3436" s="33"/>
      <c r="GQ3436" s="33"/>
      <c r="GR3436" s="33"/>
      <c r="GS3436" s="33"/>
      <c r="GT3436" s="33"/>
      <c r="GU3436" s="33"/>
      <c r="GV3436" s="33"/>
      <c r="GW3436" s="33"/>
      <c r="GX3436" s="33"/>
    </row>
    <row r="3437" spans="178:206" x14ac:dyDescent="0.2">
      <c r="FV3437" s="29"/>
      <c r="FW3437" s="33"/>
      <c r="FX3437" s="33"/>
      <c r="FY3437" s="33"/>
      <c r="FZ3437" s="33"/>
      <c r="GA3437" s="33"/>
      <c r="GB3437" s="33"/>
      <c r="GC3437" s="33"/>
      <c r="GD3437" s="33"/>
      <c r="GE3437" s="33"/>
      <c r="GF3437" s="33"/>
      <c r="GG3437" s="33"/>
      <c r="GH3437" s="33"/>
      <c r="GI3437" s="33"/>
      <c r="GJ3437" s="33"/>
      <c r="GK3437" s="33"/>
      <c r="GL3437" s="33"/>
      <c r="GM3437" s="33"/>
      <c r="GN3437" s="33"/>
      <c r="GO3437" s="33"/>
      <c r="GP3437" s="33"/>
      <c r="GQ3437" s="33"/>
      <c r="GR3437" s="33"/>
      <c r="GS3437" s="33"/>
      <c r="GT3437" s="33"/>
      <c r="GU3437" s="33"/>
      <c r="GV3437" s="33"/>
      <c r="GW3437" s="33"/>
      <c r="GX3437" s="33"/>
    </row>
    <row r="3438" spans="178:206" x14ac:dyDescent="0.2">
      <c r="FV3438" s="29"/>
      <c r="FW3438" s="33"/>
      <c r="FX3438" s="33"/>
      <c r="FY3438" s="33"/>
      <c r="FZ3438" s="33"/>
      <c r="GA3438" s="33"/>
      <c r="GB3438" s="33"/>
      <c r="GC3438" s="33"/>
      <c r="GD3438" s="33"/>
      <c r="GE3438" s="33"/>
      <c r="GF3438" s="33"/>
      <c r="GG3438" s="33"/>
      <c r="GH3438" s="33"/>
      <c r="GI3438" s="33"/>
      <c r="GJ3438" s="33"/>
      <c r="GK3438" s="33"/>
      <c r="GL3438" s="33"/>
      <c r="GM3438" s="33"/>
      <c r="GN3438" s="33"/>
      <c r="GO3438" s="33"/>
      <c r="GP3438" s="33"/>
      <c r="GQ3438" s="33"/>
      <c r="GR3438" s="33"/>
      <c r="GS3438" s="33"/>
      <c r="GT3438" s="33"/>
      <c r="GU3438" s="33"/>
      <c r="GV3438" s="33"/>
      <c r="GW3438" s="33"/>
      <c r="GX3438" s="33"/>
    </row>
    <row r="3439" spans="178:206" x14ac:dyDescent="0.2">
      <c r="FV3439" s="29"/>
      <c r="FW3439" s="33"/>
      <c r="FX3439" s="33"/>
      <c r="FY3439" s="33"/>
      <c r="FZ3439" s="33"/>
      <c r="GA3439" s="33"/>
      <c r="GB3439" s="33"/>
      <c r="GC3439" s="33"/>
      <c r="GD3439" s="33"/>
      <c r="GE3439" s="33"/>
      <c r="GF3439" s="33"/>
      <c r="GG3439" s="33"/>
      <c r="GH3439" s="33"/>
      <c r="GI3439" s="33"/>
      <c r="GJ3439" s="33"/>
      <c r="GK3439" s="33"/>
      <c r="GL3439" s="33"/>
      <c r="GM3439" s="33"/>
      <c r="GN3439" s="33"/>
      <c r="GO3439" s="33"/>
      <c r="GP3439" s="33"/>
      <c r="GQ3439" s="33"/>
      <c r="GR3439" s="33"/>
      <c r="GS3439" s="33"/>
      <c r="GT3439" s="33"/>
      <c r="GU3439" s="33"/>
      <c r="GV3439" s="33"/>
      <c r="GW3439" s="33"/>
      <c r="GX3439" s="33"/>
    </row>
    <row r="3440" spans="178:206" x14ac:dyDescent="0.2">
      <c r="FV3440" s="29"/>
      <c r="FW3440" s="33"/>
      <c r="FX3440" s="33"/>
      <c r="FY3440" s="33"/>
      <c r="FZ3440" s="33"/>
      <c r="GA3440" s="33"/>
      <c r="GB3440" s="33"/>
      <c r="GC3440" s="33"/>
      <c r="GD3440" s="33"/>
      <c r="GE3440" s="33"/>
      <c r="GF3440" s="33"/>
      <c r="GG3440" s="33"/>
      <c r="GH3440" s="33"/>
      <c r="GI3440" s="33"/>
      <c r="GJ3440" s="33"/>
      <c r="GK3440" s="33"/>
      <c r="GL3440" s="33"/>
      <c r="GM3440" s="33"/>
      <c r="GN3440" s="33"/>
      <c r="GO3440" s="33"/>
      <c r="GP3440" s="33"/>
      <c r="GQ3440" s="33"/>
      <c r="GR3440" s="33"/>
      <c r="GS3440" s="33"/>
      <c r="GT3440" s="33"/>
      <c r="GU3440" s="33"/>
      <c r="GV3440" s="33"/>
      <c r="GW3440" s="33"/>
      <c r="GX3440" s="33"/>
    </row>
    <row r="3441" spans="178:206" x14ac:dyDescent="0.2">
      <c r="FV3441" s="29"/>
      <c r="FW3441" s="33"/>
      <c r="FX3441" s="33"/>
      <c r="FY3441" s="33"/>
      <c r="FZ3441" s="33"/>
      <c r="GA3441" s="33"/>
      <c r="GB3441" s="33"/>
      <c r="GC3441" s="33"/>
      <c r="GD3441" s="33"/>
      <c r="GE3441" s="33"/>
      <c r="GF3441" s="33"/>
      <c r="GG3441" s="33"/>
      <c r="GH3441" s="33"/>
      <c r="GI3441" s="33"/>
      <c r="GJ3441" s="33"/>
      <c r="GK3441" s="33"/>
      <c r="GL3441" s="33"/>
      <c r="GM3441" s="33"/>
      <c r="GN3441" s="33"/>
      <c r="GO3441" s="33"/>
      <c r="GP3441" s="33"/>
      <c r="GQ3441" s="33"/>
      <c r="GR3441" s="33"/>
      <c r="GS3441" s="33"/>
      <c r="GT3441" s="33"/>
      <c r="GU3441" s="33"/>
      <c r="GV3441" s="33"/>
      <c r="GW3441" s="33"/>
      <c r="GX3441" s="33"/>
    </row>
    <row r="3442" spans="178:206" x14ac:dyDescent="0.2">
      <c r="FV3442" s="29"/>
      <c r="FW3442" s="33"/>
      <c r="FX3442" s="33"/>
      <c r="FY3442" s="33"/>
      <c r="FZ3442" s="33"/>
      <c r="GA3442" s="33"/>
      <c r="GB3442" s="33"/>
      <c r="GC3442" s="33"/>
      <c r="GD3442" s="33"/>
      <c r="GE3442" s="33"/>
      <c r="GF3442" s="33"/>
      <c r="GG3442" s="33"/>
      <c r="GH3442" s="33"/>
      <c r="GI3442" s="33"/>
      <c r="GJ3442" s="33"/>
      <c r="GK3442" s="33"/>
      <c r="GL3442" s="33"/>
      <c r="GM3442" s="33"/>
      <c r="GN3442" s="33"/>
      <c r="GO3442" s="33"/>
      <c r="GP3442" s="33"/>
      <c r="GQ3442" s="33"/>
      <c r="GR3442" s="33"/>
      <c r="GS3442" s="33"/>
      <c r="GT3442" s="33"/>
      <c r="GU3442" s="33"/>
      <c r="GV3442" s="33"/>
      <c r="GW3442" s="33"/>
      <c r="GX3442" s="33"/>
    </row>
    <row r="3443" spans="178:206" x14ac:dyDescent="0.2">
      <c r="FV3443" s="29"/>
      <c r="FW3443" s="33"/>
      <c r="FX3443" s="33"/>
      <c r="FY3443" s="33"/>
      <c r="FZ3443" s="33"/>
      <c r="GA3443" s="33"/>
      <c r="GB3443" s="33"/>
      <c r="GC3443" s="33"/>
      <c r="GD3443" s="33"/>
      <c r="GE3443" s="33"/>
      <c r="GF3443" s="33"/>
      <c r="GG3443" s="33"/>
      <c r="GH3443" s="33"/>
      <c r="GI3443" s="33"/>
      <c r="GJ3443" s="33"/>
      <c r="GK3443" s="33"/>
      <c r="GL3443" s="33"/>
      <c r="GM3443" s="33"/>
      <c r="GN3443" s="33"/>
      <c r="GO3443" s="33"/>
      <c r="GP3443" s="33"/>
      <c r="GQ3443" s="33"/>
      <c r="GR3443" s="33"/>
      <c r="GS3443" s="33"/>
      <c r="GT3443" s="33"/>
      <c r="GU3443" s="33"/>
      <c r="GV3443" s="33"/>
      <c r="GW3443" s="33"/>
      <c r="GX3443" s="33"/>
    </row>
    <row r="3444" spans="178:206" x14ac:dyDescent="0.2">
      <c r="FV3444" s="29"/>
      <c r="FW3444" s="33"/>
      <c r="FX3444" s="33"/>
      <c r="FY3444" s="33"/>
      <c r="FZ3444" s="33"/>
      <c r="GA3444" s="33"/>
      <c r="GB3444" s="33"/>
      <c r="GC3444" s="33"/>
      <c r="GD3444" s="33"/>
      <c r="GE3444" s="33"/>
      <c r="GF3444" s="33"/>
      <c r="GG3444" s="33"/>
      <c r="GH3444" s="33"/>
      <c r="GI3444" s="33"/>
      <c r="GJ3444" s="33"/>
      <c r="GK3444" s="33"/>
      <c r="GL3444" s="33"/>
      <c r="GM3444" s="33"/>
      <c r="GN3444" s="33"/>
      <c r="GO3444" s="33"/>
      <c r="GP3444" s="33"/>
      <c r="GQ3444" s="33"/>
      <c r="GR3444" s="33"/>
      <c r="GS3444" s="33"/>
      <c r="GT3444" s="33"/>
      <c r="GU3444" s="33"/>
      <c r="GV3444" s="33"/>
      <c r="GW3444" s="33"/>
      <c r="GX3444" s="33"/>
    </row>
    <row r="3445" spans="178:206" x14ac:dyDescent="0.2">
      <c r="FV3445" s="29"/>
      <c r="FW3445" s="33"/>
      <c r="FX3445" s="33"/>
      <c r="FY3445" s="33"/>
      <c r="FZ3445" s="33"/>
      <c r="GA3445" s="33"/>
      <c r="GB3445" s="33"/>
      <c r="GC3445" s="33"/>
      <c r="GD3445" s="33"/>
      <c r="GE3445" s="33"/>
      <c r="GF3445" s="33"/>
      <c r="GG3445" s="33"/>
      <c r="GH3445" s="33"/>
      <c r="GI3445" s="33"/>
      <c r="GJ3445" s="33"/>
      <c r="GK3445" s="33"/>
      <c r="GL3445" s="33"/>
      <c r="GM3445" s="33"/>
      <c r="GN3445" s="33"/>
      <c r="GO3445" s="33"/>
      <c r="GP3445" s="33"/>
      <c r="GQ3445" s="33"/>
      <c r="GR3445" s="33"/>
      <c r="GS3445" s="33"/>
      <c r="GT3445" s="33"/>
      <c r="GU3445" s="33"/>
      <c r="GV3445" s="33"/>
      <c r="GW3445" s="33"/>
      <c r="GX3445" s="33"/>
    </row>
    <row r="3446" spans="178:206" x14ac:dyDescent="0.2">
      <c r="FV3446" s="29"/>
      <c r="FW3446" s="33"/>
      <c r="FX3446" s="33"/>
      <c r="FY3446" s="33"/>
      <c r="FZ3446" s="33"/>
      <c r="GA3446" s="33"/>
      <c r="GB3446" s="33"/>
      <c r="GC3446" s="33"/>
      <c r="GD3446" s="33"/>
      <c r="GE3446" s="33"/>
      <c r="GF3446" s="33"/>
      <c r="GG3446" s="33"/>
      <c r="GH3446" s="33"/>
      <c r="GI3446" s="33"/>
      <c r="GJ3446" s="33"/>
      <c r="GK3446" s="33"/>
      <c r="GL3446" s="33"/>
      <c r="GM3446" s="33"/>
      <c r="GN3446" s="33"/>
      <c r="GO3446" s="33"/>
      <c r="GP3446" s="33"/>
      <c r="GQ3446" s="33"/>
      <c r="GR3446" s="33"/>
      <c r="GS3446" s="33"/>
      <c r="GT3446" s="33"/>
      <c r="GU3446" s="33"/>
      <c r="GV3446" s="33"/>
      <c r="GW3446" s="33"/>
      <c r="GX3446" s="33"/>
    </row>
    <row r="3447" spans="178:206" x14ac:dyDescent="0.2">
      <c r="FV3447" s="29"/>
      <c r="FW3447" s="33"/>
      <c r="FX3447" s="33"/>
      <c r="FY3447" s="33"/>
      <c r="FZ3447" s="33"/>
      <c r="GA3447" s="33"/>
      <c r="GB3447" s="33"/>
      <c r="GC3447" s="33"/>
      <c r="GD3447" s="33"/>
      <c r="GE3447" s="33"/>
      <c r="GF3447" s="33"/>
      <c r="GG3447" s="33"/>
      <c r="GH3447" s="33"/>
      <c r="GI3447" s="33"/>
      <c r="GJ3447" s="33"/>
      <c r="GK3447" s="33"/>
      <c r="GL3447" s="33"/>
      <c r="GM3447" s="33"/>
      <c r="GN3447" s="33"/>
      <c r="GO3447" s="33"/>
      <c r="GP3447" s="33"/>
      <c r="GQ3447" s="33"/>
      <c r="GR3447" s="33"/>
      <c r="GS3447" s="33"/>
      <c r="GT3447" s="33"/>
      <c r="GU3447" s="33"/>
      <c r="GV3447" s="33"/>
      <c r="GW3447" s="33"/>
      <c r="GX3447" s="33"/>
    </row>
    <row r="3448" spans="178:206" x14ac:dyDescent="0.2">
      <c r="FV3448" s="29"/>
      <c r="FW3448" s="33"/>
      <c r="FX3448" s="33"/>
      <c r="FY3448" s="33"/>
      <c r="FZ3448" s="33"/>
      <c r="GA3448" s="33"/>
      <c r="GB3448" s="33"/>
      <c r="GC3448" s="33"/>
      <c r="GD3448" s="33"/>
      <c r="GE3448" s="33"/>
      <c r="GF3448" s="33"/>
      <c r="GG3448" s="33"/>
      <c r="GH3448" s="33"/>
      <c r="GI3448" s="33"/>
      <c r="GJ3448" s="33"/>
      <c r="GK3448" s="33"/>
      <c r="GL3448" s="33"/>
      <c r="GM3448" s="33"/>
      <c r="GN3448" s="33"/>
      <c r="GO3448" s="33"/>
      <c r="GP3448" s="33"/>
      <c r="GQ3448" s="33"/>
      <c r="GR3448" s="33"/>
      <c r="GS3448" s="33"/>
      <c r="GT3448" s="33"/>
      <c r="GU3448" s="33"/>
      <c r="GV3448" s="33"/>
      <c r="GW3448" s="33"/>
      <c r="GX3448" s="33"/>
    </row>
    <row r="3449" spans="178:206" x14ac:dyDescent="0.2">
      <c r="FV3449" s="29"/>
      <c r="FW3449" s="33"/>
      <c r="FX3449" s="33"/>
      <c r="FY3449" s="33"/>
      <c r="FZ3449" s="33"/>
      <c r="GA3449" s="33"/>
      <c r="GB3449" s="33"/>
      <c r="GC3449" s="33"/>
      <c r="GD3449" s="33"/>
      <c r="GE3449" s="33"/>
      <c r="GF3449" s="33"/>
      <c r="GG3449" s="33"/>
      <c r="GH3449" s="33"/>
      <c r="GI3449" s="33"/>
      <c r="GJ3449" s="33"/>
      <c r="GK3449" s="33"/>
      <c r="GL3449" s="33"/>
      <c r="GM3449" s="33"/>
      <c r="GN3449" s="33"/>
      <c r="GO3449" s="33"/>
      <c r="GP3449" s="33"/>
      <c r="GQ3449" s="33"/>
      <c r="GR3449" s="33"/>
      <c r="GS3449" s="33"/>
      <c r="GT3449" s="33"/>
      <c r="GU3449" s="33"/>
      <c r="GV3449" s="33"/>
      <c r="GW3449" s="33"/>
      <c r="GX3449" s="33"/>
    </row>
    <row r="3450" spans="178:206" x14ac:dyDescent="0.2">
      <c r="FV3450" s="29"/>
      <c r="FW3450" s="33"/>
      <c r="FX3450" s="33"/>
      <c r="FY3450" s="33"/>
      <c r="FZ3450" s="33"/>
      <c r="GA3450" s="33"/>
      <c r="GB3450" s="33"/>
      <c r="GC3450" s="33"/>
      <c r="GD3450" s="33"/>
      <c r="GE3450" s="33"/>
      <c r="GF3450" s="33"/>
      <c r="GG3450" s="33"/>
      <c r="GH3450" s="33"/>
      <c r="GI3450" s="33"/>
      <c r="GJ3450" s="33"/>
      <c r="GK3450" s="33"/>
      <c r="GL3450" s="33"/>
      <c r="GM3450" s="33"/>
      <c r="GN3450" s="33"/>
      <c r="GO3450" s="33"/>
      <c r="GP3450" s="33"/>
      <c r="GQ3450" s="33"/>
      <c r="GR3450" s="33"/>
      <c r="GS3450" s="33"/>
      <c r="GT3450" s="33"/>
      <c r="GU3450" s="33"/>
      <c r="GV3450" s="33"/>
      <c r="GW3450" s="33"/>
      <c r="GX3450" s="33"/>
    </row>
    <row r="3451" spans="178:206" x14ac:dyDescent="0.2">
      <c r="FV3451" s="29"/>
      <c r="FW3451" s="33"/>
      <c r="FX3451" s="33"/>
      <c r="FY3451" s="33"/>
      <c r="FZ3451" s="33"/>
      <c r="GA3451" s="33"/>
      <c r="GB3451" s="33"/>
      <c r="GC3451" s="33"/>
      <c r="GD3451" s="33"/>
      <c r="GE3451" s="33"/>
      <c r="GF3451" s="33"/>
      <c r="GG3451" s="33"/>
      <c r="GH3451" s="33"/>
      <c r="GI3451" s="33"/>
      <c r="GJ3451" s="33"/>
      <c r="GK3451" s="33"/>
      <c r="GL3451" s="33"/>
      <c r="GM3451" s="33"/>
      <c r="GN3451" s="33"/>
      <c r="GO3451" s="33"/>
      <c r="GP3451" s="33"/>
      <c r="GQ3451" s="33"/>
      <c r="GR3451" s="33"/>
      <c r="GS3451" s="33"/>
      <c r="GT3451" s="33"/>
      <c r="GU3451" s="33"/>
      <c r="GV3451" s="33"/>
      <c r="GW3451" s="33"/>
      <c r="GX3451" s="33"/>
    </row>
    <row r="3452" spans="178:206" x14ac:dyDescent="0.2">
      <c r="FV3452" s="29"/>
      <c r="FW3452" s="33"/>
      <c r="FX3452" s="33"/>
      <c r="FY3452" s="33"/>
      <c r="FZ3452" s="33"/>
      <c r="GA3452" s="33"/>
      <c r="GB3452" s="33"/>
      <c r="GC3452" s="33"/>
      <c r="GD3452" s="33"/>
      <c r="GE3452" s="33"/>
      <c r="GF3452" s="33"/>
      <c r="GG3452" s="33"/>
      <c r="GH3452" s="33"/>
      <c r="GI3452" s="33"/>
      <c r="GJ3452" s="33"/>
      <c r="GK3452" s="33"/>
      <c r="GL3452" s="33"/>
      <c r="GM3452" s="33"/>
      <c r="GN3452" s="33"/>
      <c r="GO3452" s="33"/>
      <c r="GP3452" s="33"/>
      <c r="GQ3452" s="33"/>
      <c r="GR3452" s="33"/>
      <c r="GS3452" s="33"/>
      <c r="GT3452" s="33"/>
      <c r="GU3452" s="33"/>
      <c r="GV3452" s="33"/>
      <c r="GW3452" s="33"/>
      <c r="GX3452" s="33"/>
    </row>
    <row r="3453" spans="178:206" x14ac:dyDescent="0.2">
      <c r="FV3453" s="29"/>
      <c r="FW3453" s="33"/>
      <c r="FX3453" s="33"/>
      <c r="FY3453" s="33"/>
      <c r="FZ3453" s="33"/>
      <c r="GA3453" s="33"/>
      <c r="GB3453" s="33"/>
      <c r="GC3453" s="33"/>
      <c r="GD3453" s="33"/>
      <c r="GE3453" s="33"/>
      <c r="GF3453" s="33"/>
      <c r="GG3453" s="33"/>
      <c r="GH3453" s="33"/>
      <c r="GI3453" s="33"/>
      <c r="GJ3453" s="33"/>
      <c r="GK3453" s="33"/>
      <c r="GL3453" s="33"/>
      <c r="GM3453" s="33"/>
      <c r="GN3453" s="33"/>
      <c r="GO3453" s="33"/>
      <c r="GP3453" s="33"/>
      <c r="GQ3453" s="33"/>
      <c r="GR3453" s="33"/>
      <c r="GS3453" s="33"/>
      <c r="GT3453" s="33"/>
      <c r="GU3453" s="33"/>
      <c r="GV3453" s="33"/>
      <c r="GW3453" s="33"/>
      <c r="GX3453" s="33"/>
    </row>
    <row r="3454" spans="178:206" x14ac:dyDescent="0.2">
      <c r="FV3454" s="29"/>
      <c r="FW3454" s="33"/>
      <c r="FX3454" s="33"/>
      <c r="FY3454" s="33"/>
      <c r="FZ3454" s="33"/>
      <c r="GA3454" s="33"/>
      <c r="GB3454" s="33"/>
      <c r="GC3454" s="33"/>
      <c r="GD3454" s="33"/>
      <c r="GE3454" s="33"/>
      <c r="GF3454" s="33"/>
      <c r="GG3454" s="33"/>
      <c r="GH3454" s="33"/>
      <c r="GI3454" s="33"/>
      <c r="GJ3454" s="33"/>
      <c r="GK3454" s="33"/>
      <c r="GL3454" s="33"/>
      <c r="GM3454" s="33"/>
      <c r="GN3454" s="33"/>
      <c r="GO3454" s="33"/>
      <c r="GP3454" s="33"/>
      <c r="GQ3454" s="33"/>
      <c r="GR3454" s="33"/>
      <c r="GS3454" s="33"/>
      <c r="GT3454" s="33"/>
      <c r="GU3454" s="33"/>
      <c r="GV3454" s="33"/>
      <c r="GW3454" s="33"/>
      <c r="GX3454" s="33"/>
    </row>
    <row r="3455" spans="178:206" x14ac:dyDescent="0.2">
      <c r="FV3455" s="29"/>
      <c r="FW3455" s="33"/>
      <c r="FX3455" s="33"/>
      <c r="FY3455" s="33"/>
      <c r="FZ3455" s="33"/>
      <c r="GA3455" s="33"/>
      <c r="GB3455" s="33"/>
      <c r="GC3455" s="33"/>
      <c r="GD3455" s="33"/>
      <c r="GE3455" s="33"/>
      <c r="GF3455" s="33"/>
      <c r="GG3455" s="33"/>
      <c r="GH3455" s="33"/>
      <c r="GI3455" s="33"/>
      <c r="GJ3455" s="33"/>
      <c r="GK3455" s="33"/>
      <c r="GL3455" s="33"/>
      <c r="GM3455" s="33"/>
      <c r="GN3455" s="33"/>
      <c r="GO3455" s="33"/>
      <c r="GP3455" s="33"/>
      <c r="GQ3455" s="33"/>
      <c r="GR3455" s="33"/>
      <c r="GS3455" s="33"/>
      <c r="GT3455" s="33"/>
      <c r="GU3455" s="33"/>
      <c r="GV3455" s="33"/>
      <c r="GW3455" s="33"/>
      <c r="GX3455" s="33"/>
    </row>
    <row r="3456" spans="178:206" x14ac:dyDescent="0.2">
      <c r="FV3456" s="29"/>
      <c r="FW3456" s="33"/>
      <c r="FX3456" s="33"/>
      <c r="FY3456" s="33"/>
      <c r="FZ3456" s="33"/>
      <c r="GA3456" s="33"/>
      <c r="GB3456" s="33"/>
      <c r="GC3456" s="33"/>
      <c r="GD3456" s="33"/>
      <c r="GE3456" s="33"/>
      <c r="GF3456" s="33"/>
      <c r="GG3456" s="33"/>
      <c r="GH3456" s="33"/>
      <c r="GI3456" s="33"/>
      <c r="GJ3456" s="33"/>
      <c r="GK3456" s="33"/>
      <c r="GL3456" s="33"/>
      <c r="GM3456" s="33"/>
      <c r="GN3456" s="33"/>
      <c r="GO3456" s="33"/>
      <c r="GP3456" s="33"/>
      <c r="GQ3456" s="33"/>
      <c r="GR3456" s="33"/>
      <c r="GS3456" s="33"/>
      <c r="GT3456" s="33"/>
      <c r="GU3456" s="33"/>
      <c r="GV3456" s="33"/>
      <c r="GW3456" s="33"/>
      <c r="GX3456" s="33"/>
    </row>
    <row r="3457" spans="178:206" x14ac:dyDescent="0.2">
      <c r="FV3457" s="29"/>
      <c r="FW3457" s="33"/>
      <c r="FX3457" s="33"/>
      <c r="FY3457" s="33"/>
      <c r="FZ3457" s="33"/>
      <c r="GA3457" s="33"/>
      <c r="GB3457" s="33"/>
      <c r="GC3457" s="33"/>
      <c r="GD3457" s="33"/>
      <c r="GE3457" s="33"/>
      <c r="GF3457" s="33"/>
      <c r="GG3457" s="33"/>
      <c r="GH3457" s="33"/>
      <c r="GI3457" s="33"/>
      <c r="GJ3457" s="33"/>
      <c r="GK3457" s="33"/>
      <c r="GL3457" s="33"/>
      <c r="GM3457" s="33"/>
      <c r="GN3457" s="33"/>
      <c r="GO3457" s="33"/>
      <c r="GP3457" s="33"/>
      <c r="GQ3457" s="33"/>
      <c r="GR3457" s="33"/>
      <c r="GS3457" s="33"/>
      <c r="GT3457" s="33"/>
      <c r="GU3457" s="33"/>
      <c r="GV3457" s="33"/>
      <c r="GW3457" s="33"/>
      <c r="GX3457" s="33"/>
    </row>
    <row r="3458" spans="178:206" x14ac:dyDescent="0.2">
      <c r="FV3458" s="29"/>
      <c r="FW3458" s="33"/>
      <c r="FX3458" s="33"/>
      <c r="FY3458" s="33"/>
      <c r="FZ3458" s="33"/>
      <c r="GA3458" s="33"/>
      <c r="GB3458" s="33"/>
      <c r="GC3458" s="33"/>
      <c r="GD3458" s="33"/>
      <c r="GE3458" s="33"/>
      <c r="GF3458" s="33"/>
      <c r="GG3458" s="33"/>
      <c r="GH3458" s="33"/>
      <c r="GI3458" s="33"/>
      <c r="GJ3458" s="33"/>
      <c r="GK3458" s="33"/>
      <c r="GL3458" s="33"/>
      <c r="GM3458" s="33"/>
      <c r="GN3458" s="33"/>
      <c r="GO3458" s="33"/>
      <c r="GP3458" s="33"/>
      <c r="GQ3458" s="33"/>
      <c r="GR3458" s="33"/>
      <c r="GS3458" s="33"/>
      <c r="GT3458" s="33"/>
      <c r="GU3458" s="33"/>
      <c r="GV3458" s="33"/>
      <c r="GW3458" s="33"/>
      <c r="GX3458" s="33"/>
    </row>
    <row r="3459" spans="178:206" x14ac:dyDescent="0.2">
      <c r="FV3459" s="29"/>
      <c r="FW3459" s="33"/>
      <c r="FX3459" s="33"/>
      <c r="FY3459" s="33"/>
      <c r="FZ3459" s="33"/>
      <c r="GA3459" s="33"/>
      <c r="GB3459" s="33"/>
      <c r="GC3459" s="33"/>
      <c r="GD3459" s="33"/>
      <c r="GE3459" s="33"/>
      <c r="GF3459" s="33"/>
      <c r="GG3459" s="33"/>
      <c r="GH3459" s="33"/>
      <c r="GI3459" s="33"/>
      <c r="GJ3459" s="33"/>
      <c r="GK3459" s="33"/>
      <c r="GL3459" s="33"/>
      <c r="GM3459" s="33"/>
      <c r="GN3459" s="33"/>
      <c r="GO3459" s="33"/>
      <c r="GP3459" s="33"/>
      <c r="GQ3459" s="33"/>
      <c r="GR3459" s="33"/>
      <c r="GS3459" s="33"/>
      <c r="GT3459" s="33"/>
      <c r="GU3459" s="33"/>
      <c r="GV3459" s="33"/>
      <c r="GW3459" s="33"/>
      <c r="GX3459" s="33"/>
    </row>
    <row r="3460" spans="178:206" x14ac:dyDescent="0.2">
      <c r="FV3460" s="29"/>
      <c r="FW3460" s="33"/>
      <c r="FX3460" s="33"/>
      <c r="FY3460" s="33"/>
      <c r="FZ3460" s="33"/>
      <c r="GA3460" s="33"/>
      <c r="GB3460" s="33"/>
      <c r="GC3460" s="33"/>
      <c r="GD3460" s="33"/>
      <c r="GE3460" s="33"/>
      <c r="GF3460" s="33"/>
      <c r="GG3460" s="33"/>
      <c r="GH3460" s="33"/>
      <c r="GI3460" s="33"/>
      <c r="GJ3460" s="33"/>
      <c r="GK3460" s="33"/>
      <c r="GL3460" s="33"/>
      <c r="GM3460" s="33"/>
      <c r="GN3460" s="33"/>
      <c r="GO3460" s="33"/>
      <c r="GP3460" s="33"/>
      <c r="GQ3460" s="33"/>
      <c r="GR3460" s="33"/>
      <c r="GS3460" s="33"/>
      <c r="GT3460" s="33"/>
      <c r="GU3460" s="33"/>
      <c r="GV3460" s="33"/>
      <c r="GW3460" s="33"/>
      <c r="GX3460" s="33"/>
    </row>
    <row r="3461" spans="178:206" x14ac:dyDescent="0.2">
      <c r="FV3461" s="29"/>
      <c r="FW3461" s="33"/>
      <c r="FX3461" s="33"/>
      <c r="FY3461" s="33"/>
      <c r="FZ3461" s="33"/>
      <c r="GA3461" s="33"/>
      <c r="GB3461" s="33"/>
      <c r="GC3461" s="33"/>
      <c r="GD3461" s="33"/>
      <c r="GE3461" s="33"/>
      <c r="GF3461" s="33"/>
      <c r="GG3461" s="33"/>
      <c r="GH3461" s="33"/>
      <c r="GI3461" s="33"/>
      <c r="GJ3461" s="33"/>
      <c r="GK3461" s="33"/>
      <c r="GL3461" s="33"/>
      <c r="GM3461" s="33"/>
      <c r="GN3461" s="33"/>
      <c r="GO3461" s="33"/>
      <c r="GP3461" s="33"/>
      <c r="GQ3461" s="33"/>
      <c r="GR3461" s="33"/>
      <c r="GS3461" s="33"/>
      <c r="GT3461" s="33"/>
      <c r="GU3461" s="33"/>
      <c r="GV3461" s="33"/>
      <c r="GW3461" s="33"/>
      <c r="GX3461" s="33"/>
    </row>
    <row r="3462" spans="178:206" x14ac:dyDescent="0.2">
      <c r="FV3462" s="29"/>
      <c r="FW3462" s="33"/>
      <c r="FX3462" s="33"/>
      <c r="FY3462" s="33"/>
      <c r="FZ3462" s="33"/>
      <c r="GA3462" s="33"/>
      <c r="GB3462" s="33"/>
      <c r="GC3462" s="33"/>
      <c r="GD3462" s="33"/>
      <c r="GE3462" s="33"/>
      <c r="GF3462" s="33"/>
      <c r="GG3462" s="33"/>
      <c r="GH3462" s="33"/>
      <c r="GI3462" s="33"/>
      <c r="GJ3462" s="33"/>
      <c r="GK3462" s="33"/>
      <c r="GL3462" s="33"/>
      <c r="GM3462" s="33"/>
      <c r="GN3462" s="33"/>
      <c r="GO3462" s="33"/>
      <c r="GP3462" s="33"/>
      <c r="GQ3462" s="33"/>
      <c r="GR3462" s="33"/>
      <c r="GS3462" s="33"/>
      <c r="GT3462" s="33"/>
      <c r="GU3462" s="33"/>
      <c r="GV3462" s="33"/>
      <c r="GW3462" s="33"/>
      <c r="GX3462" s="33"/>
    </row>
    <row r="3463" spans="178:206" x14ac:dyDescent="0.2">
      <c r="FV3463" s="29"/>
      <c r="FW3463" s="33"/>
      <c r="FX3463" s="33"/>
      <c r="FY3463" s="33"/>
      <c r="FZ3463" s="33"/>
      <c r="GA3463" s="33"/>
      <c r="GB3463" s="33"/>
      <c r="GC3463" s="33"/>
      <c r="GD3463" s="33"/>
      <c r="GE3463" s="33"/>
      <c r="GF3463" s="33"/>
      <c r="GG3463" s="33"/>
      <c r="GH3463" s="33"/>
      <c r="GI3463" s="33"/>
      <c r="GJ3463" s="33"/>
      <c r="GK3463" s="33"/>
      <c r="GL3463" s="33"/>
      <c r="GM3463" s="33"/>
      <c r="GN3463" s="33"/>
      <c r="GO3463" s="33"/>
      <c r="GP3463" s="33"/>
      <c r="GQ3463" s="33"/>
      <c r="GR3463" s="33"/>
      <c r="GS3463" s="33"/>
      <c r="GT3463" s="33"/>
      <c r="GU3463" s="33"/>
      <c r="GV3463" s="33"/>
      <c r="GW3463" s="33"/>
      <c r="GX3463" s="33"/>
    </row>
    <row r="3464" spans="178:206" x14ac:dyDescent="0.2">
      <c r="FV3464" s="29"/>
      <c r="FW3464" s="33"/>
      <c r="FX3464" s="33"/>
      <c r="FY3464" s="33"/>
      <c r="FZ3464" s="33"/>
      <c r="GA3464" s="33"/>
      <c r="GB3464" s="33"/>
      <c r="GC3464" s="33"/>
      <c r="GD3464" s="33"/>
      <c r="GE3464" s="33"/>
      <c r="GF3464" s="33"/>
      <c r="GG3464" s="33"/>
      <c r="GH3464" s="33"/>
      <c r="GI3464" s="33"/>
      <c r="GJ3464" s="33"/>
      <c r="GK3464" s="33"/>
      <c r="GL3464" s="33"/>
      <c r="GM3464" s="33"/>
      <c r="GN3464" s="33"/>
      <c r="GO3464" s="33"/>
      <c r="GP3464" s="33"/>
      <c r="GQ3464" s="33"/>
      <c r="GR3464" s="33"/>
      <c r="GS3464" s="33"/>
      <c r="GT3464" s="33"/>
      <c r="GU3464" s="33"/>
      <c r="GV3464" s="33"/>
      <c r="GW3464" s="33"/>
      <c r="GX3464" s="33"/>
    </row>
    <row r="3465" spans="178:206" x14ac:dyDescent="0.2">
      <c r="FV3465" s="29"/>
      <c r="FW3465" s="33"/>
      <c r="FX3465" s="33"/>
      <c r="FY3465" s="33"/>
      <c r="FZ3465" s="33"/>
      <c r="GA3465" s="33"/>
      <c r="GB3465" s="33"/>
      <c r="GC3465" s="33"/>
      <c r="GD3465" s="33"/>
      <c r="GE3465" s="33"/>
      <c r="GF3465" s="33"/>
      <c r="GG3465" s="33"/>
      <c r="GH3465" s="33"/>
      <c r="GI3465" s="33"/>
      <c r="GJ3465" s="33"/>
      <c r="GK3465" s="33"/>
      <c r="GL3465" s="33"/>
      <c r="GM3465" s="33"/>
      <c r="GN3465" s="33"/>
      <c r="GO3465" s="33"/>
      <c r="GP3465" s="33"/>
      <c r="GQ3465" s="33"/>
      <c r="GR3465" s="33"/>
      <c r="GS3465" s="33"/>
      <c r="GT3465" s="33"/>
      <c r="GU3465" s="33"/>
      <c r="GV3465" s="33"/>
      <c r="GW3465" s="33"/>
      <c r="GX3465" s="33"/>
    </row>
    <row r="3466" spans="178:206" x14ac:dyDescent="0.2">
      <c r="FV3466" s="29"/>
      <c r="FW3466" s="33"/>
      <c r="FX3466" s="33"/>
      <c r="FY3466" s="33"/>
      <c r="FZ3466" s="33"/>
      <c r="GA3466" s="33"/>
      <c r="GB3466" s="33"/>
      <c r="GC3466" s="33"/>
      <c r="GD3466" s="33"/>
      <c r="GE3466" s="33"/>
      <c r="GF3466" s="33"/>
      <c r="GG3466" s="33"/>
      <c r="GH3466" s="33"/>
      <c r="GI3466" s="33"/>
      <c r="GJ3466" s="33"/>
      <c r="GK3466" s="33"/>
      <c r="GL3466" s="33"/>
      <c r="GM3466" s="33"/>
      <c r="GN3466" s="33"/>
      <c r="GO3466" s="33"/>
      <c r="GP3466" s="33"/>
      <c r="GQ3466" s="33"/>
      <c r="GR3466" s="33"/>
      <c r="GS3466" s="33"/>
      <c r="GT3466" s="33"/>
      <c r="GU3466" s="33"/>
      <c r="GV3466" s="33"/>
      <c r="GW3466" s="33"/>
      <c r="GX3466" s="33"/>
    </row>
    <row r="3467" spans="178:206" x14ac:dyDescent="0.2">
      <c r="FV3467" s="29"/>
      <c r="FW3467" s="33"/>
      <c r="FX3467" s="33"/>
      <c r="FY3467" s="33"/>
      <c r="FZ3467" s="33"/>
      <c r="GA3467" s="33"/>
      <c r="GB3467" s="33"/>
      <c r="GC3467" s="33"/>
      <c r="GD3467" s="33"/>
      <c r="GE3467" s="33"/>
      <c r="GF3467" s="33"/>
      <c r="GG3467" s="33"/>
      <c r="GH3467" s="33"/>
      <c r="GI3467" s="33"/>
      <c r="GJ3467" s="33"/>
      <c r="GK3467" s="33"/>
      <c r="GL3467" s="33"/>
      <c r="GM3467" s="33"/>
      <c r="GN3467" s="33"/>
      <c r="GO3467" s="33"/>
      <c r="GP3467" s="33"/>
      <c r="GQ3467" s="33"/>
      <c r="GR3467" s="33"/>
      <c r="GS3467" s="33"/>
      <c r="GT3467" s="33"/>
      <c r="GU3467" s="33"/>
      <c r="GV3467" s="33"/>
      <c r="GW3467" s="33"/>
      <c r="GX3467" s="33"/>
    </row>
    <row r="3468" spans="178:206" x14ac:dyDescent="0.2">
      <c r="FV3468" s="29"/>
      <c r="FW3468" s="33"/>
      <c r="FX3468" s="33"/>
      <c r="FY3468" s="33"/>
      <c r="FZ3468" s="33"/>
      <c r="GA3468" s="33"/>
      <c r="GB3468" s="33"/>
      <c r="GC3468" s="33"/>
      <c r="GD3468" s="33"/>
      <c r="GE3468" s="33"/>
      <c r="GF3468" s="33"/>
      <c r="GG3468" s="33"/>
      <c r="GH3468" s="33"/>
      <c r="GI3468" s="33"/>
      <c r="GJ3468" s="33"/>
      <c r="GK3468" s="33"/>
      <c r="GL3468" s="33"/>
      <c r="GM3468" s="33"/>
      <c r="GN3468" s="33"/>
      <c r="GO3468" s="33"/>
      <c r="GP3468" s="33"/>
      <c r="GQ3468" s="33"/>
      <c r="GR3468" s="33"/>
      <c r="GS3468" s="33"/>
      <c r="GT3468" s="33"/>
      <c r="GU3468" s="33"/>
      <c r="GV3468" s="33"/>
      <c r="GW3468" s="33"/>
      <c r="GX3468" s="33"/>
    </row>
    <row r="3469" spans="178:206" x14ac:dyDescent="0.2">
      <c r="FV3469" s="29"/>
      <c r="FW3469" s="33"/>
      <c r="FX3469" s="33"/>
      <c r="FY3469" s="33"/>
      <c r="FZ3469" s="33"/>
      <c r="GA3469" s="33"/>
      <c r="GB3469" s="33"/>
      <c r="GC3469" s="33"/>
      <c r="GD3469" s="33"/>
      <c r="GE3469" s="33"/>
      <c r="GF3469" s="33"/>
      <c r="GG3469" s="33"/>
      <c r="GH3469" s="33"/>
      <c r="GI3469" s="33"/>
      <c r="GJ3469" s="33"/>
      <c r="GK3469" s="33"/>
      <c r="GL3469" s="33"/>
      <c r="GM3469" s="33"/>
      <c r="GN3469" s="33"/>
      <c r="GO3469" s="33"/>
      <c r="GP3469" s="33"/>
      <c r="GQ3469" s="33"/>
      <c r="GR3469" s="33"/>
      <c r="GS3469" s="33"/>
      <c r="GT3469" s="33"/>
      <c r="GU3469" s="33"/>
      <c r="GV3469" s="33"/>
      <c r="GW3469" s="33"/>
      <c r="GX3469" s="33"/>
    </row>
    <row r="3470" spans="178:206" x14ac:dyDescent="0.2">
      <c r="FV3470" s="29"/>
      <c r="FW3470" s="33"/>
      <c r="FX3470" s="33"/>
      <c r="FY3470" s="33"/>
      <c r="FZ3470" s="33"/>
      <c r="GA3470" s="33"/>
      <c r="GB3470" s="33"/>
      <c r="GC3470" s="33"/>
      <c r="GD3470" s="33"/>
      <c r="GE3470" s="33"/>
      <c r="GF3470" s="33"/>
      <c r="GG3470" s="33"/>
      <c r="GH3470" s="33"/>
      <c r="GI3470" s="33"/>
      <c r="GJ3470" s="33"/>
      <c r="GK3470" s="33"/>
      <c r="GL3470" s="33"/>
      <c r="GM3470" s="33"/>
      <c r="GN3470" s="33"/>
      <c r="GO3470" s="33"/>
      <c r="GP3470" s="33"/>
      <c r="GQ3470" s="33"/>
      <c r="GR3470" s="33"/>
      <c r="GS3470" s="33"/>
      <c r="GT3470" s="33"/>
      <c r="GU3470" s="33"/>
      <c r="GV3470" s="33"/>
      <c r="GW3470" s="33"/>
      <c r="GX3470" s="33"/>
    </row>
    <row r="3471" spans="178:206" x14ac:dyDescent="0.2">
      <c r="FV3471" s="29"/>
      <c r="FW3471" s="33"/>
      <c r="FX3471" s="33"/>
      <c r="FY3471" s="33"/>
      <c r="FZ3471" s="33"/>
      <c r="GA3471" s="33"/>
      <c r="GB3471" s="33"/>
      <c r="GC3471" s="33"/>
      <c r="GD3471" s="33"/>
      <c r="GE3471" s="33"/>
      <c r="GF3471" s="33"/>
      <c r="GG3471" s="33"/>
      <c r="GH3471" s="33"/>
      <c r="GI3471" s="33"/>
      <c r="GJ3471" s="33"/>
      <c r="GK3471" s="33"/>
      <c r="GL3471" s="33"/>
      <c r="GM3471" s="33"/>
      <c r="GN3471" s="33"/>
      <c r="GO3471" s="33"/>
      <c r="GP3471" s="33"/>
      <c r="GQ3471" s="33"/>
      <c r="GR3471" s="33"/>
      <c r="GS3471" s="33"/>
      <c r="GT3471" s="33"/>
      <c r="GU3471" s="33"/>
      <c r="GV3471" s="33"/>
      <c r="GW3471" s="33"/>
      <c r="GX3471" s="33"/>
    </row>
    <row r="3472" spans="178:206" x14ac:dyDescent="0.2">
      <c r="FV3472" s="29"/>
      <c r="FW3472" s="33"/>
      <c r="FX3472" s="33"/>
      <c r="FY3472" s="33"/>
      <c r="FZ3472" s="33"/>
      <c r="GA3472" s="33"/>
      <c r="GB3472" s="33"/>
      <c r="GC3472" s="33"/>
      <c r="GD3472" s="33"/>
      <c r="GE3472" s="33"/>
      <c r="GF3472" s="33"/>
      <c r="GG3472" s="33"/>
      <c r="GH3472" s="33"/>
      <c r="GI3472" s="33"/>
      <c r="GJ3472" s="33"/>
      <c r="GK3472" s="33"/>
      <c r="GL3472" s="33"/>
      <c r="GM3472" s="33"/>
      <c r="GN3472" s="33"/>
      <c r="GO3472" s="33"/>
      <c r="GP3472" s="33"/>
      <c r="GQ3472" s="33"/>
      <c r="GR3472" s="33"/>
      <c r="GS3472" s="33"/>
      <c r="GT3472" s="33"/>
      <c r="GU3472" s="33"/>
      <c r="GV3472" s="33"/>
      <c r="GW3472" s="33"/>
      <c r="GX3472" s="33"/>
    </row>
    <row r="3473" spans="178:206" x14ac:dyDescent="0.2">
      <c r="FV3473" s="29"/>
      <c r="FW3473" s="33"/>
      <c r="FX3473" s="33"/>
      <c r="FY3473" s="33"/>
      <c r="FZ3473" s="33"/>
      <c r="GA3473" s="33"/>
      <c r="GB3473" s="33"/>
      <c r="GC3473" s="33"/>
      <c r="GD3473" s="33"/>
      <c r="GE3473" s="33"/>
      <c r="GF3473" s="33"/>
      <c r="GG3473" s="33"/>
      <c r="GH3473" s="33"/>
      <c r="GI3473" s="33"/>
      <c r="GJ3473" s="33"/>
      <c r="GK3473" s="33"/>
      <c r="GL3473" s="33"/>
      <c r="GM3473" s="33"/>
      <c r="GN3473" s="33"/>
      <c r="GO3473" s="33"/>
      <c r="GP3473" s="33"/>
      <c r="GQ3473" s="33"/>
      <c r="GR3473" s="33"/>
      <c r="GS3473" s="33"/>
      <c r="GT3473" s="33"/>
      <c r="GU3473" s="33"/>
      <c r="GV3473" s="33"/>
      <c r="GW3473" s="33"/>
      <c r="GX3473" s="33"/>
    </row>
    <row r="3474" spans="178:206" x14ac:dyDescent="0.2">
      <c r="FV3474" s="29"/>
      <c r="FW3474" s="33"/>
      <c r="FX3474" s="33"/>
      <c r="FY3474" s="33"/>
      <c r="FZ3474" s="33"/>
      <c r="GA3474" s="33"/>
      <c r="GB3474" s="33"/>
      <c r="GC3474" s="33"/>
      <c r="GD3474" s="33"/>
      <c r="GE3474" s="33"/>
      <c r="GF3474" s="33"/>
      <c r="GG3474" s="33"/>
      <c r="GH3474" s="33"/>
      <c r="GI3474" s="33"/>
      <c r="GJ3474" s="33"/>
      <c r="GK3474" s="33"/>
      <c r="GL3474" s="33"/>
      <c r="GM3474" s="33"/>
      <c r="GN3474" s="33"/>
      <c r="GO3474" s="33"/>
      <c r="GP3474" s="33"/>
      <c r="GQ3474" s="33"/>
      <c r="GR3474" s="33"/>
      <c r="GS3474" s="33"/>
      <c r="GT3474" s="33"/>
      <c r="GU3474" s="33"/>
      <c r="GV3474" s="33"/>
      <c r="GW3474" s="33"/>
      <c r="GX3474" s="33"/>
    </row>
    <row r="3475" spans="178:206" x14ac:dyDescent="0.2">
      <c r="FV3475" s="29"/>
      <c r="FW3475" s="33"/>
      <c r="FX3475" s="33"/>
      <c r="FY3475" s="33"/>
      <c r="FZ3475" s="33"/>
      <c r="GA3475" s="33"/>
      <c r="GB3475" s="33"/>
      <c r="GC3475" s="33"/>
      <c r="GD3475" s="33"/>
      <c r="GE3475" s="33"/>
      <c r="GF3475" s="33"/>
      <c r="GG3475" s="33"/>
      <c r="GH3475" s="33"/>
      <c r="GI3475" s="33"/>
      <c r="GJ3475" s="33"/>
      <c r="GK3475" s="33"/>
      <c r="GL3475" s="33"/>
      <c r="GM3475" s="33"/>
      <c r="GN3475" s="33"/>
      <c r="GO3475" s="33"/>
      <c r="GP3475" s="33"/>
      <c r="GQ3475" s="33"/>
      <c r="GR3475" s="33"/>
      <c r="GS3475" s="33"/>
      <c r="GT3475" s="33"/>
      <c r="GU3475" s="33"/>
      <c r="GV3475" s="33"/>
      <c r="GW3475" s="33"/>
      <c r="GX3475" s="33"/>
    </row>
    <row r="3476" spans="178:206" x14ac:dyDescent="0.2">
      <c r="FV3476" s="29"/>
      <c r="FW3476" s="33"/>
      <c r="FX3476" s="33"/>
      <c r="FY3476" s="33"/>
      <c r="FZ3476" s="33"/>
      <c r="GA3476" s="33"/>
      <c r="GB3476" s="33"/>
      <c r="GC3476" s="33"/>
      <c r="GD3476" s="33"/>
      <c r="GE3476" s="33"/>
      <c r="GF3476" s="33"/>
      <c r="GG3476" s="33"/>
      <c r="GH3476" s="33"/>
      <c r="GI3476" s="33"/>
      <c r="GJ3476" s="33"/>
      <c r="GK3476" s="33"/>
      <c r="GL3476" s="33"/>
      <c r="GM3476" s="33"/>
      <c r="GN3476" s="33"/>
      <c r="GO3476" s="33"/>
      <c r="GP3476" s="33"/>
      <c r="GQ3476" s="33"/>
      <c r="GR3476" s="33"/>
      <c r="GS3476" s="33"/>
      <c r="GT3476" s="33"/>
      <c r="GU3476" s="33"/>
      <c r="GV3476" s="33"/>
      <c r="GW3476" s="33"/>
      <c r="GX3476" s="33"/>
    </row>
    <row r="3477" spans="178:206" x14ac:dyDescent="0.2">
      <c r="FV3477" s="29"/>
      <c r="FW3477" s="33"/>
      <c r="FX3477" s="33"/>
      <c r="FY3477" s="33"/>
      <c r="FZ3477" s="33"/>
      <c r="GA3477" s="33"/>
      <c r="GB3477" s="33"/>
      <c r="GC3477" s="33"/>
      <c r="GD3477" s="33"/>
      <c r="GE3477" s="33"/>
      <c r="GF3477" s="33"/>
      <c r="GG3477" s="33"/>
      <c r="GH3477" s="33"/>
      <c r="GI3477" s="33"/>
      <c r="GJ3477" s="33"/>
      <c r="GK3477" s="33"/>
      <c r="GL3477" s="33"/>
      <c r="GM3477" s="33"/>
      <c r="GN3477" s="33"/>
      <c r="GO3477" s="33"/>
      <c r="GP3477" s="33"/>
      <c r="GQ3477" s="33"/>
      <c r="GR3477" s="33"/>
      <c r="GS3477" s="33"/>
      <c r="GT3477" s="33"/>
      <c r="GU3477" s="33"/>
      <c r="GV3477" s="33"/>
      <c r="GW3477" s="33"/>
      <c r="GX3477" s="33"/>
    </row>
    <row r="3478" spans="178:206" x14ac:dyDescent="0.2">
      <c r="FV3478" s="29"/>
      <c r="FW3478" s="33"/>
      <c r="FX3478" s="33"/>
      <c r="FY3478" s="33"/>
      <c r="FZ3478" s="33"/>
      <c r="GA3478" s="33"/>
      <c r="GB3478" s="33"/>
      <c r="GC3478" s="33"/>
      <c r="GD3478" s="33"/>
      <c r="GE3478" s="33"/>
      <c r="GF3478" s="33"/>
      <c r="GG3478" s="33"/>
      <c r="GH3478" s="33"/>
      <c r="GI3478" s="33"/>
      <c r="GJ3478" s="33"/>
      <c r="GK3478" s="33"/>
      <c r="GL3478" s="33"/>
      <c r="GM3478" s="33"/>
      <c r="GN3478" s="33"/>
      <c r="GO3478" s="33"/>
      <c r="GP3478" s="33"/>
      <c r="GQ3478" s="33"/>
      <c r="GR3478" s="33"/>
      <c r="GS3478" s="33"/>
      <c r="GT3478" s="33"/>
      <c r="GU3478" s="33"/>
      <c r="GV3478" s="33"/>
      <c r="GW3478" s="33"/>
      <c r="GX3478" s="33"/>
    </row>
    <row r="3479" spans="178:206" x14ac:dyDescent="0.2">
      <c r="FV3479" s="29"/>
      <c r="FW3479" s="33"/>
      <c r="FX3479" s="33"/>
      <c r="FY3479" s="33"/>
      <c r="FZ3479" s="33"/>
      <c r="GA3479" s="33"/>
      <c r="GB3479" s="33"/>
      <c r="GC3479" s="33"/>
      <c r="GD3479" s="33"/>
      <c r="GE3479" s="33"/>
      <c r="GF3479" s="33"/>
      <c r="GG3479" s="33"/>
      <c r="GH3479" s="33"/>
      <c r="GI3479" s="33"/>
      <c r="GJ3479" s="33"/>
      <c r="GK3479" s="33"/>
      <c r="GL3479" s="33"/>
      <c r="GM3479" s="33"/>
      <c r="GN3479" s="33"/>
      <c r="GO3479" s="33"/>
      <c r="GP3479" s="33"/>
      <c r="GQ3479" s="33"/>
      <c r="GR3479" s="33"/>
      <c r="GS3479" s="33"/>
      <c r="GT3479" s="33"/>
      <c r="GU3479" s="33"/>
      <c r="GV3479" s="33"/>
      <c r="GW3479" s="33"/>
      <c r="GX3479" s="33"/>
    </row>
    <row r="3480" spans="178:206" x14ac:dyDescent="0.2">
      <c r="FV3480" s="29"/>
      <c r="FW3480" s="33"/>
      <c r="FX3480" s="33"/>
      <c r="FY3480" s="33"/>
      <c r="FZ3480" s="33"/>
      <c r="GA3480" s="33"/>
      <c r="GB3480" s="33"/>
      <c r="GC3480" s="33"/>
      <c r="GD3480" s="33"/>
      <c r="GE3480" s="33"/>
      <c r="GF3480" s="33"/>
      <c r="GG3480" s="33"/>
      <c r="GH3480" s="33"/>
      <c r="GI3480" s="33"/>
      <c r="GJ3480" s="33"/>
      <c r="GK3480" s="33"/>
      <c r="GL3480" s="33"/>
      <c r="GM3480" s="33"/>
      <c r="GN3480" s="33"/>
      <c r="GO3480" s="33"/>
      <c r="GP3480" s="33"/>
      <c r="GQ3480" s="33"/>
      <c r="GR3480" s="33"/>
      <c r="GS3480" s="33"/>
      <c r="GT3480" s="33"/>
      <c r="GU3480" s="33"/>
      <c r="GV3480" s="33"/>
      <c r="GW3480" s="33"/>
      <c r="GX3480" s="33"/>
    </row>
    <row r="3481" spans="178:206" x14ac:dyDescent="0.2">
      <c r="FV3481" s="29"/>
      <c r="FW3481" s="33"/>
      <c r="FX3481" s="33"/>
      <c r="FY3481" s="33"/>
      <c r="FZ3481" s="33"/>
      <c r="GA3481" s="33"/>
      <c r="GB3481" s="33"/>
      <c r="GC3481" s="33"/>
      <c r="GD3481" s="33"/>
      <c r="GE3481" s="33"/>
      <c r="GF3481" s="33"/>
      <c r="GG3481" s="33"/>
      <c r="GH3481" s="33"/>
      <c r="GI3481" s="33"/>
      <c r="GJ3481" s="33"/>
      <c r="GK3481" s="33"/>
      <c r="GL3481" s="33"/>
      <c r="GM3481" s="33"/>
      <c r="GN3481" s="33"/>
      <c r="GO3481" s="33"/>
      <c r="GP3481" s="33"/>
      <c r="GQ3481" s="33"/>
      <c r="GR3481" s="33"/>
      <c r="GS3481" s="33"/>
      <c r="GT3481" s="33"/>
      <c r="GU3481" s="33"/>
      <c r="GV3481" s="33"/>
      <c r="GW3481" s="33"/>
      <c r="GX3481" s="33"/>
    </row>
    <row r="3482" spans="178:206" x14ac:dyDescent="0.2">
      <c r="FV3482" s="29"/>
      <c r="FW3482" s="33"/>
      <c r="FX3482" s="33"/>
      <c r="FY3482" s="33"/>
      <c r="FZ3482" s="33"/>
      <c r="GA3482" s="33"/>
      <c r="GB3482" s="33"/>
      <c r="GC3482" s="33"/>
      <c r="GD3482" s="33"/>
      <c r="GE3482" s="33"/>
      <c r="GF3482" s="33"/>
      <c r="GG3482" s="33"/>
      <c r="GH3482" s="33"/>
      <c r="GI3482" s="33"/>
      <c r="GJ3482" s="33"/>
      <c r="GK3482" s="33"/>
      <c r="GL3482" s="33"/>
      <c r="GM3482" s="33"/>
      <c r="GN3482" s="33"/>
      <c r="GO3482" s="33"/>
      <c r="GP3482" s="33"/>
      <c r="GQ3482" s="33"/>
      <c r="GR3482" s="33"/>
      <c r="GS3482" s="33"/>
      <c r="GT3482" s="33"/>
      <c r="GU3482" s="33"/>
      <c r="GV3482" s="33"/>
      <c r="GW3482" s="33"/>
      <c r="GX3482" s="33"/>
    </row>
    <row r="3483" spans="178:206" x14ac:dyDescent="0.2">
      <c r="FV3483" s="29"/>
      <c r="FW3483" s="33"/>
      <c r="FX3483" s="33"/>
      <c r="FY3483" s="33"/>
      <c r="FZ3483" s="33"/>
      <c r="GA3483" s="33"/>
      <c r="GB3483" s="33"/>
      <c r="GC3483" s="33"/>
      <c r="GD3483" s="33"/>
      <c r="GE3483" s="33"/>
      <c r="GF3483" s="33"/>
      <c r="GG3483" s="33"/>
      <c r="GH3483" s="33"/>
      <c r="GI3483" s="33"/>
      <c r="GJ3483" s="33"/>
      <c r="GK3483" s="33"/>
      <c r="GL3483" s="33"/>
      <c r="GM3483" s="33"/>
      <c r="GN3483" s="33"/>
      <c r="GO3483" s="33"/>
      <c r="GP3483" s="33"/>
      <c r="GQ3483" s="33"/>
      <c r="GR3483" s="33"/>
      <c r="GS3483" s="33"/>
      <c r="GT3483" s="33"/>
      <c r="GU3483" s="33"/>
      <c r="GV3483" s="33"/>
      <c r="GW3483" s="33"/>
      <c r="GX3483" s="33"/>
    </row>
    <row r="3484" spans="178:206" x14ac:dyDescent="0.2">
      <c r="FV3484" s="29"/>
      <c r="FW3484" s="33"/>
      <c r="FX3484" s="33"/>
      <c r="FY3484" s="33"/>
      <c r="FZ3484" s="33"/>
      <c r="GA3484" s="33"/>
      <c r="GB3484" s="33"/>
      <c r="GC3484" s="33"/>
      <c r="GD3484" s="33"/>
      <c r="GE3484" s="33"/>
      <c r="GF3484" s="33"/>
      <c r="GG3484" s="33"/>
      <c r="GH3484" s="33"/>
      <c r="GI3484" s="33"/>
      <c r="GJ3484" s="33"/>
      <c r="GK3484" s="33"/>
      <c r="GL3484" s="33"/>
      <c r="GM3484" s="33"/>
      <c r="GN3484" s="33"/>
      <c r="GO3484" s="33"/>
      <c r="GP3484" s="33"/>
      <c r="GQ3484" s="33"/>
      <c r="GR3484" s="33"/>
      <c r="GS3484" s="33"/>
      <c r="GT3484" s="33"/>
      <c r="GU3484" s="33"/>
      <c r="GV3484" s="33"/>
      <c r="GW3484" s="33"/>
      <c r="GX3484" s="33"/>
    </row>
    <row r="3485" spans="178:206" x14ac:dyDescent="0.2">
      <c r="FV3485" s="29"/>
      <c r="FW3485" s="33"/>
      <c r="FX3485" s="33"/>
      <c r="FY3485" s="33"/>
      <c r="FZ3485" s="33"/>
      <c r="GA3485" s="33"/>
      <c r="GB3485" s="33"/>
      <c r="GC3485" s="33"/>
      <c r="GD3485" s="33"/>
      <c r="GE3485" s="33"/>
      <c r="GF3485" s="33"/>
      <c r="GG3485" s="33"/>
      <c r="GH3485" s="33"/>
      <c r="GI3485" s="33"/>
      <c r="GJ3485" s="33"/>
      <c r="GK3485" s="33"/>
      <c r="GL3485" s="33"/>
      <c r="GM3485" s="33"/>
      <c r="GN3485" s="33"/>
      <c r="GO3485" s="33"/>
      <c r="GP3485" s="33"/>
      <c r="GQ3485" s="33"/>
      <c r="GR3485" s="33"/>
      <c r="GS3485" s="33"/>
      <c r="GT3485" s="33"/>
      <c r="GU3485" s="33"/>
      <c r="GV3485" s="33"/>
      <c r="GW3485" s="33"/>
      <c r="GX3485" s="33"/>
    </row>
    <row r="3486" spans="178:206" x14ac:dyDescent="0.2">
      <c r="FV3486" s="29"/>
      <c r="FW3486" s="33"/>
      <c r="FX3486" s="33"/>
      <c r="FY3486" s="33"/>
      <c r="FZ3486" s="33"/>
      <c r="GA3486" s="33"/>
      <c r="GB3486" s="33"/>
      <c r="GC3486" s="33"/>
      <c r="GD3486" s="33"/>
      <c r="GE3486" s="33"/>
      <c r="GF3486" s="33"/>
      <c r="GG3486" s="33"/>
      <c r="GH3486" s="33"/>
      <c r="GI3486" s="33"/>
      <c r="GJ3486" s="33"/>
      <c r="GK3486" s="33"/>
      <c r="GL3486" s="33"/>
      <c r="GM3486" s="33"/>
      <c r="GN3486" s="33"/>
      <c r="GO3486" s="33"/>
      <c r="GP3486" s="33"/>
      <c r="GQ3486" s="33"/>
      <c r="GR3486" s="33"/>
      <c r="GS3486" s="33"/>
      <c r="GT3486" s="33"/>
      <c r="GU3486" s="33"/>
      <c r="GV3486" s="33"/>
      <c r="GW3486" s="33"/>
      <c r="GX3486" s="33"/>
    </row>
    <row r="3487" spans="178:206" x14ac:dyDescent="0.2">
      <c r="FV3487" s="29"/>
      <c r="FW3487" s="33"/>
      <c r="FX3487" s="33"/>
      <c r="FY3487" s="33"/>
      <c r="FZ3487" s="33"/>
      <c r="GA3487" s="33"/>
      <c r="GB3487" s="33"/>
      <c r="GC3487" s="33"/>
      <c r="GD3487" s="33"/>
      <c r="GE3487" s="33"/>
      <c r="GF3487" s="33"/>
      <c r="GG3487" s="33"/>
      <c r="GH3487" s="33"/>
      <c r="GI3487" s="33"/>
      <c r="GJ3487" s="33"/>
      <c r="GK3487" s="33"/>
      <c r="GL3487" s="33"/>
      <c r="GM3487" s="33"/>
      <c r="GN3487" s="33"/>
      <c r="GO3487" s="33"/>
      <c r="GP3487" s="33"/>
      <c r="GQ3487" s="33"/>
      <c r="GR3487" s="33"/>
      <c r="GS3487" s="33"/>
      <c r="GT3487" s="33"/>
      <c r="GU3487" s="33"/>
      <c r="GV3487" s="33"/>
      <c r="GW3487" s="33"/>
      <c r="GX3487" s="33"/>
    </row>
    <row r="3488" spans="178:206" x14ac:dyDescent="0.2">
      <c r="FV3488" s="29"/>
      <c r="FW3488" s="33"/>
      <c r="FX3488" s="33"/>
      <c r="FY3488" s="33"/>
      <c r="FZ3488" s="33"/>
      <c r="GA3488" s="33"/>
      <c r="GB3488" s="33"/>
      <c r="GC3488" s="33"/>
      <c r="GD3488" s="33"/>
      <c r="GE3488" s="33"/>
      <c r="GF3488" s="33"/>
      <c r="GG3488" s="33"/>
      <c r="GH3488" s="33"/>
      <c r="GI3488" s="33"/>
      <c r="GJ3488" s="33"/>
      <c r="GK3488" s="33"/>
      <c r="GL3488" s="33"/>
      <c r="GM3488" s="33"/>
      <c r="GN3488" s="33"/>
      <c r="GO3488" s="33"/>
      <c r="GP3488" s="33"/>
      <c r="GQ3488" s="33"/>
      <c r="GR3488" s="33"/>
      <c r="GS3488" s="33"/>
      <c r="GT3488" s="33"/>
      <c r="GU3488" s="33"/>
      <c r="GV3488" s="33"/>
      <c r="GW3488" s="33"/>
      <c r="GX3488" s="33"/>
    </row>
    <row r="3489" spans="178:206" x14ac:dyDescent="0.2">
      <c r="FV3489" s="29"/>
      <c r="FW3489" s="33"/>
      <c r="FX3489" s="33"/>
      <c r="FY3489" s="33"/>
      <c r="FZ3489" s="33"/>
      <c r="GA3489" s="33"/>
      <c r="GB3489" s="33"/>
      <c r="GC3489" s="33"/>
      <c r="GD3489" s="33"/>
      <c r="GE3489" s="33"/>
      <c r="GF3489" s="33"/>
      <c r="GG3489" s="33"/>
      <c r="GH3489" s="33"/>
      <c r="GI3489" s="33"/>
      <c r="GJ3489" s="33"/>
      <c r="GK3489" s="33"/>
      <c r="GL3489" s="33"/>
      <c r="GM3489" s="33"/>
      <c r="GN3489" s="33"/>
      <c r="GO3489" s="33"/>
      <c r="GP3489" s="33"/>
      <c r="GQ3489" s="33"/>
      <c r="GR3489" s="33"/>
      <c r="GS3489" s="33"/>
      <c r="GT3489" s="33"/>
      <c r="GU3489" s="33"/>
      <c r="GV3489" s="33"/>
      <c r="GW3489" s="33"/>
      <c r="GX3489" s="33"/>
    </row>
    <row r="3490" spans="178:206" x14ac:dyDescent="0.2">
      <c r="FV3490" s="29"/>
      <c r="FW3490" s="33"/>
      <c r="FX3490" s="33"/>
      <c r="FY3490" s="33"/>
      <c r="FZ3490" s="33"/>
      <c r="GA3490" s="33"/>
      <c r="GB3490" s="33"/>
      <c r="GC3490" s="33"/>
      <c r="GD3490" s="33"/>
      <c r="GE3490" s="33"/>
      <c r="GF3490" s="33"/>
      <c r="GG3490" s="33"/>
      <c r="GH3490" s="33"/>
      <c r="GI3490" s="33"/>
      <c r="GJ3490" s="33"/>
      <c r="GK3490" s="33"/>
      <c r="GL3490" s="33"/>
      <c r="GM3490" s="33"/>
      <c r="GN3490" s="33"/>
      <c r="GO3490" s="33"/>
      <c r="GP3490" s="33"/>
      <c r="GQ3490" s="33"/>
      <c r="GR3490" s="33"/>
      <c r="GS3490" s="33"/>
      <c r="GT3490" s="33"/>
      <c r="GU3490" s="33"/>
      <c r="GV3490" s="33"/>
      <c r="GW3490" s="33"/>
      <c r="GX3490" s="33"/>
    </row>
    <row r="3491" spans="178:206" x14ac:dyDescent="0.2">
      <c r="FV3491" s="29"/>
      <c r="FW3491" s="33"/>
      <c r="FX3491" s="33"/>
      <c r="FY3491" s="33"/>
      <c r="FZ3491" s="33"/>
      <c r="GA3491" s="33"/>
      <c r="GB3491" s="33"/>
      <c r="GC3491" s="33"/>
      <c r="GD3491" s="33"/>
      <c r="GE3491" s="33"/>
      <c r="GF3491" s="33"/>
      <c r="GG3491" s="33"/>
      <c r="GH3491" s="33"/>
      <c r="GI3491" s="33"/>
      <c r="GJ3491" s="33"/>
      <c r="GK3491" s="33"/>
      <c r="GL3491" s="33"/>
      <c r="GM3491" s="33"/>
      <c r="GN3491" s="33"/>
      <c r="GO3491" s="33"/>
      <c r="GP3491" s="33"/>
      <c r="GQ3491" s="33"/>
      <c r="GR3491" s="33"/>
      <c r="GS3491" s="33"/>
      <c r="GT3491" s="33"/>
      <c r="GU3491" s="33"/>
      <c r="GV3491" s="33"/>
      <c r="GW3491" s="33"/>
      <c r="GX3491" s="33"/>
    </row>
    <row r="3492" spans="178:206" x14ac:dyDescent="0.2">
      <c r="FV3492" s="29"/>
      <c r="FW3492" s="33"/>
      <c r="FX3492" s="33"/>
      <c r="FY3492" s="33"/>
      <c r="FZ3492" s="33"/>
      <c r="GA3492" s="33"/>
      <c r="GB3492" s="33"/>
      <c r="GC3492" s="33"/>
      <c r="GD3492" s="33"/>
      <c r="GE3492" s="33"/>
      <c r="GF3492" s="33"/>
      <c r="GG3492" s="33"/>
      <c r="GH3492" s="33"/>
      <c r="GI3492" s="33"/>
      <c r="GJ3492" s="33"/>
      <c r="GK3492" s="33"/>
      <c r="GL3492" s="33"/>
      <c r="GM3492" s="33"/>
      <c r="GN3492" s="33"/>
      <c r="GO3492" s="33"/>
      <c r="GP3492" s="33"/>
      <c r="GQ3492" s="33"/>
      <c r="GR3492" s="33"/>
      <c r="GS3492" s="33"/>
      <c r="GT3492" s="33"/>
      <c r="GU3492" s="33"/>
      <c r="GV3492" s="33"/>
      <c r="GW3492" s="33"/>
      <c r="GX3492" s="33"/>
    </row>
    <row r="3493" spans="178:206" x14ac:dyDescent="0.2">
      <c r="FV3493" s="29"/>
      <c r="FW3493" s="33"/>
      <c r="FX3493" s="33"/>
      <c r="FY3493" s="33"/>
      <c r="FZ3493" s="33"/>
      <c r="GA3493" s="33"/>
      <c r="GB3493" s="33"/>
      <c r="GC3493" s="33"/>
      <c r="GD3493" s="33"/>
      <c r="GE3493" s="33"/>
      <c r="GF3493" s="33"/>
      <c r="GG3493" s="33"/>
      <c r="GH3493" s="33"/>
      <c r="GI3493" s="33"/>
      <c r="GJ3493" s="33"/>
      <c r="GK3493" s="33"/>
      <c r="GL3493" s="33"/>
      <c r="GM3493" s="33"/>
      <c r="GN3493" s="33"/>
      <c r="GO3493" s="33"/>
      <c r="GP3493" s="33"/>
      <c r="GQ3493" s="33"/>
      <c r="GR3493" s="33"/>
      <c r="GS3493" s="33"/>
      <c r="GT3493" s="33"/>
      <c r="GU3493" s="33"/>
      <c r="GV3493" s="33"/>
      <c r="GW3493" s="33"/>
      <c r="GX3493" s="33"/>
    </row>
    <row r="3494" spans="178:206" x14ac:dyDescent="0.2">
      <c r="FV3494" s="29"/>
      <c r="FW3494" s="33"/>
      <c r="FX3494" s="33"/>
      <c r="FY3494" s="33"/>
      <c r="FZ3494" s="33"/>
      <c r="GA3494" s="33"/>
      <c r="GB3494" s="33"/>
      <c r="GC3494" s="33"/>
      <c r="GD3494" s="33"/>
      <c r="GE3494" s="33"/>
      <c r="GF3494" s="33"/>
      <c r="GG3494" s="33"/>
      <c r="GH3494" s="33"/>
      <c r="GI3494" s="33"/>
      <c r="GJ3494" s="33"/>
      <c r="GK3494" s="33"/>
      <c r="GL3494" s="33"/>
      <c r="GM3494" s="33"/>
      <c r="GN3494" s="33"/>
      <c r="GO3494" s="33"/>
      <c r="GP3494" s="33"/>
      <c r="GQ3494" s="33"/>
      <c r="GR3494" s="33"/>
      <c r="GS3494" s="33"/>
      <c r="GT3494" s="33"/>
      <c r="GU3494" s="33"/>
      <c r="GV3494" s="33"/>
      <c r="GW3494" s="33"/>
      <c r="GX3494" s="33"/>
    </row>
    <row r="3495" spans="178:206" x14ac:dyDescent="0.2">
      <c r="FV3495" s="29"/>
      <c r="FW3495" s="33"/>
      <c r="FX3495" s="33"/>
      <c r="FY3495" s="33"/>
      <c r="FZ3495" s="33"/>
      <c r="GA3495" s="33"/>
      <c r="GB3495" s="33"/>
      <c r="GC3495" s="33"/>
      <c r="GD3495" s="33"/>
      <c r="GE3495" s="33"/>
      <c r="GF3495" s="33"/>
      <c r="GG3495" s="33"/>
      <c r="GH3495" s="33"/>
      <c r="GI3495" s="33"/>
      <c r="GJ3495" s="33"/>
      <c r="GK3495" s="33"/>
      <c r="GL3495" s="33"/>
      <c r="GM3495" s="33"/>
      <c r="GN3495" s="33"/>
      <c r="GO3495" s="33"/>
      <c r="GP3495" s="33"/>
      <c r="GQ3495" s="33"/>
      <c r="GR3495" s="33"/>
      <c r="GS3495" s="33"/>
      <c r="GT3495" s="33"/>
      <c r="GU3495" s="33"/>
      <c r="GV3495" s="33"/>
      <c r="GW3495" s="33"/>
      <c r="GX3495" s="33"/>
    </row>
    <row r="3496" spans="178:206" x14ac:dyDescent="0.2">
      <c r="FV3496" s="29"/>
      <c r="FW3496" s="33"/>
      <c r="FX3496" s="33"/>
      <c r="FY3496" s="33"/>
      <c r="FZ3496" s="33"/>
      <c r="GA3496" s="33"/>
      <c r="GB3496" s="33"/>
      <c r="GC3496" s="33"/>
      <c r="GD3496" s="33"/>
      <c r="GE3496" s="33"/>
      <c r="GF3496" s="33"/>
      <c r="GG3496" s="33"/>
      <c r="GH3496" s="33"/>
      <c r="GI3496" s="33"/>
      <c r="GJ3496" s="33"/>
      <c r="GK3496" s="33"/>
      <c r="GL3496" s="33"/>
      <c r="GM3496" s="33"/>
      <c r="GN3496" s="33"/>
      <c r="GO3496" s="33"/>
      <c r="GP3496" s="33"/>
      <c r="GQ3496" s="33"/>
      <c r="GR3496" s="33"/>
      <c r="GS3496" s="33"/>
      <c r="GT3496" s="33"/>
      <c r="GU3496" s="33"/>
      <c r="GV3496" s="33"/>
      <c r="GW3496" s="33"/>
      <c r="GX3496" s="33"/>
    </row>
    <row r="3497" spans="178:206" x14ac:dyDescent="0.2">
      <c r="FV3497" s="29"/>
      <c r="FW3497" s="33"/>
      <c r="FX3497" s="33"/>
      <c r="FY3497" s="33"/>
      <c r="FZ3497" s="33"/>
      <c r="GA3497" s="33"/>
      <c r="GB3497" s="33"/>
      <c r="GC3497" s="33"/>
      <c r="GD3497" s="33"/>
      <c r="GE3497" s="33"/>
      <c r="GF3497" s="33"/>
      <c r="GG3497" s="33"/>
      <c r="GH3497" s="33"/>
      <c r="GI3497" s="33"/>
      <c r="GJ3497" s="33"/>
      <c r="GK3497" s="33"/>
      <c r="GL3497" s="33"/>
      <c r="GM3497" s="33"/>
      <c r="GN3497" s="33"/>
      <c r="GO3497" s="33"/>
      <c r="GP3497" s="33"/>
      <c r="GQ3497" s="33"/>
      <c r="GR3497" s="33"/>
      <c r="GS3497" s="33"/>
      <c r="GT3497" s="33"/>
      <c r="GU3497" s="33"/>
      <c r="GV3497" s="33"/>
      <c r="GW3497" s="33"/>
      <c r="GX3497" s="33"/>
    </row>
    <row r="3498" spans="178:206" x14ac:dyDescent="0.2">
      <c r="FV3498" s="29"/>
      <c r="FW3498" s="33"/>
      <c r="FX3498" s="33"/>
      <c r="FY3498" s="33"/>
      <c r="FZ3498" s="33"/>
      <c r="GA3498" s="33"/>
      <c r="GB3498" s="33"/>
      <c r="GC3498" s="33"/>
      <c r="GD3498" s="33"/>
      <c r="GE3498" s="33"/>
      <c r="GF3498" s="33"/>
      <c r="GG3498" s="33"/>
      <c r="GH3498" s="33"/>
      <c r="GI3498" s="33"/>
      <c r="GJ3498" s="33"/>
      <c r="GK3498" s="33"/>
      <c r="GL3498" s="33"/>
      <c r="GM3498" s="33"/>
      <c r="GN3498" s="33"/>
      <c r="GO3498" s="33"/>
      <c r="GP3498" s="33"/>
      <c r="GQ3498" s="33"/>
      <c r="GR3498" s="33"/>
      <c r="GS3498" s="33"/>
      <c r="GT3498" s="33"/>
      <c r="GU3498" s="33"/>
      <c r="GV3498" s="33"/>
      <c r="GW3498" s="33"/>
      <c r="GX3498" s="33"/>
    </row>
    <row r="3499" spans="178:206" x14ac:dyDescent="0.2">
      <c r="FV3499" s="29"/>
      <c r="FW3499" s="33"/>
      <c r="FX3499" s="33"/>
      <c r="FY3499" s="33"/>
      <c r="FZ3499" s="33"/>
      <c r="GA3499" s="33"/>
      <c r="GB3499" s="33"/>
      <c r="GC3499" s="33"/>
      <c r="GD3499" s="33"/>
      <c r="GE3499" s="33"/>
      <c r="GF3499" s="33"/>
      <c r="GG3499" s="33"/>
      <c r="GH3499" s="33"/>
      <c r="GI3499" s="33"/>
      <c r="GJ3499" s="33"/>
      <c r="GK3499" s="33"/>
      <c r="GL3499" s="33"/>
      <c r="GM3499" s="33"/>
      <c r="GN3499" s="33"/>
      <c r="GO3499" s="33"/>
      <c r="GP3499" s="33"/>
      <c r="GQ3499" s="33"/>
      <c r="GR3499" s="33"/>
      <c r="GS3499" s="33"/>
      <c r="GT3499" s="33"/>
      <c r="GU3499" s="33"/>
      <c r="GV3499" s="33"/>
      <c r="GW3499" s="33"/>
      <c r="GX3499" s="33"/>
    </row>
    <row r="3500" spans="178:206" x14ac:dyDescent="0.2">
      <c r="FV3500" s="29"/>
      <c r="FW3500" s="33"/>
      <c r="FX3500" s="33"/>
      <c r="FY3500" s="33"/>
      <c r="FZ3500" s="33"/>
      <c r="GA3500" s="33"/>
      <c r="GB3500" s="33"/>
      <c r="GC3500" s="33"/>
      <c r="GD3500" s="33"/>
      <c r="GE3500" s="33"/>
      <c r="GF3500" s="33"/>
      <c r="GG3500" s="33"/>
      <c r="GH3500" s="33"/>
      <c r="GI3500" s="33"/>
      <c r="GJ3500" s="33"/>
      <c r="GK3500" s="33"/>
      <c r="GL3500" s="33"/>
      <c r="GM3500" s="33"/>
      <c r="GN3500" s="33"/>
      <c r="GO3500" s="33"/>
      <c r="GP3500" s="33"/>
      <c r="GQ3500" s="33"/>
      <c r="GR3500" s="33"/>
      <c r="GS3500" s="33"/>
      <c r="GT3500" s="33"/>
      <c r="GU3500" s="33"/>
      <c r="GV3500" s="33"/>
      <c r="GW3500" s="33"/>
      <c r="GX3500" s="33"/>
    </row>
    <row r="3501" spans="178:206" x14ac:dyDescent="0.2">
      <c r="FV3501" s="29"/>
      <c r="FW3501" s="33"/>
      <c r="FX3501" s="33"/>
      <c r="FY3501" s="33"/>
      <c r="FZ3501" s="33"/>
      <c r="GA3501" s="33"/>
      <c r="GB3501" s="33"/>
      <c r="GC3501" s="33"/>
      <c r="GD3501" s="33"/>
      <c r="GE3501" s="33"/>
      <c r="GF3501" s="33"/>
      <c r="GG3501" s="33"/>
      <c r="GH3501" s="33"/>
      <c r="GI3501" s="33"/>
      <c r="GJ3501" s="33"/>
      <c r="GK3501" s="33"/>
      <c r="GL3501" s="33"/>
      <c r="GM3501" s="33"/>
      <c r="GN3501" s="33"/>
      <c r="GO3501" s="33"/>
      <c r="GP3501" s="33"/>
      <c r="GQ3501" s="33"/>
      <c r="GR3501" s="33"/>
      <c r="GS3501" s="33"/>
      <c r="GT3501" s="33"/>
      <c r="GU3501" s="33"/>
      <c r="GV3501" s="33"/>
      <c r="GW3501" s="33"/>
      <c r="GX3501" s="33"/>
    </row>
    <row r="3502" spans="178:206" x14ac:dyDescent="0.2">
      <c r="FV3502" s="29"/>
      <c r="FW3502" s="33"/>
      <c r="FX3502" s="33"/>
      <c r="FY3502" s="33"/>
      <c r="FZ3502" s="33"/>
      <c r="GA3502" s="33"/>
      <c r="GB3502" s="33"/>
      <c r="GC3502" s="33"/>
      <c r="GD3502" s="33"/>
      <c r="GE3502" s="33"/>
      <c r="GF3502" s="33"/>
      <c r="GG3502" s="33"/>
      <c r="GH3502" s="33"/>
      <c r="GI3502" s="33"/>
      <c r="GJ3502" s="33"/>
      <c r="GK3502" s="33"/>
      <c r="GL3502" s="33"/>
      <c r="GM3502" s="33"/>
      <c r="GN3502" s="33"/>
      <c r="GO3502" s="33"/>
      <c r="GP3502" s="33"/>
      <c r="GQ3502" s="33"/>
      <c r="GR3502" s="33"/>
      <c r="GS3502" s="33"/>
      <c r="GT3502" s="33"/>
      <c r="GU3502" s="33"/>
      <c r="GV3502" s="33"/>
      <c r="GW3502" s="33"/>
      <c r="GX3502" s="33"/>
    </row>
    <row r="3503" spans="178:206" x14ac:dyDescent="0.2">
      <c r="FV3503" s="29"/>
      <c r="FW3503" s="33"/>
      <c r="FX3503" s="33"/>
      <c r="FY3503" s="33"/>
      <c r="FZ3503" s="33"/>
      <c r="GA3503" s="33"/>
      <c r="GB3503" s="33"/>
      <c r="GC3503" s="33"/>
      <c r="GD3503" s="33"/>
      <c r="GE3503" s="33"/>
      <c r="GF3503" s="33"/>
      <c r="GG3503" s="33"/>
      <c r="GH3503" s="33"/>
      <c r="GI3503" s="33"/>
      <c r="GJ3503" s="33"/>
      <c r="GK3503" s="33"/>
      <c r="GL3503" s="33"/>
      <c r="GM3503" s="33"/>
      <c r="GN3503" s="33"/>
      <c r="GO3503" s="33"/>
      <c r="GP3503" s="33"/>
      <c r="GQ3503" s="33"/>
      <c r="GR3503" s="33"/>
      <c r="GS3503" s="33"/>
      <c r="GT3503" s="33"/>
      <c r="GU3503" s="33"/>
      <c r="GV3503" s="33"/>
      <c r="GW3503" s="33"/>
      <c r="GX3503" s="33"/>
    </row>
    <row r="3504" spans="178:206" x14ac:dyDescent="0.2">
      <c r="FV3504" s="29"/>
      <c r="FW3504" s="33"/>
      <c r="FX3504" s="33"/>
      <c r="FY3504" s="33"/>
      <c r="FZ3504" s="33"/>
      <c r="GA3504" s="33"/>
      <c r="GB3504" s="33"/>
      <c r="GC3504" s="33"/>
      <c r="GD3504" s="33"/>
      <c r="GE3504" s="33"/>
      <c r="GF3504" s="33"/>
      <c r="GG3504" s="33"/>
      <c r="GH3504" s="33"/>
      <c r="GI3504" s="33"/>
      <c r="GJ3504" s="33"/>
      <c r="GK3504" s="33"/>
      <c r="GL3504" s="33"/>
      <c r="GM3504" s="33"/>
      <c r="GN3504" s="33"/>
      <c r="GO3504" s="33"/>
      <c r="GP3504" s="33"/>
      <c r="GQ3504" s="33"/>
      <c r="GR3504" s="33"/>
      <c r="GS3504" s="33"/>
      <c r="GT3504" s="33"/>
      <c r="GU3504" s="33"/>
      <c r="GV3504" s="33"/>
      <c r="GW3504" s="33"/>
      <c r="GX3504" s="33"/>
    </row>
    <row r="3505" spans="178:206" x14ac:dyDescent="0.2">
      <c r="FV3505" s="29"/>
      <c r="FW3505" s="33"/>
      <c r="FX3505" s="33"/>
      <c r="FY3505" s="33"/>
      <c r="FZ3505" s="33"/>
      <c r="GA3505" s="33"/>
      <c r="GB3505" s="33"/>
      <c r="GC3505" s="33"/>
      <c r="GD3505" s="33"/>
      <c r="GE3505" s="33"/>
      <c r="GF3505" s="33"/>
      <c r="GG3505" s="33"/>
      <c r="GH3505" s="33"/>
      <c r="GI3505" s="33"/>
      <c r="GJ3505" s="33"/>
      <c r="GK3505" s="33"/>
      <c r="GL3505" s="33"/>
      <c r="GM3505" s="33"/>
      <c r="GN3505" s="33"/>
      <c r="GO3505" s="33"/>
      <c r="GP3505" s="33"/>
      <c r="GQ3505" s="33"/>
      <c r="GR3505" s="33"/>
      <c r="GS3505" s="33"/>
      <c r="GT3505" s="33"/>
      <c r="GU3505" s="33"/>
      <c r="GV3505" s="33"/>
      <c r="GW3505" s="33"/>
      <c r="GX3505" s="33"/>
    </row>
    <row r="3506" spans="178:206" x14ac:dyDescent="0.2">
      <c r="FV3506" s="29"/>
      <c r="FW3506" s="33"/>
      <c r="FX3506" s="33"/>
      <c r="FY3506" s="33"/>
      <c r="FZ3506" s="33"/>
      <c r="GA3506" s="33"/>
      <c r="GB3506" s="33"/>
      <c r="GC3506" s="33"/>
      <c r="GD3506" s="33"/>
      <c r="GE3506" s="33"/>
      <c r="GF3506" s="33"/>
      <c r="GG3506" s="33"/>
      <c r="GH3506" s="33"/>
      <c r="GI3506" s="33"/>
      <c r="GJ3506" s="33"/>
      <c r="GK3506" s="33"/>
      <c r="GL3506" s="33"/>
      <c r="GM3506" s="33"/>
      <c r="GN3506" s="33"/>
      <c r="GO3506" s="33"/>
      <c r="GP3506" s="33"/>
      <c r="GQ3506" s="33"/>
      <c r="GR3506" s="33"/>
      <c r="GS3506" s="33"/>
      <c r="GT3506" s="33"/>
      <c r="GU3506" s="33"/>
      <c r="GV3506" s="33"/>
      <c r="GW3506" s="33"/>
      <c r="GX3506" s="33"/>
    </row>
    <row r="3507" spans="178:206" x14ac:dyDescent="0.2">
      <c r="FV3507" s="29"/>
      <c r="FW3507" s="33"/>
      <c r="FX3507" s="33"/>
      <c r="FY3507" s="33"/>
      <c r="FZ3507" s="33"/>
      <c r="GA3507" s="33"/>
      <c r="GB3507" s="33"/>
      <c r="GC3507" s="33"/>
      <c r="GD3507" s="33"/>
      <c r="GE3507" s="33"/>
      <c r="GF3507" s="33"/>
      <c r="GG3507" s="33"/>
      <c r="GH3507" s="33"/>
      <c r="GI3507" s="33"/>
      <c r="GJ3507" s="33"/>
      <c r="GK3507" s="33"/>
      <c r="GL3507" s="33"/>
      <c r="GM3507" s="33"/>
      <c r="GN3507" s="33"/>
      <c r="GO3507" s="33"/>
      <c r="GP3507" s="33"/>
      <c r="GQ3507" s="33"/>
      <c r="GR3507" s="33"/>
      <c r="GS3507" s="33"/>
      <c r="GT3507" s="33"/>
      <c r="GU3507" s="33"/>
      <c r="GV3507" s="33"/>
      <c r="GW3507" s="33"/>
      <c r="GX3507" s="33"/>
    </row>
    <row r="3508" spans="178:206" x14ac:dyDescent="0.2">
      <c r="FV3508" s="29"/>
      <c r="FW3508" s="33"/>
      <c r="FX3508" s="33"/>
      <c r="FY3508" s="33"/>
      <c r="FZ3508" s="33"/>
      <c r="GA3508" s="33"/>
      <c r="GB3508" s="33"/>
      <c r="GC3508" s="33"/>
      <c r="GD3508" s="33"/>
      <c r="GE3508" s="33"/>
      <c r="GF3508" s="33"/>
      <c r="GG3508" s="33"/>
      <c r="GH3508" s="33"/>
      <c r="GI3508" s="33"/>
      <c r="GJ3508" s="33"/>
      <c r="GK3508" s="33"/>
      <c r="GL3508" s="33"/>
      <c r="GM3508" s="33"/>
      <c r="GN3508" s="33"/>
      <c r="GO3508" s="33"/>
      <c r="GP3508" s="33"/>
      <c r="GQ3508" s="33"/>
      <c r="GR3508" s="33"/>
      <c r="GS3508" s="33"/>
      <c r="GT3508" s="33"/>
      <c r="GU3508" s="33"/>
      <c r="GV3508" s="33"/>
      <c r="GW3508" s="33"/>
      <c r="GX3508" s="33"/>
    </row>
    <row r="3509" spans="178:206" x14ac:dyDescent="0.2">
      <c r="FV3509" s="29"/>
      <c r="FW3509" s="33"/>
      <c r="FX3509" s="33"/>
      <c r="FY3509" s="33"/>
      <c r="FZ3509" s="33"/>
      <c r="GA3509" s="33"/>
      <c r="GB3509" s="33"/>
      <c r="GC3509" s="33"/>
      <c r="GD3509" s="33"/>
      <c r="GE3509" s="33"/>
      <c r="GF3509" s="33"/>
      <c r="GG3509" s="33"/>
      <c r="GH3509" s="33"/>
      <c r="GI3509" s="33"/>
      <c r="GJ3509" s="33"/>
      <c r="GK3509" s="33"/>
      <c r="GL3509" s="33"/>
      <c r="GM3509" s="33"/>
      <c r="GN3509" s="33"/>
      <c r="GO3509" s="33"/>
      <c r="GP3509" s="33"/>
      <c r="GQ3509" s="33"/>
      <c r="GR3509" s="33"/>
      <c r="GS3509" s="33"/>
      <c r="GT3509" s="33"/>
      <c r="GU3509" s="33"/>
      <c r="GV3509" s="33"/>
      <c r="GW3509" s="33"/>
      <c r="GX3509" s="33"/>
    </row>
    <row r="3510" spans="178:206" x14ac:dyDescent="0.2">
      <c r="FV3510" s="29"/>
      <c r="FW3510" s="33"/>
      <c r="FX3510" s="33"/>
      <c r="FY3510" s="33"/>
      <c r="FZ3510" s="33"/>
      <c r="GA3510" s="33"/>
      <c r="GB3510" s="33"/>
      <c r="GC3510" s="33"/>
      <c r="GD3510" s="33"/>
      <c r="GE3510" s="33"/>
      <c r="GF3510" s="33"/>
      <c r="GG3510" s="33"/>
      <c r="GH3510" s="33"/>
      <c r="GI3510" s="33"/>
      <c r="GJ3510" s="33"/>
      <c r="GK3510" s="33"/>
      <c r="GL3510" s="33"/>
      <c r="GM3510" s="33"/>
      <c r="GN3510" s="33"/>
      <c r="GO3510" s="33"/>
      <c r="GP3510" s="33"/>
      <c r="GQ3510" s="33"/>
      <c r="GR3510" s="33"/>
      <c r="GS3510" s="33"/>
      <c r="GT3510" s="33"/>
      <c r="GU3510" s="33"/>
      <c r="GV3510" s="33"/>
      <c r="GW3510" s="33"/>
      <c r="GX3510" s="33"/>
    </row>
    <row r="3511" spans="178:206" x14ac:dyDescent="0.2">
      <c r="FV3511" s="29"/>
      <c r="FW3511" s="33"/>
      <c r="FX3511" s="33"/>
      <c r="FY3511" s="33"/>
      <c r="FZ3511" s="33"/>
      <c r="GA3511" s="33"/>
      <c r="GB3511" s="33"/>
      <c r="GC3511" s="33"/>
      <c r="GD3511" s="33"/>
      <c r="GE3511" s="33"/>
      <c r="GF3511" s="33"/>
      <c r="GG3511" s="33"/>
      <c r="GH3511" s="33"/>
      <c r="GI3511" s="33"/>
      <c r="GJ3511" s="33"/>
      <c r="GK3511" s="33"/>
      <c r="GL3511" s="33"/>
      <c r="GM3511" s="33"/>
      <c r="GN3511" s="33"/>
      <c r="GO3511" s="33"/>
      <c r="GP3511" s="33"/>
      <c r="GQ3511" s="33"/>
      <c r="GR3511" s="33"/>
      <c r="GS3511" s="33"/>
      <c r="GT3511" s="33"/>
      <c r="GU3511" s="33"/>
      <c r="GV3511" s="33"/>
      <c r="GW3511" s="33"/>
      <c r="GX3511" s="33"/>
    </row>
    <row r="3512" spans="178:206" x14ac:dyDescent="0.2">
      <c r="FV3512" s="29"/>
      <c r="FW3512" s="33"/>
      <c r="FX3512" s="33"/>
      <c r="FY3512" s="33"/>
      <c r="FZ3512" s="33"/>
      <c r="GA3512" s="33"/>
      <c r="GB3512" s="33"/>
      <c r="GC3512" s="33"/>
      <c r="GD3512" s="33"/>
      <c r="GE3512" s="33"/>
      <c r="GF3512" s="33"/>
      <c r="GG3512" s="33"/>
      <c r="GH3512" s="33"/>
      <c r="GI3512" s="33"/>
      <c r="GJ3512" s="33"/>
      <c r="GK3512" s="33"/>
      <c r="GL3512" s="33"/>
      <c r="GM3512" s="33"/>
      <c r="GN3512" s="33"/>
      <c r="GO3512" s="33"/>
      <c r="GP3512" s="33"/>
      <c r="GQ3512" s="33"/>
      <c r="GR3512" s="33"/>
      <c r="GS3512" s="33"/>
      <c r="GT3512" s="33"/>
      <c r="GU3512" s="33"/>
      <c r="GV3512" s="33"/>
      <c r="GW3512" s="33"/>
      <c r="GX3512" s="33"/>
    </row>
    <row r="3513" spans="178:206" x14ac:dyDescent="0.2">
      <c r="FV3513" s="29"/>
      <c r="FW3513" s="33"/>
      <c r="FX3513" s="33"/>
      <c r="FY3513" s="33"/>
      <c r="FZ3513" s="33"/>
      <c r="GA3513" s="33"/>
      <c r="GB3513" s="33"/>
      <c r="GC3513" s="33"/>
      <c r="GD3513" s="33"/>
      <c r="GE3513" s="33"/>
      <c r="GF3513" s="33"/>
      <c r="GG3513" s="33"/>
      <c r="GH3513" s="33"/>
      <c r="GI3513" s="33"/>
      <c r="GJ3513" s="33"/>
      <c r="GK3513" s="33"/>
      <c r="GL3513" s="33"/>
      <c r="GM3513" s="33"/>
      <c r="GN3513" s="33"/>
      <c r="GO3513" s="33"/>
      <c r="GP3513" s="33"/>
      <c r="GQ3513" s="33"/>
      <c r="GR3513" s="33"/>
      <c r="GS3513" s="33"/>
      <c r="GT3513" s="33"/>
      <c r="GU3513" s="33"/>
      <c r="GV3513" s="33"/>
      <c r="GW3513" s="33"/>
      <c r="GX3513" s="33"/>
    </row>
    <row r="3514" spans="178:206" x14ac:dyDescent="0.2">
      <c r="FV3514" s="29"/>
      <c r="FW3514" s="33"/>
      <c r="FX3514" s="33"/>
      <c r="FY3514" s="33"/>
      <c r="FZ3514" s="33"/>
      <c r="GA3514" s="33"/>
      <c r="GB3514" s="33"/>
      <c r="GC3514" s="33"/>
      <c r="GD3514" s="33"/>
      <c r="GE3514" s="33"/>
      <c r="GF3514" s="33"/>
      <c r="GG3514" s="33"/>
      <c r="GH3514" s="33"/>
      <c r="GI3514" s="33"/>
      <c r="GJ3514" s="33"/>
      <c r="GK3514" s="33"/>
      <c r="GL3514" s="33"/>
      <c r="GM3514" s="33"/>
      <c r="GN3514" s="33"/>
      <c r="GO3514" s="33"/>
      <c r="GP3514" s="33"/>
      <c r="GQ3514" s="33"/>
      <c r="GR3514" s="33"/>
      <c r="GS3514" s="33"/>
      <c r="GT3514" s="33"/>
      <c r="GU3514" s="33"/>
      <c r="GV3514" s="33"/>
      <c r="GW3514" s="33"/>
      <c r="GX3514" s="33"/>
    </row>
    <row r="3515" spans="178:206" x14ac:dyDescent="0.2">
      <c r="FV3515" s="29"/>
      <c r="FW3515" s="33"/>
      <c r="FX3515" s="33"/>
      <c r="FY3515" s="33"/>
      <c r="FZ3515" s="33"/>
      <c r="GA3515" s="33"/>
      <c r="GB3515" s="33"/>
      <c r="GC3515" s="33"/>
      <c r="GD3515" s="33"/>
      <c r="GE3515" s="33"/>
      <c r="GF3515" s="33"/>
      <c r="GG3515" s="33"/>
      <c r="GH3515" s="33"/>
      <c r="GI3515" s="33"/>
      <c r="GJ3515" s="33"/>
      <c r="GK3515" s="33"/>
      <c r="GL3515" s="33"/>
      <c r="GM3515" s="33"/>
      <c r="GN3515" s="33"/>
      <c r="GO3515" s="33"/>
      <c r="GP3515" s="33"/>
      <c r="GQ3515" s="33"/>
      <c r="GR3515" s="33"/>
      <c r="GS3515" s="33"/>
      <c r="GT3515" s="33"/>
      <c r="GU3515" s="33"/>
      <c r="GV3515" s="33"/>
      <c r="GW3515" s="33"/>
      <c r="GX3515" s="33"/>
    </row>
    <row r="3516" spans="178:206" x14ac:dyDescent="0.2">
      <c r="FV3516" s="29"/>
      <c r="FW3516" s="33"/>
      <c r="FX3516" s="33"/>
      <c r="FY3516" s="33"/>
      <c r="FZ3516" s="33"/>
      <c r="GA3516" s="33"/>
      <c r="GB3516" s="33"/>
      <c r="GC3516" s="33"/>
      <c r="GD3516" s="33"/>
      <c r="GE3516" s="33"/>
      <c r="GF3516" s="33"/>
      <c r="GG3516" s="33"/>
      <c r="GH3516" s="33"/>
      <c r="GI3516" s="33"/>
      <c r="GJ3516" s="33"/>
      <c r="GK3516" s="33"/>
      <c r="GL3516" s="33"/>
      <c r="GM3516" s="33"/>
      <c r="GN3516" s="33"/>
      <c r="GO3516" s="33"/>
      <c r="GP3516" s="33"/>
      <c r="GQ3516" s="33"/>
      <c r="GR3516" s="33"/>
      <c r="GS3516" s="33"/>
      <c r="GT3516" s="33"/>
      <c r="GU3516" s="33"/>
      <c r="GV3516" s="33"/>
      <c r="GW3516" s="33"/>
      <c r="GX3516" s="33"/>
    </row>
    <row r="3517" spans="178:206" x14ac:dyDescent="0.2">
      <c r="FV3517" s="29"/>
      <c r="FW3517" s="33"/>
      <c r="FX3517" s="33"/>
      <c r="FY3517" s="33"/>
      <c r="FZ3517" s="33"/>
      <c r="GA3517" s="33"/>
      <c r="GB3517" s="33"/>
      <c r="GC3517" s="33"/>
      <c r="GD3517" s="33"/>
      <c r="GE3517" s="33"/>
      <c r="GF3517" s="33"/>
      <c r="GG3517" s="33"/>
      <c r="GH3517" s="33"/>
      <c r="GI3517" s="33"/>
      <c r="GJ3517" s="33"/>
      <c r="GK3517" s="33"/>
      <c r="GL3517" s="33"/>
      <c r="GM3517" s="33"/>
      <c r="GN3517" s="33"/>
      <c r="GO3517" s="33"/>
      <c r="GP3517" s="33"/>
      <c r="GQ3517" s="33"/>
      <c r="GR3517" s="33"/>
      <c r="GS3517" s="33"/>
      <c r="GT3517" s="33"/>
      <c r="GU3517" s="33"/>
      <c r="GV3517" s="33"/>
      <c r="GW3517" s="33"/>
      <c r="GX3517" s="33"/>
    </row>
    <row r="3518" spans="178:206" x14ac:dyDescent="0.2">
      <c r="FV3518" s="29"/>
      <c r="FW3518" s="33"/>
      <c r="FX3518" s="33"/>
      <c r="FY3518" s="33"/>
      <c r="FZ3518" s="33"/>
      <c r="GA3518" s="33"/>
      <c r="GB3518" s="33"/>
      <c r="GC3518" s="33"/>
      <c r="GD3518" s="33"/>
      <c r="GE3518" s="33"/>
      <c r="GF3518" s="33"/>
      <c r="GG3518" s="33"/>
      <c r="GH3518" s="33"/>
      <c r="GI3518" s="33"/>
      <c r="GJ3518" s="33"/>
      <c r="GK3518" s="33"/>
      <c r="GL3518" s="33"/>
      <c r="GM3518" s="33"/>
      <c r="GN3518" s="33"/>
      <c r="GO3518" s="33"/>
      <c r="GP3518" s="33"/>
      <c r="GQ3518" s="33"/>
      <c r="GR3518" s="33"/>
      <c r="GS3518" s="33"/>
      <c r="GT3518" s="33"/>
      <c r="GU3518" s="33"/>
      <c r="GV3518" s="33"/>
      <c r="GW3518" s="33"/>
      <c r="GX3518" s="33"/>
    </row>
    <row r="3519" spans="178:206" x14ac:dyDescent="0.2">
      <c r="FV3519" s="29"/>
      <c r="FW3519" s="33"/>
      <c r="FX3519" s="33"/>
      <c r="FY3519" s="33"/>
      <c r="FZ3519" s="33"/>
      <c r="GA3519" s="33"/>
      <c r="GB3519" s="33"/>
      <c r="GC3519" s="33"/>
      <c r="GD3519" s="33"/>
      <c r="GE3519" s="33"/>
      <c r="GF3519" s="33"/>
      <c r="GG3519" s="33"/>
      <c r="GH3519" s="33"/>
      <c r="GI3519" s="33"/>
      <c r="GJ3519" s="33"/>
      <c r="GK3519" s="33"/>
      <c r="GL3519" s="33"/>
      <c r="GM3519" s="33"/>
      <c r="GN3519" s="33"/>
      <c r="GO3519" s="33"/>
      <c r="GP3519" s="33"/>
      <c r="GQ3519" s="33"/>
      <c r="GR3519" s="33"/>
      <c r="GS3519" s="33"/>
      <c r="GT3519" s="33"/>
      <c r="GU3519" s="33"/>
      <c r="GV3519" s="33"/>
      <c r="GW3519" s="33"/>
      <c r="GX3519" s="33"/>
    </row>
    <row r="3520" spans="178:206" x14ac:dyDescent="0.2">
      <c r="FV3520" s="29"/>
      <c r="FW3520" s="33"/>
      <c r="FX3520" s="33"/>
      <c r="FY3520" s="33"/>
      <c r="FZ3520" s="33"/>
      <c r="GA3520" s="33"/>
      <c r="GB3520" s="33"/>
      <c r="GC3520" s="33"/>
      <c r="GD3520" s="33"/>
      <c r="GE3520" s="33"/>
      <c r="GF3520" s="33"/>
      <c r="GG3520" s="33"/>
      <c r="GH3520" s="33"/>
      <c r="GI3520" s="33"/>
      <c r="GJ3520" s="33"/>
      <c r="GK3520" s="33"/>
      <c r="GL3520" s="33"/>
      <c r="GM3520" s="33"/>
      <c r="GN3520" s="33"/>
      <c r="GO3520" s="33"/>
      <c r="GP3520" s="33"/>
      <c r="GQ3520" s="33"/>
      <c r="GR3520" s="33"/>
      <c r="GS3520" s="33"/>
      <c r="GT3520" s="33"/>
      <c r="GU3520" s="33"/>
      <c r="GV3520" s="33"/>
      <c r="GW3520" s="33"/>
      <c r="GX3520" s="33"/>
    </row>
    <row r="3521" spans="178:206" x14ac:dyDescent="0.2">
      <c r="FV3521" s="29"/>
      <c r="FW3521" s="33"/>
      <c r="FX3521" s="33"/>
      <c r="FY3521" s="33"/>
      <c r="FZ3521" s="33"/>
      <c r="GA3521" s="33"/>
      <c r="GB3521" s="33"/>
      <c r="GC3521" s="33"/>
      <c r="GD3521" s="33"/>
      <c r="GE3521" s="33"/>
      <c r="GF3521" s="33"/>
      <c r="GG3521" s="33"/>
      <c r="GH3521" s="33"/>
      <c r="GI3521" s="33"/>
      <c r="GJ3521" s="33"/>
      <c r="GK3521" s="33"/>
      <c r="GL3521" s="33"/>
      <c r="GM3521" s="33"/>
      <c r="GN3521" s="33"/>
      <c r="GO3521" s="33"/>
      <c r="GP3521" s="33"/>
      <c r="GQ3521" s="33"/>
      <c r="GR3521" s="33"/>
      <c r="GS3521" s="33"/>
      <c r="GT3521" s="33"/>
      <c r="GU3521" s="33"/>
      <c r="GV3521" s="33"/>
      <c r="GW3521" s="33"/>
      <c r="GX3521" s="33"/>
    </row>
    <row r="3522" spans="178:206" x14ac:dyDescent="0.2">
      <c r="FV3522" s="29"/>
      <c r="FW3522" s="33"/>
      <c r="FX3522" s="33"/>
      <c r="FY3522" s="33"/>
      <c r="FZ3522" s="33"/>
      <c r="GA3522" s="33"/>
      <c r="GB3522" s="33"/>
      <c r="GC3522" s="33"/>
      <c r="GD3522" s="33"/>
      <c r="GE3522" s="33"/>
      <c r="GF3522" s="33"/>
      <c r="GG3522" s="33"/>
      <c r="GH3522" s="33"/>
      <c r="GI3522" s="33"/>
      <c r="GJ3522" s="33"/>
      <c r="GK3522" s="33"/>
      <c r="GL3522" s="33"/>
      <c r="GM3522" s="33"/>
      <c r="GN3522" s="33"/>
      <c r="GO3522" s="33"/>
      <c r="GP3522" s="33"/>
      <c r="GQ3522" s="33"/>
      <c r="GR3522" s="33"/>
      <c r="GS3522" s="33"/>
      <c r="GT3522" s="33"/>
      <c r="GU3522" s="33"/>
      <c r="GV3522" s="33"/>
      <c r="GW3522" s="33"/>
      <c r="GX3522" s="33"/>
    </row>
    <row r="3523" spans="178:206" x14ac:dyDescent="0.2">
      <c r="FV3523" s="29"/>
      <c r="FW3523" s="33"/>
      <c r="FX3523" s="33"/>
      <c r="FY3523" s="33"/>
      <c r="FZ3523" s="33"/>
      <c r="GA3523" s="33"/>
      <c r="GB3523" s="33"/>
      <c r="GC3523" s="33"/>
      <c r="GD3523" s="33"/>
      <c r="GE3523" s="33"/>
      <c r="GF3523" s="33"/>
      <c r="GG3523" s="33"/>
      <c r="GH3523" s="33"/>
      <c r="GI3523" s="33"/>
      <c r="GJ3523" s="33"/>
      <c r="GK3523" s="33"/>
      <c r="GL3523" s="33"/>
      <c r="GM3523" s="33"/>
      <c r="GN3523" s="33"/>
      <c r="GO3523" s="33"/>
      <c r="GP3523" s="33"/>
      <c r="GQ3523" s="33"/>
      <c r="GR3523" s="33"/>
      <c r="GS3523" s="33"/>
      <c r="GT3523" s="33"/>
      <c r="GU3523" s="33"/>
      <c r="GV3523" s="33"/>
      <c r="GW3523" s="33"/>
      <c r="GX3523" s="33"/>
    </row>
    <row r="3524" spans="178:206" x14ac:dyDescent="0.2">
      <c r="FV3524" s="29"/>
      <c r="FW3524" s="33"/>
      <c r="FX3524" s="33"/>
      <c r="FY3524" s="33"/>
      <c r="FZ3524" s="33"/>
      <c r="GA3524" s="33"/>
      <c r="GB3524" s="33"/>
      <c r="GC3524" s="33"/>
      <c r="GD3524" s="33"/>
      <c r="GE3524" s="33"/>
      <c r="GF3524" s="33"/>
      <c r="GG3524" s="33"/>
      <c r="GH3524" s="33"/>
      <c r="GI3524" s="33"/>
      <c r="GJ3524" s="33"/>
      <c r="GK3524" s="33"/>
      <c r="GL3524" s="33"/>
      <c r="GM3524" s="33"/>
      <c r="GN3524" s="33"/>
      <c r="GO3524" s="33"/>
      <c r="GP3524" s="33"/>
      <c r="GQ3524" s="33"/>
      <c r="GR3524" s="33"/>
      <c r="GS3524" s="33"/>
      <c r="GT3524" s="33"/>
      <c r="GU3524" s="33"/>
      <c r="GV3524" s="33"/>
      <c r="GW3524" s="33"/>
      <c r="GX3524" s="33"/>
    </row>
    <row r="3525" spans="178:206" x14ac:dyDescent="0.2">
      <c r="FV3525" s="29"/>
      <c r="FW3525" s="33"/>
      <c r="FX3525" s="33"/>
      <c r="FY3525" s="33"/>
      <c r="FZ3525" s="33"/>
      <c r="GA3525" s="33"/>
      <c r="GB3525" s="33"/>
      <c r="GC3525" s="33"/>
      <c r="GD3525" s="33"/>
      <c r="GE3525" s="33"/>
      <c r="GF3525" s="33"/>
      <c r="GG3525" s="33"/>
      <c r="GH3525" s="33"/>
      <c r="GI3525" s="33"/>
      <c r="GJ3525" s="33"/>
      <c r="GK3525" s="33"/>
      <c r="GL3525" s="33"/>
      <c r="GM3525" s="33"/>
      <c r="GN3525" s="33"/>
      <c r="GO3525" s="33"/>
      <c r="GP3525" s="33"/>
      <c r="GQ3525" s="33"/>
      <c r="GR3525" s="33"/>
      <c r="GS3525" s="33"/>
      <c r="GT3525" s="33"/>
      <c r="GU3525" s="33"/>
      <c r="GV3525" s="33"/>
      <c r="GW3525" s="33"/>
      <c r="GX3525" s="33"/>
    </row>
    <row r="3526" spans="178:206" x14ac:dyDescent="0.2">
      <c r="FV3526" s="29"/>
      <c r="FW3526" s="33"/>
      <c r="FX3526" s="33"/>
      <c r="FY3526" s="33"/>
      <c r="FZ3526" s="33"/>
      <c r="GA3526" s="33"/>
      <c r="GB3526" s="33"/>
      <c r="GC3526" s="33"/>
      <c r="GD3526" s="33"/>
      <c r="GE3526" s="33"/>
      <c r="GF3526" s="33"/>
      <c r="GG3526" s="33"/>
      <c r="GH3526" s="33"/>
      <c r="GI3526" s="33"/>
      <c r="GJ3526" s="33"/>
      <c r="GK3526" s="33"/>
      <c r="GL3526" s="33"/>
      <c r="GM3526" s="33"/>
      <c r="GN3526" s="33"/>
      <c r="GO3526" s="33"/>
      <c r="GP3526" s="33"/>
      <c r="GQ3526" s="33"/>
      <c r="GR3526" s="33"/>
      <c r="GS3526" s="33"/>
      <c r="GT3526" s="33"/>
      <c r="GU3526" s="33"/>
      <c r="GV3526" s="33"/>
      <c r="GW3526" s="33"/>
      <c r="GX3526" s="33"/>
    </row>
    <row r="3527" spans="178:206" x14ac:dyDescent="0.2">
      <c r="FV3527" s="29"/>
      <c r="FW3527" s="33"/>
      <c r="FX3527" s="33"/>
      <c r="FY3527" s="33"/>
      <c r="FZ3527" s="33"/>
      <c r="GA3527" s="33"/>
      <c r="GB3527" s="33"/>
      <c r="GC3527" s="33"/>
      <c r="GD3527" s="33"/>
      <c r="GE3527" s="33"/>
      <c r="GF3527" s="33"/>
      <c r="GG3527" s="33"/>
      <c r="GH3527" s="33"/>
      <c r="GI3527" s="33"/>
      <c r="GJ3527" s="33"/>
      <c r="GK3527" s="33"/>
      <c r="GL3527" s="33"/>
      <c r="GM3527" s="33"/>
      <c r="GN3527" s="33"/>
      <c r="GO3527" s="33"/>
      <c r="GP3527" s="33"/>
      <c r="GQ3527" s="33"/>
      <c r="GR3527" s="33"/>
      <c r="GS3527" s="33"/>
      <c r="GT3527" s="33"/>
      <c r="GU3527" s="33"/>
      <c r="GV3527" s="33"/>
      <c r="GW3527" s="33"/>
      <c r="GX3527" s="33"/>
    </row>
    <row r="3528" spans="178:206" x14ac:dyDescent="0.2">
      <c r="FV3528" s="29"/>
      <c r="FW3528" s="33"/>
      <c r="FX3528" s="33"/>
      <c r="FY3528" s="33"/>
      <c r="FZ3528" s="33"/>
      <c r="GA3528" s="33"/>
      <c r="GB3528" s="33"/>
      <c r="GC3528" s="33"/>
      <c r="GD3528" s="33"/>
      <c r="GE3528" s="33"/>
      <c r="GF3528" s="33"/>
      <c r="GG3528" s="33"/>
      <c r="GH3528" s="33"/>
      <c r="GI3528" s="33"/>
      <c r="GJ3528" s="33"/>
      <c r="GK3528" s="33"/>
      <c r="GL3528" s="33"/>
      <c r="GM3528" s="33"/>
      <c r="GN3528" s="33"/>
      <c r="GO3528" s="33"/>
      <c r="GP3528" s="33"/>
      <c r="GQ3528" s="33"/>
      <c r="GR3528" s="33"/>
      <c r="GS3528" s="33"/>
      <c r="GT3528" s="33"/>
      <c r="GU3528" s="33"/>
      <c r="GV3528" s="33"/>
      <c r="GW3528" s="33"/>
      <c r="GX3528" s="33"/>
    </row>
    <row r="3529" spans="178:206" x14ac:dyDescent="0.2">
      <c r="FV3529" s="29"/>
      <c r="FW3529" s="33"/>
      <c r="FX3529" s="33"/>
      <c r="FY3529" s="33"/>
      <c r="FZ3529" s="33"/>
      <c r="GA3529" s="33"/>
      <c r="GB3529" s="33"/>
      <c r="GC3529" s="33"/>
      <c r="GD3529" s="33"/>
      <c r="GE3529" s="33"/>
      <c r="GF3529" s="33"/>
      <c r="GG3529" s="33"/>
      <c r="GH3529" s="33"/>
      <c r="GI3529" s="33"/>
      <c r="GJ3529" s="33"/>
      <c r="GK3529" s="33"/>
      <c r="GL3529" s="33"/>
      <c r="GM3529" s="33"/>
      <c r="GN3529" s="33"/>
      <c r="GO3529" s="33"/>
      <c r="GP3529" s="33"/>
      <c r="GQ3529" s="33"/>
      <c r="GR3529" s="33"/>
      <c r="GS3529" s="33"/>
      <c r="GT3529" s="33"/>
      <c r="GU3529" s="33"/>
      <c r="GV3529" s="33"/>
      <c r="GW3529" s="33"/>
      <c r="GX3529" s="33"/>
    </row>
    <row r="3530" spans="178:206" x14ac:dyDescent="0.2">
      <c r="FV3530" s="29"/>
      <c r="FW3530" s="33"/>
      <c r="FX3530" s="33"/>
      <c r="FY3530" s="33"/>
      <c r="FZ3530" s="33"/>
      <c r="GA3530" s="33"/>
      <c r="GB3530" s="33"/>
      <c r="GC3530" s="33"/>
      <c r="GD3530" s="33"/>
      <c r="GE3530" s="33"/>
      <c r="GF3530" s="33"/>
      <c r="GG3530" s="33"/>
      <c r="GH3530" s="33"/>
      <c r="GI3530" s="33"/>
      <c r="GJ3530" s="33"/>
      <c r="GK3530" s="33"/>
      <c r="GL3530" s="33"/>
      <c r="GM3530" s="33"/>
      <c r="GN3530" s="33"/>
      <c r="GO3530" s="33"/>
      <c r="GP3530" s="33"/>
      <c r="GQ3530" s="33"/>
      <c r="GR3530" s="33"/>
      <c r="GS3530" s="33"/>
      <c r="GT3530" s="33"/>
      <c r="GU3530" s="33"/>
      <c r="GV3530" s="33"/>
      <c r="GW3530" s="33"/>
      <c r="GX3530" s="33"/>
    </row>
    <row r="3531" spans="178:206" x14ac:dyDescent="0.2">
      <c r="FV3531" s="29"/>
      <c r="FW3531" s="33"/>
      <c r="FX3531" s="33"/>
      <c r="FY3531" s="33"/>
      <c r="FZ3531" s="33"/>
      <c r="GA3531" s="33"/>
      <c r="GB3531" s="33"/>
      <c r="GC3531" s="33"/>
      <c r="GD3531" s="33"/>
      <c r="GE3531" s="33"/>
      <c r="GF3531" s="33"/>
      <c r="GG3531" s="33"/>
      <c r="GH3531" s="33"/>
      <c r="GI3531" s="33"/>
      <c r="GJ3531" s="33"/>
      <c r="GK3531" s="33"/>
      <c r="GL3531" s="33"/>
      <c r="GM3531" s="33"/>
      <c r="GN3531" s="33"/>
      <c r="GO3531" s="33"/>
      <c r="GP3531" s="33"/>
      <c r="GQ3531" s="33"/>
      <c r="GR3531" s="33"/>
      <c r="GS3531" s="33"/>
      <c r="GT3531" s="33"/>
      <c r="GU3531" s="33"/>
      <c r="GV3531" s="33"/>
      <c r="GW3531" s="33"/>
      <c r="GX3531" s="33"/>
    </row>
    <row r="3532" spans="178:206" x14ac:dyDescent="0.2">
      <c r="FV3532" s="29"/>
      <c r="FW3532" s="33"/>
      <c r="FX3532" s="33"/>
      <c r="FY3532" s="33"/>
      <c r="FZ3532" s="33"/>
      <c r="GA3532" s="33"/>
      <c r="GB3532" s="33"/>
      <c r="GC3532" s="33"/>
      <c r="GD3532" s="33"/>
      <c r="GE3532" s="33"/>
      <c r="GF3532" s="33"/>
      <c r="GG3532" s="33"/>
      <c r="GH3532" s="33"/>
      <c r="GI3532" s="33"/>
      <c r="GJ3532" s="33"/>
      <c r="GK3532" s="33"/>
      <c r="GL3532" s="33"/>
      <c r="GM3532" s="33"/>
      <c r="GN3532" s="33"/>
      <c r="GO3532" s="33"/>
      <c r="GP3532" s="33"/>
      <c r="GQ3532" s="33"/>
      <c r="GR3532" s="33"/>
      <c r="GS3532" s="33"/>
      <c r="GT3532" s="33"/>
      <c r="GU3532" s="33"/>
      <c r="GV3532" s="33"/>
      <c r="GW3532" s="33"/>
      <c r="GX3532" s="33"/>
    </row>
    <row r="3533" spans="178:206" x14ac:dyDescent="0.2">
      <c r="FV3533" s="29"/>
      <c r="FW3533" s="33"/>
      <c r="FX3533" s="33"/>
      <c r="FY3533" s="33"/>
      <c r="FZ3533" s="33"/>
      <c r="GA3533" s="33"/>
      <c r="GB3533" s="33"/>
      <c r="GC3533" s="33"/>
      <c r="GD3533" s="33"/>
      <c r="GE3533" s="33"/>
      <c r="GF3533" s="33"/>
      <c r="GG3533" s="33"/>
      <c r="GH3533" s="33"/>
      <c r="GI3533" s="33"/>
      <c r="GJ3533" s="33"/>
      <c r="GK3533" s="33"/>
      <c r="GL3533" s="33"/>
      <c r="GM3533" s="33"/>
      <c r="GN3533" s="33"/>
      <c r="GO3533" s="33"/>
      <c r="GP3533" s="33"/>
      <c r="GQ3533" s="33"/>
      <c r="GR3533" s="33"/>
      <c r="GS3533" s="33"/>
      <c r="GT3533" s="33"/>
      <c r="GU3533" s="33"/>
      <c r="GV3533" s="33"/>
      <c r="GW3533" s="33"/>
      <c r="GX3533" s="33"/>
    </row>
    <row r="3534" spans="178:206" x14ac:dyDescent="0.2">
      <c r="FV3534" s="29"/>
      <c r="FW3534" s="33"/>
      <c r="FX3534" s="33"/>
      <c r="FY3534" s="33"/>
      <c r="FZ3534" s="33"/>
      <c r="GA3534" s="33"/>
      <c r="GB3534" s="33"/>
      <c r="GC3534" s="33"/>
      <c r="GD3534" s="33"/>
      <c r="GE3534" s="33"/>
      <c r="GF3534" s="33"/>
      <c r="GG3534" s="33"/>
      <c r="GH3534" s="33"/>
      <c r="GI3534" s="33"/>
      <c r="GJ3534" s="33"/>
      <c r="GK3534" s="33"/>
      <c r="GL3534" s="33"/>
      <c r="GM3534" s="33"/>
      <c r="GN3534" s="33"/>
      <c r="GO3534" s="33"/>
      <c r="GP3534" s="33"/>
      <c r="GQ3534" s="33"/>
      <c r="GR3534" s="33"/>
      <c r="GS3534" s="33"/>
      <c r="GT3534" s="33"/>
      <c r="GU3534" s="33"/>
      <c r="GV3534" s="33"/>
      <c r="GW3534" s="33"/>
      <c r="GX3534" s="33"/>
    </row>
    <row r="3535" spans="178:206" x14ac:dyDescent="0.2">
      <c r="FV3535" s="29"/>
      <c r="FW3535" s="33"/>
      <c r="FX3535" s="33"/>
      <c r="FY3535" s="33"/>
      <c r="FZ3535" s="33"/>
      <c r="GA3535" s="33"/>
      <c r="GB3535" s="33"/>
      <c r="GC3535" s="33"/>
      <c r="GD3535" s="33"/>
      <c r="GE3535" s="33"/>
      <c r="GF3535" s="33"/>
      <c r="GG3535" s="33"/>
      <c r="GH3535" s="33"/>
      <c r="GI3535" s="33"/>
      <c r="GJ3535" s="33"/>
      <c r="GK3535" s="33"/>
      <c r="GL3535" s="33"/>
      <c r="GM3535" s="33"/>
      <c r="GN3535" s="33"/>
      <c r="GO3535" s="33"/>
      <c r="GP3535" s="33"/>
      <c r="GQ3535" s="33"/>
      <c r="GR3535" s="33"/>
      <c r="GS3535" s="33"/>
      <c r="GT3535" s="33"/>
      <c r="GU3535" s="33"/>
      <c r="GV3535" s="33"/>
      <c r="GW3535" s="33"/>
      <c r="GX3535" s="33"/>
    </row>
    <row r="3536" spans="178:206" x14ac:dyDescent="0.2">
      <c r="FV3536" s="29"/>
      <c r="FW3536" s="33"/>
      <c r="FX3536" s="33"/>
      <c r="FY3536" s="33"/>
      <c r="FZ3536" s="33"/>
      <c r="GA3536" s="33"/>
      <c r="GB3536" s="33"/>
      <c r="GC3536" s="33"/>
      <c r="GD3536" s="33"/>
      <c r="GE3536" s="33"/>
      <c r="GF3536" s="33"/>
      <c r="GG3536" s="33"/>
      <c r="GH3536" s="33"/>
      <c r="GI3536" s="33"/>
      <c r="GJ3536" s="33"/>
      <c r="GK3536" s="33"/>
      <c r="GL3536" s="33"/>
      <c r="GM3536" s="33"/>
      <c r="GN3536" s="33"/>
      <c r="GO3536" s="33"/>
      <c r="GP3536" s="33"/>
      <c r="GQ3536" s="33"/>
      <c r="GR3536" s="33"/>
      <c r="GS3536" s="33"/>
      <c r="GT3536" s="33"/>
      <c r="GU3536" s="33"/>
      <c r="GV3536" s="33"/>
      <c r="GW3536" s="33"/>
      <c r="GX3536" s="33"/>
    </row>
    <row r="3537" spans="178:206" x14ac:dyDescent="0.2">
      <c r="FV3537" s="29"/>
      <c r="FW3537" s="33"/>
      <c r="FX3537" s="33"/>
      <c r="FY3537" s="33"/>
      <c r="FZ3537" s="33"/>
      <c r="GA3537" s="33"/>
      <c r="GB3537" s="33"/>
      <c r="GC3537" s="33"/>
      <c r="GD3537" s="33"/>
      <c r="GE3537" s="33"/>
      <c r="GF3537" s="33"/>
      <c r="GG3537" s="33"/>
      <c r="GH3537" s="33"/>
      <c r="GI3537" s="33"/>
      <c r="GJ3537" s="33"/>
      <c r="GK3537" s="33"/>
      <c r="GL3537" s="33"/>
      <c r="GM3537" s="33"/>
      <c r="GN3537" s="33"/>
      <c r="GO3537" s="33"/>
      <c r="GP3537" s="33"/>
      <c r="GQ3537" s="33"/>
      <c r="GR3537" s="33"/>
      <c r="GS3537" s="33"/>
      <c r="GT3537" s="33"/>
      <c r="GU3537" s="33"/>
      <c r="GV3537" s="33"/>
      <c r="GW3537" s="33"/>
      <c r="GX3537" s="33"/>
    </row>
    <row r="3538" spans="178:206" x14ac:dyDescent="0.2">
      <c r="FV3538" s="29"/>
      <c r="FW3538" s="33"/>
      <c r="FX3538" s="33"/>
      <c r="FY3538" s="33"/>
      <c r="FZ3538" s="33"/>
      <c r="GA3538" s="33"/>
      <c r="GB3538" s="33"/>
      <c r="GC3538" s="33"/>
      <c r="GD3538" s="33"/>
      <c r="GE3538" s="33"/>
      <c r="GF3538" s="33"/>
      <c r="GG3538" s="33"/>
      <c r="GH3538" s="33"/>
      <c r="GI3538" s="33"/>
      <c r="GJ3538" s="33"/>
      <c r="GK3538" s="33"/>
      <c r="GL3538" s="33"/>
      <c r="GM3538" s="33"/>
      <c r="GN3538" s="33"/>
      <c r="GO3538" s="33"/>
      <c r="GP3538" s="33"/>
      <c r="GQ3538" s="33"/>
      <c r="GR3538" s="33"/>
      <c r="GS3538" s="33"/>
      <c r="GT3538" s="33"/>
      <c r="GU3538" s="33"/>
      <c r="GV3538" s="33"/>
      <c r="GW3538" s="33"/>
      <c r="GX3538" s="33"/>
    </row>
    <row r="3539" spans="178:206" x14ac:dyDescent="0.2">
      <c r="FV3539" s="29"/>
      <c r="FW3539" s="33"/>
      <c r="FX3539" s="33"/>
      <c r="FY3539" s="33"/>
      <c r="FZ3539" s="33"/>
      <c r="GA3539" s="33"/>
      <c r="GB3539" s="33"/>
      <c r="GC3539" s="33"/>
      <c r="GD3539" s="33"/>
      <c r="GE3539" s="33"/>
      <c r="GF3539" s="33"/>
      <c r="GG3539" s="33"/>
      <c r="GH3539" s="33"/>
      <c r="GI3539" s="33"/>
      <c r="GJ3539" s="33"/>
      <c r="GK3539" s="33"/>
      <c r="GL3539" s="33"/>
      <c r="GM3539" s="33"/>
      <c r="GN3539" s="33"/>
      <c r="GO3539" s="33"/>
      <c r="GP3539" s="33"/>
      <c r="GQ3539" s="33"/>
      <c r="GR3539" s="33"/>
      <c r="GS3539" s="33"/>
      <c r="GT3539" s="33"/>
      <c r="GU3539" s="33"/>
      <c r="GV3539" s="33"/>
      <c r="GW3539" s="33"/>
      <c r="GX3539" s="33"/>
    </row>
    <row r="3540" spans="178:206" x14ac:dyDescent="0.2">
      <c r="FV3540" s="29"/>
      <c r="FW3540" s="33"/>
      <c r="FX3540" s="33"/>
      <c r="FY3540" s="33"/>
      <c r="FZ3540" s="33"/>
      <c r="GA3540" s="33"/>
      <c r="GB3540" s="33"/>
      <c r="GC3540" s="33"/>
      <c r="GD3540" s="33"/>
      <c r="GE3540" s="33"/>
      <c r="GF3540" s="33"/>
      <c r="GG3540" s="33"/>
      <c r="GH3540" s="33"/>
      <c r="GI3540" s="33"/>
      <c r="GJ3540" s="33"/>
      <c r="GK3540" s="33"/>
      <c r="GL3540" s="33"/>
      <c r="GM3540" s="33"/>
      <c r="GN3540" s="33"/>
      <c r="GO3540" s="33"/>
      <c r="GP3540" s="33"/>
      <c r="GQ3540" s="33"/>
      <c r="GR3540" s="33"/>
      <c r="GS3540" s="33"/>
      <c r="GT3540" s="33"/>
      <c r="GU3540" s="33"/>
      <c r="GV3540" s="33"/>
      <c r="GW3540" s="33"/>
      <c r="GX3540" s="33"/>
    </row>
    <row r="3541" spans="178:206" x14ac:dyDescent="0.2">
      <c r="FV3541" s="29"/>
      <c r="FW3541" s="33"/>
      <c r="FX3541" s="33"/>
      <c r="FY3541" s="33"/>
      <c r="FZ3541" s="33"/>
      <c r="GA3541" s="33"/>
      <c r="GB3541" s="33"/>
      <c r="GC3541" s="33"/>
      <c r="GD3541" s="33"/>
      <c r="GE3541" s="33"/>
      <c r="GF3541" s="33"/>
      <c r="GG3541" s="33"/>
      <c r="GH3541" s="33"/>
      <c r="GI3541" s="33"/>
      <c r="GJ3541" s="33"/>
      <c r="GK3541" s="33"/>
      <c r="GL3541" s="33"/>
      <c r="GM3541" s="33"/>
      <c r="GN3541" s="33"/>
      <c r="GO3541" s="33"/>
      <c r="GP3541" s="33"/>
      <c r="GQ3541" s="33"/>
      <c r="GR3541" s="33"/>
      <c r="GS3541" s="33"/>
      <c r="GT3541" s="33"/>
      <c r="GU3541" s="33"/>
      <c r="GV3541" s="33"/>
      <c r="GW3541" s="33"/>
      <c r="GX3541" s="33"/>
    </row>
    <row r="3542" spans="178:206" x14ac:dyDescent="0.2">
      <c r="FV3542" s="29"/>
      <c r="FW3542" s="33"/>
      <c r="FX3542" s="33"/>
      <c r="FY3542" s="33"/>
      <c r="FZ3542" s="33"/>
      <c r="GA3542" s="33"/>
      <c r="GB3542" s="33"/>
      <c r="GC3542" s="33"/>
      <c r="GD3542" s="33"/>
      <c r="GE3542" s="33"/>
      <c r="GF3542" s="33"/>
      <c r="GG3542" s="33"/>
      <c r="GH3542" s="33"/>
      <c r="GI3542" s="33"/>
      <c r="GJ3542" s="33"/>
      <c r="GK3542" s="33"/>
      <c r="GL3542" s="33"/>
      <c r="GM3542" s="33"/>
      <c r="GN3542" s="33"/>
      <c r="GO3542" s="33"/>
      <c r="GP3542" s="33"/>
      <c r="GQ3542" s="33"/>
      <c r="GR3542" s="33"/>
      <c r="GS3542" s="33"/>
      <c r="GT3542" s="33"/>
      <c r="GU3542" s="33"/>
      <c r="GV3542" s="33"/>
      <c r="GW3542" s="33"/>
      <c r="GX3542" s="33"/>
    </row>
    <row r="3543" spans="178:206" x14ac:dyDescent="0.2">
      <c r="FV3543" s="29"/>
      <c r="FW3543" s="33"/>
      <c r="FX3543" s="33"/>
      <c r="FY3543" s="33"/>
      <c r="FZ3543" s="33"/>
      <c r="GA3543" s="33"/>
      <c r="GB3543" s="33"/>
      <c r="GC3543" s="33"/>
      <c r="GD3543" s="33"/>
      <c r="GE3543" s="33"/>
      <c r="GF3543" s="33"/>
      <c r="GG3543" s="33"/>
      <c r="GH3543" s="33"/>
      <c r="GI3543" s="33"/>
      <c r="GJ3543" s="33"/>
      <c r="GK3543" s="33"/>
      <c r="GL3543" s="33"/>
      <c r="GM3543" s="33"/>
      <c r="GN3543" s="33"/>
      <c r="GO3543" s="33"/>
      <c r="GP3543" s="33"/>
      <c r="GQ3543" s="33"/>
      <c r="GR3543" s="33"/>
      <c r="GS3543" s="33"/>
      <c r="GT3543" s="33"/>
      <c r="GU3543" s="33"/>
      <c r="GV3543" s="33"/>
      <c r="GW3543" s="33"/>
      <c r="GX3543" s="33"/>
    </row>
    <row r="3544" spans="178:206" x14ac:dyDescent="0.2">
      <c r="FV3544" s="29"/>
      <c r="FW3544" s="33"/>
      <c r="FX3544" s="33"/>
      <c r="FY3544" s="33"/>
      <c r="FZ3544" s="33"/>
      <c r="GA3544" s="33"/>
      <c r="GB3544" s="33"/>
      <c r="GC3544" s="33"/>
      <c r="GD3544" s="33"/>
      <c r="GE3544" s="33"/>
      <c r="GF3544" s="33"/>
      <c r="GG3544" s="33"/>
      <c r="GH3544" s="33"/>
      <c r="GI3544" s="33"/>
      <c r="GJ3544" s="33"/>
      <c r="GK3544" s="33"/>
      <c r="GL3544" s="33"/>
      <c r="GM3544" s="33"/>
      <c r="GN3544" s="33"/>
      <c r="GO3544" s="33"/>
      <c r="GP3544" s="33"/>
      <c r="GQ3544" s="33"/>
      <c r="GR3544" s="33"/>
      <c r="GS3544" s="33"/>
      <c r="GT3544" s="33"/>
      <c r="GU3544" s="33"/>
      <c r="GV3544" s="33"/>
      <c r="GW3544" s="33"/>
      <c r="GX3544" s="33"/>
    </row>
    <row r="3545" spans="178:206" x14ac:dyDescent="0.2">
      <c r="FV3545" s="29"/>
      <c r="FW3545" s="33"/>
      <c r="FX3545" s="33"/>
      <c r="FY3545" s="33"/>
      <c r="FZ3545" s="33"/>
      <c r="GA3545" s="33"/>
      <c r="GB3545" s="33"/>
      <c r="GC3545" s="33"/>
      <c r="GD3545" s="33"/>
      <c r="GE3545" s="33"/>
      <c r="GF3545" s="33"/>
      <c r="GG3545" s="33"/>
      <c r="GH3545" s="33"/>
      <c r="GI3545" s="33"/>
      <c r="GJ3545" s="33"/>
      <c r="GK3545" s="33"/>
      <c r="GL3545" s="33"/>
      <c r="GM3545" s="33"/>
      <c r="GN3545" s="33"/>
      <c r="GO3545" s="33"/>
      <c r="GP3545" s="33"/>
      <c r="GQ3545" s="33"/>
      <c r="GR3545" s="33"/>
      <c r="GS3545" s="33"/>
      <c r="GT3545" s="33"/>
      <c r="GU3545" s="33"/>
      <c r="GV3545" s="33"/>
      <c r="GW3545" s="33"/>
      <c r="GX3545" s="33"/>
    </row>
    <row r="3546" spans="178:206" x14ac:dyDescent="0.2">
      <c r="FV3546" s="29"/>
      <c r="FW3546" s="33"/>
      <c r="FX3546" s="33"/>
      <c r="FY3546" s="33"/>
      <c r="FZ3546" s="33"/>
      <c r="GA3546" s="33"/>
      <c r="GB3546" s="33"/>
      <c r="GC3546" s="33"/>
      <c r="GD3546" s="33"/>
      <c r="GE3546" s="33"/>
      <c r="GF3546" s="33"/>
      <c r="GG3546" s="33"/>
      <c r="GH3546" s="33"/>
      <c r="GI3546" s="33"/>
      <c r="GJ3546" s="33"/>
      <c r="GK3546" s="33"/>
      <c r="GL3546" s="33"/>
      <c r="GM3546" s="33"/>
      <c r="GN3546" s="33"/>
      <c r="GO3546" s="33"/>
      <c r="GP3546" s="33"/>
      <c r="GQ3546" s="33"/>
      <c r="GR3546" s="33"/>
      <c r="GS3546" s="33"/>
      <c r="GT3546" s="33"/>
      <c r="GU3546" s="33"/>
      <c r="GV3546" s="33"/>
      <c r="GW3546" s="33"/>
      <c r="GX3546" s="33"/>
    </row>
    <row r="3547" spans="178:206" x14ac:dyDescent="0.2">
      <c r="FV3547" s="29"/>
      <c r="FW3547" s="33"/>
      <c r="FX3547" s="33"/>
      <c r="FY3547" s="33"/>
      <c r="FZ3547" s="33"/>
      <c r="GA3547" s="33"/>
      <c r="GB3547" s="33"/>
      <c r="GC3547" s="33"/>
      <c r="GD3547" s="33"/>
      <c r="GE3547" s="33"/>
      <c r="GF3547" s="33"/>
      <c r="GG3547" s="33"/>
      <c r="GH3547" s="33"/>
      <c r="GI3547" s="33"/>
      <c r="GJ3547" s="33"/>
      <c r="GK3547" s="33"/>
      <c r="GL3547" s="33"/>
      <c r="GM3547" s="33"/>
      <c r="GN3547" s="33"/>
      <c r="GO3547" s="33"/>
      <c r="GP3547" s="33"/>
      <c r="GQ3547" s="33"/>
      <c r="GR3547" s="33"/>
      <c r="GS3547" s="33"/>
      <c r="GT3547" s="33"/>
      <c r="GU3547" s="33"/>
      <c r="GV3547" s="33"/>
      <c r="GW3547" s="33"/>
      <c r="GX3547" s="33"/>
    </row>
    <row r="3548" spans="178:206" x14ac:dyDescent="0.2">
      <c r="FV3548" s="29"/>
      <c r="FW3548" s="33"/>
      <c r="FX3548" s="33"/>
      <c r="FY3548" s="33"/>
      <c r="FZ3548" s="33"/>
      <c r="GA3548" s="33"/>
      <c r="GB3548" s="33"/>
      <c r="GC3548" s="33"/>
      <c r="GD3548" s="33"/>
      <c r="GE3548" s="33"/>
      <c r="GF3548" s="33"/>
      <c r="GG3548" s="33"/>
      <c r="GH3548" s="33"/>
      <c r="GI3548" s="33"/>
      <c r="GJ3548" s="33"/>
      <c r="GK3548" s="33"/>
      <c r="GL3548" s="33"/>
      <c r="GM3548" s="33"/>
      <c r="GN3548" s="33"/>
      <c r="GO3548" s="33"/>
      <c r="GP3548" s="33"/>
      <c r="GQ3548" s="33"/>
      <c r="GR3548" s="33"/>
      <c r="GS3548" s="33"/>
      <c r="GT3548" s="33"/>
      <c r="GU3548" s="33"/>
      <c r="GV3548" s="33"/>
      <c r="GW3548" s="33"/>
      <c r="GX3548" s="33"/>
    </row>
    <row r="3549" spans="178:206" x14ac:dyDescent="0.2">
      <c r="FV3549" s="29"/>
      <c r="FW3549" s="33"/>
      <c r="FX3549" s="33"/>
      <c r="FY3549" s="33"/>
      <c r="FZ3549" s="33"/>
      <c r="GA3549" s="33"/>
      <c r="GB3549" s="33"/>
      <c r="GC3549" s="33"/>
      <c r="GD3549" s="33"/>
      <c r="GE3549" s="33"/>
      <c r="GF3549" s="33"/>
      <c r="GG3549" s="33"/>
      <c r="GH3549" s="33"/>
      <c r="GI3549" s="33"/>
      <c r="GJ3549" s="33"/>
      <c r="GK3549" s="33"/>
      <c r="GL3549" s="33"/>
      <c r="GM3549" s="33"/>
      <c r="GN3549" s="33"/>
      <c r="GO3549" s="33"/>
      <c r="GP3549" s="33"/>
      <c r="GQ3549" s="33"/>
      <c r="GR3549" s="33"/>
      <c r="GS3549" s="33"/>
      <c r="GT3549" s="33"/>
      <c r="GU3549" s="33"/>
      <c r="GV3549" s="33"/>
      <c r="GW3549" s="33"/>
      <c r="GX3549" s="33"/>
    </row>
    <row r="3550" spans="178:206" x14ac:dyDescent="0.2">
      <c r="FV3550" s="29"/>
      <c r="FW3550" s="33"/>
      <c r="FX3550" s="33"/>
      <c r="FY3550" s="33"/>
      <c r="FZ3550" s="33"/>
      <c r="GA3550" s="33"/>
      <c r="GB3550" s="33"/>
      <c r="GC3550" s="33"/>
      <c r="GD3550" s="33"/>
      <c r="GE3550" s="33"/>
      <c r="GF3550" s="33"/>
      <c r="GG3550" s="33"/>
      <c r="GH3550" s="33"/>
      <c r="GI3550" s="33"/>
      <c r="GJ3550" s="33"/>
      <c r="GK3550" s="33"/>
      <c r="GL3550" s="33"/>
      <c r="GM3550" s="33"/>
      <c r="GN3550" s="33"/>
      <c r="GO3550" s="33"/>
      <c r="GP3550" s="33"/>
      <c r="GQ3550" s="33"/>
      <c r="GR3550" s="33"/>
      <c r="GS3550" s="33"/>
      <c r="GT3550" s="33"/>
      <c r="GU3550" s="33"/>
      <c r="GV3550" s="33"/>
      <c r="GW3550" s="33"/>
      <c r="GX3550" s="33"/>
    </row>
    <row r="3551" spans="178:206" x14ac:dyDescent="0.2">
      <c r="FV3551" s="29"/>
      <c r="FW3551" s="33"/>
      <c r="FX3551" s="33"/>
      <c r="FY3551" s="33"/>
      <c r="FZ3551" s="33"/>
      <c r="GA3551" s="33"/>
      <c r="GB3551" s="33"/>
      <c r="GC3551" s="33"/>
      <c r="GD3551" s="33"/>
      <c r="GE3551" s="33"/>
      <c r="GF3551" s="33"/>
      <c r="GG3551" s="33"/>
      <c r="GH3551" s="33"/>
      <c r="GI3551" s="33"/>
      <c r="GJ3551" s="33"/>
      <c r="GK3551" s="33"/>
      <c r="GL3551" s="33"/>
      <c r="GM3551" s="33"/>
      <c r="GN3551" s="33"/>
      <c r="GO3551" s="33"/>
      <c r="GP3551" s="33"/>
      <c r="GQ3551" s="33"/>
      <c r="GR3551" s="33"/>
      <c r="GS3551" s="33"/>
      <c r="GT3551" s="33"/>
      <c r="GU3551" s="33"/>
      <c r="GV3551" s="33"/>
      <c r="GW3551" s="33"/>
      <c r="GX3551" s="33"/>
    </row>
    <row r="3552" spans="178:206" x14ac:dyDescent="0.2">
      <c r="FV3552" s="29"/>
      <c r="FW3552" s="33"/>
      <c r="FX3552" s="33"/>
      <c r="FY3552" s="33"/>
      <c r="FZ3552" s="33"/>
      <c r="GA3552" s="33"/>
      <c r="GB3552" s="33"/>
      <c r="GC3552" s="33"/>
      <c r="GD3552" s="33"/>
      <c r="GE3552" s="33"/>
      <c r="GF3552" s="33"/>
      <c r="GG3552" s="33"/>
      <c r="GH3552" s="33"/>
      <c r="GI3552" s="33"/>
      <c r="GJ3552" s="33"/>
      <c r="GK3552" s="33"/>
      <c r="GL3552" s="33"/>
      <c r="GM3552" s="33"/>
      <c r="GN3552" s="33"/>
      <c r="GO3552" s="33"/>
      <c r="GP3552" s="33"/>
      <c r="GQ3552" s="33"/>
      <c r="GR3552" s="33"/>
      <c r="GS3552" s="33"/>
      <c r="GT3552" s="33"/>
      <c r="GU3552" s="33"/>
      <c r="GV3552" s="33"/>
      <c r="GW3552" s="33"/>
      <c r="GX3552" s="33"/>
    </row>
    <row r="3553" spans="178:206" x14ac:dyDescent="0.2">
      <c r="FV3553" s="29"/>
      <c r="FW3553" s="33"/>
      <c r="FX3553" s="33"/>
      <c r="FY3553" s="33"/>
      <c r="FZ3553" s="33"/>
      <c r="GA3553" s="33"/>
      <c r="GB3553" s="33"/>
      <c r="GC3553" s="33"/>
      <c r="GD3553" s="33"/>
      <c r="GE3553" s="33"/>
      <c r="GF3553" s="33"/>
      <c r="GG3553" s="33"/>
      <c r="GH3553" s="33"/>
      <c r="GI3553" s="33"/>
      <c r="GJ3553" s="33"/>
      <c r="GK3553" s="33"/>
      <c r="GL3553" s="33"/>
      <c r="GM3553" s="33"/>
      <c r="GN3553" s="33"/>
      <c r="GO3553" s="33"/>
      <c r="GP3553" s="33"/>
      <c r="GQ3553" s="33"/>
      <c r="GR3553" s="33"/>
      <c r="GS3553" s="33"/>
      <c r="GT3553" s="33"/>
      <c r="GU3553" s="33"/>
      <c r="GV3553" s="33"/>
      <c r="GW3553" s="33"/>
      <c r="GX3553" s="33"/>
    </row>
    <row r="3554" spans="178:206" x14ac:dyDescent="0.2">
      <c r="FV3554" s="29"/>
      <c r="FW3554" s="33"/>
      <c r="FX3554" s="33"/>
      <c r="FY3554" s="33"/>
      <c r="FZ3554" s="33"/>
      <c r="GA3554" s="33"/>
      <c r="GB3554" s="33"/>
      <c r="GC3554" s="33"/>
      <c r="GD3554" s="33"/>
      <c r="GE3554" s="33"/>
      <c r="GF3554" s="33"/>
      <c r="GG3554" s="33"/>
      <c r="GH3554" s="33"/>
      <c r="GI3554" s="33"/>
      <c r="GJ3554" s="33"/>
      <c r="GK3554" s="33"/>
      <c r="GL3554" s="33"/>
      <c r="GM3554" s="33"/>
      <c r="GN3554" s="33"/>
      <c r="GO3554" s="33"/>
      <c r="GP3554" s="33"/>
      <c r="GQ3554" s="33"/>
      <c r="GR3554" s="33"/>
      <c r="GS3554" s="33"/>
      <c r="GT3554" s="33"/>
      <c r="GU3554" s="33"/>
      <c r="GV3554" s="33"/>
      <c r="GW3554" s="33"/>
      <c r="GX3554" s="33"/>
    </row>
    <row r="3555" spans="178:206" x14ac:dyDescent="0.2">
      <c r="FV3555" s="29"/>
      <c r="FW3555" s="33"/>
      <c r="FX3555" s="33"/>
      <c r="FY3555" s="33"/>
      <c r="FZ3555" s="33"/>
      <c r="GA3555" s="33"/>
      <c r="GB3555" s="33"/>
      <c r="GC3555" s="33"/>
      <c r="GD3555" s="33"/>
      <c r="GE3555" s="33"/>
      <c r="GF3555" s="33"/>
      <c r="GG3555" s="33"/>
      <c r="GH3555" s="33"/>
      <c r="GI3555" s="33"/>
      <c r="GJ3555" s="33"/>
      <c r="GK3555" s="33"/>
      <c r="GL3555" s="33"/>
      <c r="GM3555" s="33"/>
      <c r="GN3555" s="33"/>
      <c r="GO3555" s="33"/>
      <c r="GP3555" s="33"/>
      <c r="GQ3555" s="33"/>
      <c r="GR3555" s="33"/>
      <c r="GS3555" s="33"/>
      <c r="GT3555" s="33"/>
      <c r="GU3555" s="33"/>
      <c r="GV3555" s="33"/>
      <c r="GW3555" s="33"/>
      <c r="GX3555" s="33"/>
    </row>
    <row r="3556" spans="178:206" x14ac:dyDescent="0.2">
      <c r="FV3556" s="29"/>
      <c r="FW3556" s="33"/>
      <c r="FX3556" s="33"/>
      <c r="FY3556" s="33"/>
      <c r="FZ3556" s="33"/>
      <c r="GA3556" s="33"/>
      <c r="GB3556" s="33"/>
      <c r="GC3556" s="33"/>
      <c r="GD3556" s="33"/>
      <c r="GE3556" s="33"/>
      <c r="GF3556" s="33"/>
      <c r="GG3556" s="33"/>
      <c r="GH3556" s="33"/>
      <c r="GI3556" s="33"/>
      <c r="GJ3556" s="33"/>
      <c r="GK3556" s="33"/>
      <c r="GL3556" s="33"/>
      <c r="GM3556" s="33"/>
      <c r="GN3556" s="33"/>
      <c r="GO3556" s="33"/>
      <c r="GP3556" s="33"/>
      <c r="GQ3556" s="33"/>
      <c r="GR3556" s="33"/>
      <c r="GS3556" s="33"/>
      <c r="GT3556" s="33"/>
      <c r="GU3556" s="33"/>
      <c r="GV3556" s="33"/>
      <c r="GW3556" s="33"/>
      <c r="GX3556" s="33"/>
    </row>
    <row r="3557" spans="178:206" x14ac:dyDescent="0.2">
      <c r="FV3557" s="29"/>
      <c r="FW3557" s="33"/>
      <c r="FX3557" s="33"/>
      <c r="FY3557" s="33"/>
      <c r="FZ3557" s="33"/>
      <c r="GA3557" s="33"/>
      <c r="GB3557" s="33"/>
      <c r="GC3557" s="33"/>
      <c r="GD3557" s="33"/>
      <c r="GE3557" s="33"/>
      <c r="GF3557" s="33"/>
      <c r="GG3557" s="33"/>
      <c r="GH3557" s="33"/>
      <c r="GI3557" s="33"/>
      <c r="GJ3557" s="33"/>
      <c r="GK3557" s="33"/>
      <c r="GL3557" s="33"/>
      <c r="GM3557" s="33"/>
      <c r="GN3557" s="33"/>
      <c r="GO3557" s="33"/>
      <c r="GP3557" s="33"/>
      <c r="GQ3557" s="33"/>
      <c r="GR3557" s="33"/>
      <c r="GS3557" s="33"/>
      <c r="GT3557" s="33"/>
      <c r="GU3557" s="33"/>
      <c r="GV3557" s="33"/>
      <c r="GW3557" s="33"/>
      <c r="GX3557" s="33"/>
    </row>
    <row r="3558" spans="178:206" x14ac:dyDescent="0.2">
      <c r="FV3558" s="29"/>
      <c r="FW3558" s="33"/>
      <c r="FX3558" s="33"/>
      <c r="FY3558" s="33"/>
      <c r="FZ3558" s="33"/>
      <c r="GA3558" s="33"/>
      <c r="GB3558" s="33"/>
      <c r="GC3558" s="33"/>
      <c r="GD3558" s="33"/>
      <c r="GE3558" s="33"/>
      <c r="GF3558" s="33"/>
      <c r="GG3558" s="33"/>
      <c r="GH3558" s="33"/>
      <c r="GI3558" s="33"/>
      <c r="GJ3558" s="33"/>
      <c r="GK3558" s="33"/>
      <c r="GL3558" s="33"/>
      <c r="GM3558" s="33"/>
      <c r="GN3558" s="33"/>
      <c r="GO3558" s="33"/>
      <c r="GP3558" s="33"/>
      <c r="GQ3558" s="33"/>
      <c r="GR3558" s="33"/>
      <c r="GS3558" s="33"/>
      <c r="GT3558" s="33"/>
      <c r="GU3558" s="33"/>
      <c r="GV3558" s="33"/>
      <c r="GW3558" s="33"/>
      <c r="GX3558" s="33"/>
    </row>
    <row r="3559" spans="178:206" x14ac:dyDescent="0.2">
      <c r="FV3559" s="29"/>
      <c r="FW3559" s="33"/>
      <c r="FX3559" s="33"/>
      <c r="FY3559" s="33"/>
      <c r="FZ3559" s="33"/>
      <c r="GA3559" s="33"/>
      <c r="GB3559" s="33"/>
      <c r="GC3559" s="33"/>
      <c r="GD3559" s="33"/>
      <c r="GE3559" s="33"/>
      <c r="GF3559" s="33"/>
      <c r="GG3559" s="33"/>
      <c r="GH3559" s="33"/>
      <c r="GI3559" s="33"/>
      <c r="GJ3559" s="33"/>
      <c r="GK3559" s="33"/>
      <c r="GL3559" s="33"/>
      <c r="GM3559" s="33"/>
      <c r="GN3559" s="33"/>
      <c r="GO3559" s="33"/>
      <c r="GP3559" s="33"/>
      <c r="GQ3559" s="33"/>
      <c r="GR3559" s="33"/>
      <c r="GS3559" s="33"/>
      <c r="GT3559" s="33"/>
      <c r="GU3559" s="33"/>
      <c r="GV3559" s="33"/>
      <c r="GW3559" s="33"/>
      <c r="GX3559" s="33"/>
    </row>
    <row r="3560" spans="178:206" x14ac:dyDescent="0.2">
      <c r="FV3560" s="29"/>
      <c r="FW3560" s="33"/>
      <c r="FX3560" s="33"/>
      <c r="FY3560" s="33"/>
      <c r="FZ3560" s="33"/>
      <c r="GA3560" s="33"/>
      <c r="GB3560" s="33"/>
      <c r="GC3560" s="33"/>
      <c r="GD3560" s="33"/>
      <c r="GE3560" s="33"/>
      <c r="GF3560" s="33"/>
      <c r="GG3560" s="33"/>
      <c r="GH3560" s="33"/>
      <c r="GI3560" s="33"/>
      <c r="GJ3560" s="33"/>
      <c r="GK3560" s="33"/>
      <c r="GL3560" s="33"/>
      <c r="GM3560" s="33"/>
      <c r="GN3560" s="33"/>
      <c r="GO3560" s="33"/>
      <c r="GP3560" s="33"/>
      <c r="GQ3560" s="33"/>
      <c r="GR3560" s="33"/>
      <c r="GS3560" s="33"/>
      <c r="GT3560" s="33"/>
      <c r="GU3560" s="33"/>
      <c r="GV3560" s="33"/>
      <c r="GW3560" s="33"/>
      <c r="GX3560" s="33"/>
    </row>
    <row r="3561" spans="178:206" x14ac:dyDescent="0.2">
      <c r="FV3561" s="29"/>
      <c r="FW3561" s="33"/>
      <c r="FX3561" s="33"/>
      <c r="FY3561" s="33"/>
      <c r="FZ3561" s="33"/>
      <c r="GA3561" s="33"/>
      <c r="GB3561" s="33"/>
      <c r="GC3561" s="33"/>
      <c r="GD3561" s="33"/>
      <c r="GE3561" s="33"/>
      <c r="GF3561" s="33"/>
      <c r="GG3561" s="33"/>
      <c r="GH3561" s="33"/>
      <c r="GI3561" s="33"/>
      <c r="GJ3561" s="33"/>
      <c r="GK3561" s="33"/>
      <c r="GL3561" s="33"/>
      <c r="GM3561" s="33"/>
      <c r="GN3561" s="33"/>
      <c r="GO3561" s="33"/>
      <c r="GP3561" s="33"/>
      <c r="GQ3561" s="33"/>
      <c r="GR3561" s="33"/>
      <c r="GS3561" s="33"/>
      <c r="GT3561" s="33"/>
      <c r="GU3561" s="33"/>
      <c r="GV3561" s="33"/>
      <c r="GW3561" s="33"/>
      <c r="GX3561" s="33"/>
    </row>
    <row r="3562" spans="178:206" x14ac:dyDescent="0.2">
      <c r="FV3562" s="29"/>
      <c r="FW3562" s="33"/>
      <c r="FX3562" s="33"/>
      <c r="FY3562" s="33"/>
      <c r="FZ3562" s="33"/>
      <c r="GA3562" s="33"/>
      <c r="GB3562" s="33"/>
      <c r="GC3562" s="33"/>
      <c r="GD3562" s="33"/>
      <c r="GE3562" s="33"/>
      <c r="GF3562" s="33"/>
      <c r="GG3562" s="33"/>
      <c r="GH3562" s="33"/>
      <c r="GI3562" s="33"/>
      <c r="GJ3562" s="33"/>
      <c r="GK3562" s="33"/>
      <c r="GL3562" s="33"/>
      <c r="GM3562" s="33"/>
      <c r="GN3562" s="33"/>
      <c r="GO3562" s="33"/>
      <c r="GP3562" s="33"/>
      <c r="GQ3562" s="33"/>
      <c r="GR3562" s="33"/>
      <c r="GS3562" s="33"/>
      <c r="GT3562" s="33"/>
      <c r="GU3562" s="33"/>
      <c r="GV3562" s="33"/>
      <c r="GW3562" s="33"/>
      <c r="GX3562" s="33"/>
    </row>
    <row r="3563" spans="178:206" x14ac:dyDescent="0.2">
      <c r="FV3563" s="29"/>
      <c r="FW3563" s="33"/>
      <c r="FX3563" s="33"/>
      <c r="FY3563" s="33"/>
      <c r="FZ3563" s="33"/>
      <c r="GA3563" s="33"/>
      <c r="GB3563" s="33"/>
      <c r="GC3563" s="33"/>
      <c r="GD3563" s="33"/>
      <c r="GE3563" s="33"/>
      <c r="GF3563" s="33"/>
      <c r="GG3563" s="33"/>
      <c r="GH3563" s="33"/>
      <c r="GI3563" s="33"/>
      <c r="GJ3563" s="33"/>
      <c r="GK3563" s="33"/>
      <c r="GL3563" s="33"/>
      <c r="GM3563" s="33"/>
      <c r="GN3563" s="33"/>
      <c r="GO3563" s="33"/>
      <c r="GP3563" s="33"/>
      <c r="GQ3563" s="33"/>
      <c r="GR3563" s="33"/>
      <c r="GS3563" s="33"/>
      <c r="GT3563" s="33"/>
      <c r="GU3563" s="33"/>
      <c r="GV3563" s="33"/>
      <c r="GW3563" s="33"/>
      <c r="GX3563" s="33"/>
    </row>
    <row r="3564" spans="178:206" x14ac:dyDescent="0.2">
      <c r="FV3564" s="29"/>
      <c r="FW3564" s="33"/>
      <c r="FX3564" s="33"/>
      <c r="FY3564" s="33"/>
      <c r="FZ3564" s="33"/>
      <c r="GA3564" s="33"/>
      <c r="GB3564" s="33"/>
      <c r="GC3564" s="33"/>
      <c r="GD3564" s="33"/>
      <c r="GE3564" s="33"/>
      <c r="GF3564" s="33"/>
      <c r="GG3564" s="33"/>
      <c r="GH3564" s="33"/>
      <c r="GI3564" s="33"/>
      <c r="GJ3564" s="33"/>
      <c r="GK3564" s="33"/>
      <c r="GL3564" s="33"/>
      <c r="GM3564" s="33"/>
      <c r="GN3564" s="33"/>
      <c r="GO3564" s="33"/>
      <c r="GP3564" s="33"/>
      <c r="GQ3564" s="33"/>
      <c r="GR3564" s="33"/>
      <c r="GS3564" s="33"/>
      <c r="GT3564" s="33"/>
      <c r="GU3564" s="33"/>
      <c r="GV3564" s="33"/>
      <c r="GW3564" s="33"/>
      <c r="GX3564" s="33"/>
    </row>
    <row r="3565" spans="178:206" x14ac:dyDescent="0.2">
      <c r="FV3565" s="29"/>
      <c r="FW3565" s="33"/>
      <c r="FX3565" s="33"/>
      <c r="FY3565" s="33"/>
      <c r="FZ3565" s="33"/>
      <c r="GA3565" s="33"/>
      <c r="GB3565" s="33"/>
      <c r="GC3565" s="33"/>
      <c r="GD3565" s="33"/>
      <c r="GE3565" s="33"/>
      <c r="GF3565" s="33"/>
      <c r="GG3565" s="33"/>
      <c r="GH3565" s="33"/>
      <c r="GI3565" s="33"/>
      <c r="GJ3565" s="33"/>
      <c r="GK3565" s="33"/>
      <c r="GL3565" s="33"/>
      <c r="GM3565" s="33"/>
      <c r="GN3565" s="33"/>
      <c r="GO3565" s="33"/>
      <c r="GP3565" s="33"/>
      <c r="GQ3565" s="33"/>
      <c r="GR3565" s="33"/>
      <c r="GS3565" s="33"/>
      <c r="GT3565" s="33"/>
      <c r="GU3565" s="33"/>
      <c r="GV3565" s="33"/>
      <c r="GW3565" s="33"/>
      <c r="GX3565" s="33"/>
    </row>
    <row r="3566" spans="178:206" x14ac:dyDescent="0.2">
      <c r="FV3566" s="29"/>
      <c r="FW3566" s="33"/>
      <c r="FX3566" s="33"/>
      <c r="FY3566" s="33"/>
      <c r="FZ3566" s="33"/>
      <c r="GA3566" s="33"/>
      <c r="GB3566" s="33"/>
      <c r="GC3566" s="33"/>
      <c r="GD3566" s="33"/>
      <c r="GE3566" s="33"/>
      <c r="GF3566" s="33"/>
      <c r="GG3566" s="33"/>
      <c r="GH3566" s="33"/>
      <c r="GI3566" s="33"/>
      <c r="GJ3566" s="33"/>
      <c r="GK3566" s="33"/>
      <c r="GL3566" s="33"/>
      <c r="GM3566" s="33"/>
      <c r="GN3566" s="33"/>
      <c r="GO3566" s="33"/>
      <c r="GP3566" s="33"/>
      <c r="GQ3566" s="33"/>
      <c r="GR3566" s="33"/>
      <c r="GS3566" s="33"/>
      <c r="GT3566" s="33"/>
      <c r="GU3566" s="33"/>
      <c r="GV3566" s="33"/>
      <c r="GW3566" s="33"/>
      <c r="GX3566" s="33"/>
    </row>
    <row r="3567" spans="178:206" x14ac:dyDescent="0.2">
      <c r="FV3567" s="29"/>
      <c r="FW3567" s="33"/>
      <c r="FX3567" s="33"/>
      <c r="FY3567" s="33"/>
      <c r="FZ3567" s="33"/>
      <c r="GA3567" s="33"/>
      <c r="GB3567" s="33"/>
      <c r="GC3567" s="33"/>
      <c r="GD3567" s="33"/>
      <c r="GE3567" s="33"/>
      <c r="GF3567" s="33"/>
      <c r="GG3567" s="33"/>
      <c r="GH3567" s="33"/>
      <c r="GI3567" s="33"/>
      <c r="GJ3567" s="33"/>
      <c r="GK3567" s="33"/>
      <c r="GL3567" s="33"/>
      <c r="GM3567" s="33"/>
      <c r="GN3567" s="33"/>
      <c r="GO3567" s="33"/>
      <c r="GP3567" s="33"/>
      <c r="GQ3567" s="33"/>
      <c r="GR3567" s="33"/>
      <c r="GS3567" s="33"/>
      <c r="GT3567" s="33"/>
      <c r="GU3567" s="33"/>
      <c r="GV3567" s="33"/>
      <c r="GW3567" s="33"/>
      <c r="GX3567" s="33"/>
    </row>
    <row r="3568" spans="178:206" x14ac:dyDescent="0.2">
      <c r="FV3568" s="29"/>
      <c r="FW3568" s="33"/>
      <c r="FX3568" s="33"/>
      <c r="FY3568" s="33"/>
      <c r="FZ3568" s="33"/>
      <c r="GA3568" s="33"/>
      <c r="GB3568" s="33"/>
      <c r="GC3568" s="33"/>
      <c r="GD3568" s="33"/>
      <c r="GE3568" s="33"/>
      <c r="GF3568" s="33"/>
      <c r="GG3568" s="33"/>
      <c r="GH3568" s="33"/>
      <c r="GI3568" s="33"/>
      <c r="GJ3568" s="33"/>
      <c r="GK3568" s="33"/>
      <c r="GL3568" s="33"/>
      <c r="GM3568" s="33"/>
      <c r="GN3568" s="33"/>
      <c r="GO3568" s="33"/>
      <c r="GP3568" s="33"/>
      <c r="GQ3568" s="33"/>
      <c r="GR3568" s="33"/>
      <c r="GS3568" s="33"/>
      <c r="GT3568" s="33"/>
      <c r="GU3568" s="33"/>
      <c r="GV3568" s="33"/>
      <c r="GW3568" s="33"/>
      <c r="GX3568" s="33"/>
    </row>
    <row r="3569" spans="178:206" x14ac:dyDescent="0.2">
      <c r="FV3569" s="29"/>
      <c r="FW3569" s="33"/>
      <c r="FX3569" s="33"/>
      <c r="FY3569" s="33"/>
      <c r="FZ3569" s="33"/>
      <c r="GA3569" s="33"/>
      <c r="GB3569" s="33"/>
      <c r="GC3569" s="33"/>
      <c r="GD3569" s="33"/>
      <c r="GE3569" s="33"/>
      <c r="GF3569" s="33"/>
      <c r="GG3569" s="33"/>
      <c r="GH3569" s="33"/>
      <c r="GI3569" s="33"/>
      <c r="GJ3569" s="33"/>
      <c r="GK3569" s="33"/>
      <c r="GL3569" s="33"/>
      <c r="GM3569" s="33"/>
      <c r="GN3569" s="33"/>
      <c r="GO3569" s="33"/>
      <c r="GP3569" s="33"/>
      <c r="GQ3569" s="33"/>
      <c r="GR3569" s="33"/>
      <c r="GS3569" s="33"/>
      <c r="GT3569" s="33"/>
      <c r="GU3569" s="33"/>
      <c r="GV3569" s="33"/>
      <c r="GW3569" s="33"/>
      <c r="GX3569" s="33"/>
    </row>
    <row r="3570" spans="178:206" x14ac:dyDescent="0.2">
      <c r="FV3570" s="29"/>
      <c r="FW3570" s="33"/>
      <c r="FX3570" s="33"/>
      <c r="FY3570" s="33"/>
      <c r="FZ3570" s="33"/>
      <c r="GA3570" s="33"/>
      <c r="GB3570" s="33"/>
      <c r="GC3570" s="33"/>
      <c r="GD3570" s="33"/>
      <c r="GE3570" s="33"/>
      <c r="GF3570" s="33"/>
      <c r="GG3570" s="33"/>
      <c r="GH3570" s="33"/>
      <c r="GI3570" s="33"/>
      <c r="GJ3570" s="33"/>
      <c r="GK3570" s="33"/>
      <c r="GL3570" s="33"/>
      <c r="GM3570" s="33"/>
      <c r="GN3570" s="33"/>
      <c r="GO3570" s="33"/>
      <c r="GP3570" s="33"/>
      <c r="GQ3570" s="33"/>
      <c r="GR3570" s="33"/>
      <c r="GS3570" s="33"/>
      <c r="GT3570" s="33"/>
      <c r="GU3570" s="33"/>
      <c r="GV3570" s="33"/>
      <c r="GW3570" s="33"/>
      <c r="GX3570" s="33"/>
    </row>
    <row r="3571" spans="178:206" x14ac:dyDescent="0.2">
      <c r="FV3571" s="29"/>
      <c r="FW3571" s="33"/>
      <c r="FX3571" s="33"/>
      <c r="FY3571" s="33"/>
      <c r="FZ3571" s="33"/>
      <c r="GA3571" s="33"/>
      <c r="GB3571" s="33"/>
      <c r="GC3571" s="33"/>
      <c r="GD3571" s="33"/>
      <c r="GE3571" s="33"/>
      <c r="GF3571" s="33"/>
      <c r="GG3571" s="33"/>
      <c r="GH3571" s="33"/>
      <c r="GI3571" s="33"/>
      <c r="GJ3571" s="33"/>
      <c r="GK3571" s="33"/>
      <c r="GL3571" s="33"/>
      <c r="GM3571" s="33"/>
      <c r="GN3571" s="33"/>
      <c r="GO3571" s="33"/>
      <c r="GP3571" s="33"/>
      <c r="GQ3571" s="33"/>
      <c r="GR3571" s="33"/>
      <c r="GS3571" s="33"/>
      <c r="GT3571" s="33"/>
      <c r="GU3571" s="33"/>
      <c r="GV3571" s="33"/>
      <c r="GW3571" s="33"/>
      <c r="GX3571" s="33"/>
    </row>
    <row r="3572" spans="178:206" x14ac:dyDescent="0.2">
      <c r="FV3572" s="29"/>
      <c r="FW3572" s="33"/>
      <c r="FX3572" s="33"/>
      <c r="FY3572" s="33"/>
      <c r="FZ3572" s="33"/>
      <c r="GA3572" s="33"/>
      <c r="GB3572" s="33"/>
      <c r="GC3572" s="33"/>
      <c r="GD3572" s="33"/>
      <c r="GE3572" s="33"/>
      <c r="GF3572" s="33"/>
      <c r="GG3572" s="33"/>
      <c r="GH3572" s="33"/>
      <c r="GI3572" s="33"/>
      <c r="GJ3572" s="33"/>
      <c r="GK3572" s="33"/>
      <c r="GL3572" s="33"/>
      <c r="GM3572" s="33"/>
      <c r="GN3572" s="33"/>
      <c r="GO3572" s="33"/>
      <c r="GP3572" s="33"/>
      <c r="GQ3572" s="33"/>
      <c r="GR3572" s="33"/>
      <c r="GS3572" s="33"/>
      <c r="GT3572" s="33"/>
      <c r="GU3572" s="33"/>
      <c r="GV3572" s="33"/>
      <c r="GW3572" s="33"/>
      <c r="GX3572" s="33"/>
    </row>
    <row r="3573" spans="178:206" x14ac:dyDescent="0.2">
      <c r="FV3573" s="29"/>
      <c r="FW3573" s="33"/>
      <c r="FX3573" s="33"/>
      <c r="FY3573" s="33"/>
      <c r="FZ3573" s="33"/>
      <c r="GA3573" s="33"/>
      <c r="GB3573" s="33"/>
      <c r="GC3573" s="33"/>
      <c r="GD3573" s="33"/>
      <c r="GE3573" s="33"/>
      <c r="GF3573" s="33"/>
      <c r="GG3573" s="33"/>
      <c r="GH3573" s="33"/>
      <c r="GI3573" s="33"/>
      <c r="GJ3573" s="33"/>
      <c r="GK3573" s="33"/>
      <c r="GL3573" s="33"/>
      <c r="GM3573" s="33"/>
      <c r="GN3573" s="33"/>
      <c r="GO3573" s="33"/>
      <c r="GP3573" s="33"/>
      <c r="GQ3573" s="33"/>
      <c r="GR3573" s="33"/>
      <c r="GS3573" s="33"/>
      <c r="GT3573" s="33"/>
      <c r="GU3573" s="33"/>
      <c r="GV3573" s="33"/>
      <c r="GW3573" s="33"/>
      <c r="GX3573" s="33"/>
    </row>
    <row r="3574" spans="178:206" x14ac:dyDescent="0.2">
      <c r="FV3574" s="29"/>
      <c r="FW3574" s="33"/>
      <c r="FX3574" s="33"/>
      <c r="FY3574" s="33"/>
      <c r="FZ3574" s="33"/>
      <c r="GA3574" s="33"/>
      <c r="GB3574" s="33"/>
      <c r="GC3574" s="33"/>
      <c r="GD3574" s="33"/>
      <c r="GE3574" s="33"/>
      <c r="GF3574" s="33"/>
      <c r="GG3574" s="33"/>
      <c r="GH3574" s="33"/>
      <c r="GI3574" s="33"/>
      <c r="GJ3574" s="33"/>
      <c r="GK3574" s="33"/>
      <c r="GL3574" s="33"/>
      <c r="GM3574" s="33"/>
      <c r="GN3574" s="33"/>
      <c r="GO3574" s="33"/>
      <c r="GP3574" s="33"/>
      <c r="GQ3574" s="33"/>
      <c r="GR3574" s="33"/>
      <c r="GS3574" s="33"/>
      <c r="GT3574" s="33"/>
      <c r="GU3574" s="33"/>
      <c r="GV3574" s="33"/>
      <c r="GW3574" s="33"/>
      <c r="GX3574" s="33"/>
    </row>
    <row r="3575" spans="178:206" x14ac:dyDescent="0.2">
      <c r="FV3575" s="29"/>
      <c r="FW3575" s="33"/>
      <c r="FX3575" s="33"/>
      <c r="FY3575" s="33"/>
      <c r="FZ3575" s="33"/>
      <c r="GA3575" s="33"/>
      <c r="GB3575" s="33"/>
      <c r="GC3575" s="33"/>
      <c r="GD3575" s="33"/>
      <c r="GE3575" s="33"/>
      <c r="GF3575" s="33"/>
      <c r="GG3575" s="33"/>
      <c r="GH3575" s="33"/>
      <c r="GI3575" s="33"/>
      <c r="GJ3575" s="33"/>
      <c r="GK3575" s="33"/>
      <c r="GL3575" s="33"/>
      <c r="GM3575" s="33"/>
      <c r="GN3575" s="33"/>
      <c r="GO3575" s="33"/>
      <c r="GP3575" s="33"/>
      <c r="GQ3575" s="33"/>
      <c r="GR3575" s="33"/>
      <c r="GS3575" s="33"/>
      <c r="GT3575" s="33"/>
      <c r="GU3575" s="33"/>
      <c r="GV3575" s="33"/>
      <c r="GW3575" s="33"/>
      <c r="GX3575" s="33"/>
    </row>
    <row r="3576" spans="178:206" x14ac:dyDescent="0.2">
      <c r="FV3576" s="29"/>
      <c r="FW3576" s="33"/>
      <c r="FX3576" s="33"/>
      <c r="FY3576" s="33"/>
      <c r="FZ3576" s="33"/>
      <c r="GA3576" s="33"/>
      <c r="GB3576" s="33"/>
      <c r="GC3576" s="33"/>
      <c r="GD3576" s="33"/>
      <c r="GE3576" s="33"/>
      <c r="GF3576" s="33"/>
      <c r="GG3576" s="33"/>
      <c r="GH3576" s="33"/>
      <c r="GI3576" s="33"/>
      <c r="GJ3576" s="33"/>
      <c r="GK3576" s="33"/>
      <c r="GL3576" s="33"/>
      <c r="GM3576" s="33"/>
      <c r="GN3576" s="33"/>
      <c r="GO3576" s="33"/>
      <c r="GP3576" s="33"/>
      <c r="GQ3576" s="33"/>
      <c r="GR3576" s="33"/>
      <c r="GS3576" s="33"/>
      <c r="GT3576" s="33"/>
      <c r="GU3576" s="33"/>
      <c r="GV3576" s="33"/>
      <c r="GW3576" s="33"/>
      <c r="GX3576" s="33"/>
    </row>
    <row r="3577" spans="178:206" x14ac:dyDescent="0.2">
      <c r="FV3577" s="29"/>
      <c r="FW3577" s="33"/>
      <c r="FX3577" s="33"/>
      <c r="FY3577" s="33"/>
      <c r="FZ3577" s="33"/>
      <c r="GA3577" s="33"/>
      <c r="GB3577" s="33"/>
      <c r="GC3577" s="33"/>
      <c r="GD3577" s="33"/>
      <c r="GE3577" s="33"/>
      <c r="GF3577" s="33"/>
      <c r="GG3577" s="33"/>
      <c r="GH3577" s="33"/>
      <c r="GI3577" s="33"/>
      <c r="GJ3577" s="33"/>
      <c r="GK3577" s="33"/>
      <c r="GL3577" s="33"/>
      <c r="GM3577" s="33"/>
      <c r="GN3577" s="33"/>
      <c r="GO3577" s="33"/>
      <c r="GP3577" s="33"/>
      <c r="GQ3577" s="33"/>
      <c r="GR3577" s="33"/>
      <c r="GS3577" s="33"/>
      <c r="GT3577" s="33"/>
      <c r="GU3577" s="33"/>
      <c r="GV3577" s="33"/>
      <c r="GW3577" s="33"/>
      <c r="GX3577" s="33"/>
    </row>
    <row r="3578" spans="178:206" x14ac:dyDescent="0.2">
      <c r="FV3578" s="29"/>
      <c r="FW3578" s="33"/>
      <c r="FX3578" s="33"/>
      <c r="FY3578" s="33"/>
      <c r="FZ3578" s="33"/>
      <c r="GA3578" s="33"/>
      <c r="GB3578" s="33"/>
      <c r="GC3578" s="33"/>
      <c r="GD3578" s="33"/>
      <c r="GE3578" s="33"/>
      <c r="GF3578" s="33"/>
      <c r="GG3578" s="33"/>
      <c r="GH3578" s="33"/>
      <c r="GI3578" s="33"/>
      <c r="GJ3578" s="33"/>
      <c r="GK3578" s="33"/>
      <c r="GL3578" s="33"/>
      <c r="GM3578" s="33"/>
      <c r="GN3578" s="33"/>
      <c r="GO3578" s="33"/>
      <c r="GP3578" s="33"/>
      <c r="GQ3578" s="33"/>
      <c r="GR3578" s="33"/>
      <c r="GS3578" s="33"/>
      <c r="GT3578" s="33"/>
      <c r="GU3578" s="33"/>
      <c r="GV3578" s="33"/>
      <c r="GW3578" s="33"/>
      <c r="GX3578" s="33"/>
    </row>
    <row r="3579" spans="178:206" x14ac:dyDescent="0.2">
      <c r="FV3579" s="29"/>
      <c r="FW3579" s="33"/>
      <c r="FX3579" s="33"/>
      <c r="FY3579" s="33"/>
      <c r="FZ3579" s="33"/>
      <c r="GA3579" s="33"/>
      <c r="GB3579" s="33"/>
      <c r="GC3579" s="33"/>
      <c r="GD3579" s="33"/>
      <c r="GE3579" s="33"/>
      <c r="GF3579" s="33"/>
      <c r="GG3579" s="33"/>
      <c r="GH3579" s="33"/>
      <c r="GI3579" s="33"/>
      <c r="GJ3579" s="33"/>
      <c r="GK3579" s="33"/>
      <c r="GL3579" s="33"/>
      <c r="GM3579" s="33"/>
      <c r="GN3579" s="33"/>
      <c r="GO3579" s="33"/>
      <c r="GP3579" s="33"/>
      <c r="GQ3579" s="33"/>
      <c r="GR3579" s="33"/>
      <c r="GS3579" s="33"/>
      <c r="GT3579" s="33"/>
      <c r="GU3579" s="33"/>
      <c r="GV3579" s="33"/>
      <c r="GW3579" s="33"/>
      <c r="GX3579" s="33"/>
    </row>
    <row r="3580" spans="178:206" x14ac:dyDescent="0.2">
      <c r="FV3580" s="29"/>
      <c r="FW3580" s="33"/>
      <c r="FX3580" s="33"/>
      <c r="FY3580" s="33"/>
      <c r="FZ3580" s="33"/>
      <c r="GA3580" s="33"/>
      <c r="GB3580" s="33"/>
      <c r="GC3580" s="33"/>
      <c r="GD3580" s="33"/>
      <c r="GE3580" s="33"/>
      <c r="GF3580" s="33"/>
      <c r="GG3580" s="33"/>
      <c r="GH3580" s="33"/>
      <c r="GI3580" s="33"/>
      <c r="GJ3580" s="33"/>
      <c r="GK3580" s="33"/>
      <c r="GL3580" s="33"/>
      <c r="GM3580" s="33"/>
      <c r="GN3580" s="33"/>
      <c r="GO3580" s="33"/>
      <c r="GP3580" s="33"/>
      <c r="GQ3580" s="33"/>
      <c r="GR3580" s="33"/>
      <c r="GS3580" s="33"/>
      <c r="GT3580" s="33"/>
      <c r="GU3580" s="33"/>
      <c r="GV3580" s="33"/>
      <c r="GW3580" s="33"/>
      <c r="GX3580" s="33"/>
    </row>
    <row r="3581" spans="178:206" x14ac:dyDescent="0.2">
      <c r="FV3581" s="29"/>
      <c r="FW3581" s="33"/>
      <c r="FX3581" s="33"/>
      <c r="FY3581" s="33"/>
      <c r="FZ3581" s="33"/>
      <c r="GA3581" s="33"/>
      <c r="GB3581" s="33"/>
      <c r="GC3581" s="33"/>
      <c r="GD3581" s="33"/>
      <c r="GE3581" s="33"/>
      <c r="GF3581" s="33"/>
      <c r="GG3581" s="33"/>
      <c r="GH3581" s="33"/>
      <c r="GI3581" s="33"/>
      <c r="GJ3581" s="33"/>
      <c r="GK3581" s="33"/>
      <c r="GL3581" s="33"/>
      <c r="GM3581" s="33"/>
      <c r="GN3581" s="33"/>
      <c r="GO3581" s="33"/>
      <c r="GP3581" s="33"/>
      <c r="GQ3581" s="33"/>
      <c r="GR3581" s="33"/>
      <c r="GS3581" s="33"/>
      <c r="GT3581" s="33"/>
      <c r="GU3581" s="33"/>
      <c r="GV3581" s="33"/>
      <c r="GW3581" s="33"/>
      <c r="GX3581" s="33"/>
    </row>
    <row r="3582" spans="178:206" x14ac:dyDescent="0.2">
      <c r="FV3582" s="29"/>
      <c r="FW3582" s="33"/>
      <c r="FX3582" s="33"/>
      <c r="FY3582" s="33"/>
      <c r="FZ3582" s="33"/>
      <c r="GA3582" s="33"/>
      <c r="GB3582" s="33"/>
      <c r="GC3582" s="33"/>
      <c r="GD3582" s="33"/>
      <c r="GE3582" s="33"/>
      <c r="GF3582" s="33"/>
      <c r="GG3582" s="33"/>
      <c r="GH3582" s="33"/>
      <c r="GI3582" s="33"/>
      <c r="GJ3582" s="33"/>
      <c r="GK3582" s="33"/>
      <c r="GL3582" s="33"/>
      <c r="GM3582" s="33"/>
      <c r="GN3582" s="33"/>
      <c r="GO3582" s="33"/>
      <c r="GP3582" s="33"/>
      <c r="GQ3582" s="33"/>
      <c r="GR3582" s="33"/>
      <c r="GS3582" s="33"/>
      <c r="GT3582" s="33"/>
      <c r="GU3582" s="33"/>
      <c r="GV3582" s="33"/>
      <c r="GW3582" s="33"/>
      <c r="GX3582" s="33"/>
    </row>
    <row r="3583" spans="178:206" x14ac:dyDescent="0.2">
      <c r="FV3583" s="29"/>
      <c r="FW3583" s="33"/>
      <c r="FX3583" s="33"/>
      <c r="FY3583" s="33"/>
      <c r="FZ3583" s="33"/>
      <c r="GA3583" s="33"/>
      <c r="GB3583" s="33"/>
      <c r="GC3583" s="33"/>
      <c r="GD3583" s="33"/>
      <c r="GE3583" s="33"/>
      <c r="GF3583" s="33"/>
      <c r="GG3583" s="33"/>
      <c r="GH3583" s="33"/>
      <c r="GI3583" s="33"/>
      <c r="GJ3583" s="33"/>
      <c r="GK3583" s="33"/>
      <c r="GL3583" s="33"/>
      <c r="GM3583" s="33"/>
      <c r="GN3583" s="33"/>
      <c r="GO3583" s="33"/>
      <c r="GP3583" s="33"/>
      <c r="GQ3583" s="33"/>
      <c r="GR3583" s="33"/>
      <c r="GS3583" s="33"/>
      <c r="GT3583" s="33"/>
      <c r="GU3583" s="33"/>
      <c r="GV3583" s="33"/>
      <c r="GW3583" s="33"/>
      <c r="GX3583" s="33"/>
    </row>
    <row r="3584" spans="178:206" x14ac:dyDescent="0.2">
      <c r="FV3584" s="29"/>
      <c r="FW3584" s="33"/>
      <c r="FX3584" s="33"/>
      <c r="FY3584" s="33"/>
      <c r="FZ3584" s="33"/>
      <c r="GA3584" s="33"/>
      <c r="GB3584" s="33"/>
      <c r="GC3584" s="33"/>
      <c r="GD3584" s="33"/>
      <c r="GE3584" s="33"/>
      <c r="GF3584" s="33"/>
      <c r="GG3584" s="33"/>
      <c r="GH3584" s="33"/>
      <c r="GI3584" s="33"/>
      <c r="GJ3584" s="33"/>
      <c r="GK3584" s="33"/>
      <c r="GL3584" s="33"/>
      <c r="GM3584" s="33"/>
      <c r="GN3584" s="33"/>
      <c r="GO3584" s="33"/>
      <c r="GP3584" s="33"/>
      <c r="GQ3584" s="33"/>
      <c r="GR3584" s="33"/>
      <c r="GS3584" s="33"/>
      <c r="GT3584" s="33"/>
      <c r="GU3584" s="33"/>
      <c r="GV3584" s="33"/>
      <c r="GW3584" s="33"/>
      <c r="GX3584" s="33"/>
    </row>
    <row r="3585" spans="178:206" x14ac:dyDescent="0.2">
      <c r="FV3585" s="29"/>
      <c r="FW3585" s="33"/>
      <c r="FX3585" s="33"/>
      <c r="FY3585" s="33"/>
      <c r="FZ3585" s="33"/>
      <c r="GA3585" s="33"/>
      <c r="GB3585" s="33"/>
      <c r="GC3585" s="33"/>
      <c r="GD3585" s="33"/>
      <c r="GE3585" s="33"/>
      <c r="GF3585" s="33"/>
      <c r="GG3585" s="33"/>
      <c r="GH3585" s="33"/>
      <c r="GI3585" s="33"/>
      <c r="GJ3585" s="33"/>
      <c r="GK3585" s="33"/>
      <c r="GL3585" s="33"/>
      <c r="GM3585" s="33"/>
      <c r="GN3585" s="33"/>
      <c r="GO3585" s="33"/>
      <c r="GP3585" s="33"/>
      <c r="GQ3585" s="33"/>
      <c r="GR3585" s="33"/>
      <c r="GS3585" s="33"/>
      <c r="GT3585" s="33"/>
      <c r="GU3585" s="33"/>
      <c r="GV3585" s="33"/>
      <c r="GW3585" s="33"/>
      <c r="GX3585" s="33"/>
    </row>
    <row r="3586" spans="178:206" x14ac:dyDescent="0.2">
      <c r="FV3586" s="29"/>
      <c r="FW3586" s="33"/>
      <c r="FX3586" s="33"/>
      <c r="FY3586" s="33"/>
      <c r="FZ3586" s="33"/>
      <c r="GA3586" s="33"/>
      <c r="GB3586" s="33"/>
      <c r="GC3586" s="33"/>
      <c r="GD3586" s="33"/>
      <c r="GE3586" s="33"/>
      <c r="GF3586" s="33"/>
      <c r="GG3586" s="33"/>
      <c r="GH3586" s="33"/>
      <c r="GI3586" s="33"/>
      <c r="GJ3586" s="33"/>
      <c r="GK3586" s="33"/>
      <c r="GL3586" s="33"/>
      <c r="GM3586" s="33"/>
      <c r="GN3586" s="33"/>
      <c r="GO3586" s="33"/>
      <c r="GP3586" s="33"/>
      <c r="GQ3586" s="33"/>
      <c r="GR3586" s="33"/>
      <c r="GS3586" s="33"/>
      <c r="GT3586" s="33"/>
      <c r="GU3586" s="33"/>
      <c r="GV3586" s="33"/>
      <c r="GW3586" s="33"/>
      <c r="GX3586" s="33"/>
    </row>
    <row r="3587" spans="178:206" x14ac:dyDescent="0.2">
      <c r="FV3587" s="29"/>
      <c r="FW3587" s="33"/>
      <c r="FX3587" s="33"/>
      <c r="FY3587" s="33"/>
      <c r="FZ3587" s="33"/>
      <c r="GA3587" s="33"/>
      <c r="GB3587" s="33"/>
      <c r="GC3587" s="33"/>
      <c r="GD3587" s="33"/>
      <c r="GE3587" s="33"/>
      <c r="GF3587" s="33"/>
      <c r="GG3587" s="33"/>
      <c r="GH3587" s="33"/>
      <c r="GI3587" s="33"/>
      <c r="GJ3587" s="33"/>
      <c r="GK3587" s="33"/>
      <c r="GL3587" s="33"/>
      <c r="GM3587" s="33"/>
      <c r="GN3587" s="33"/>
      <c r="GO3587" s="33"/>
      <c r="GP3587" s="33"/>
      <c r="GQ3587" s="33"/>
      <c r="GR3587" s="33"/>
      <c r="GS3587" s="33"/>
      <c r="GT3587" s="33"/>
      <c r="GU3587" s="33"/>
      <c r="GV3587" s="33"/>
      <c r="GW3587" s="33"/>
      <c r="GX3587" s="33"/>
    </row>
    <row r="3588" spans="178:206" x14ac:dyDescent="0.2">
      <c r="FV3588" s="29"/>
      <c r="FW3588" s="33"/>
      <c r="FX3588" s="33"/>
      <c r="FY3588" s="33"/>
      <c r="FZ3588" s="33"/>
      <c r="GA3588" s="33"/>
      <c r="GB3588" s="33"/>
      <c r="GC3588" s="33"/>
      <c r="GD3588" s="33"/>
      <c r="GE3588" s="33"/>
      <c r="GF3588" s="33"/>
      <c r="GG3588" s="33"/>
      <c r="GH3588" s="33"/>
      <c r="GI3588" s="33"/>
      <c r="GJ3588" s="33"/>
      <c r="GK3588" s="33"/>
      <c r="GL3588" s="33"/>
      <c r="GM3588" s="33"/>
      <c r="GN3588" s="33"/>
      <c r="GO3588" s="33"/>
      <c r="GP3588" s="33"/>
      <c r="GQ3588" s="33"/>
      <c r="GR3588" s="33"/>
      <c r="GS3588" s="33"/>
      <c r="GT3588" s="33"/>
      <c r="GU3588" s="33"/>
      <c r="GV3588" s="33"/>
      <c r="GW3588" s="33"/>
      <c r="GX3588" s="33"/>
    </row>
    <row r="3589" spans="178:206" x14ac:dyDescent="0.2">
      <c r="FV3589" s="29"/>
      <c r="FW3589" s="33"/>
      <c r="FX3589" s="33"/>
      <c r="FY3589" s="33"/>
      <c r="FZ3589" s="33"/>
      <c r="GA3589" s="33"/>
      <c r="GB3589" s="33"/>
      <c r="GC3589" s="33"/>
      <c r="GD3589" s="33"/>
      <c r="GE3589" s="33"/>
      <c r="GF3589" s="33"/>
      <c r="GG3589" s="33"/>
      <c r="GH3589" s="33"/>
      <c r="GI3589" s="33"/>
      <c r="GJ3589" s="33"/>
      <c r="GK3589" s="33"/>
      <c r="GL3589" s="33"/>
      <c r="GM3589" s="33"/>
      <c r="GN3589" s="33"/>
      <c r="GO3589" s="33"/>
      <c r="GP3589" s="33"/>
      <c r="GQ3589" s="33"/>
      <c r="GR3589" s="33"/>
      <c r="GS3589" s="33"/>
      <c r="GT3589" s="33"/>
      <c r="GU3589" s="33"/>
      <c r="GV3589" s="33"/>
      <c r="GW3589" s="33"/>
      <c r="GX3589" s="33"/>
    </row>
    <row r="3590" spans="178:206" x14ac:dyDescent="0.2">
      <c r="FV3590" s="29"/>
      <c r="FW3590" s="33"/>
      <c r="FX3590" s="33"/>
      <c r="FY3590" s="33"/>
      <c r="FZ3590" s="33"/>
      <c r="GA3590" s="33"/>
      <c r="GB3590" s="33"/>
      <c r="GC3590" s="33"/>
      <c r="GD3590" s="33"/>
      <c r="GE3590" s="33"/>
      <c r="GF3590" s="33"/>
      <c r="GG3590" s="33"/>
      <c r="GH3590" s="33"/>
      <c r="GI3590" s="33"/>
      <c r="GJ3590" s="33"/>
      <c r="GK3590" s="33"/>
      <c r="GL3590" s="33"/>
      <c r="GM3590" s="33"/>
      <c r="GN3590" s="33"/>
      <c r="GO3590" s="33"/>
      <c r="GP3590" s="33"/>
      <c r="GQ3590" s="33"/>
      <c r="GR3590" s="33"/>
      <c r="GS3590" s="33"/>
      <c r="GT3590" s="33"/>
      <c r="GU3590" s="33"/>
      <c r="GV3590" s="33"/>
      <c r="GW3590" s="33"/>
      <c r="GX3590" s="33"/>
    </row>
    <row r="3591" spans="178:206" x14ac:dyDescent="0.2">
      <c r="FV3591" s="29"/>
      <c r="FW3591" s="33"/>
      <c r="FX3591" s="33"/>
      <c r="FY3591" s="33"/>
      <c r="FZ3591" s="33"/>
      <c r="GA3591" s="33"/>
      <c r="GB3591" s="33"/>
      <c r="GC3591" s="33"/>
      <c r="GD3591" s="33"/>
      <c r="GE3591" s="33"/>
      <c r="GF3591" s="33"/>
      <c r="GG3591" s="33"/>
      <c r="GH3591" s="33"/>
      <c r="GI3591" s="33"/>
      <c r="GJ3591" s="33"/>
      <c r="GK3591" s="33"/>
      <c r="GL3591" s="33"/>
      <c r="GM3591" s="33"/>
      <c r="GN3591" s="33"/>
      <c r="GO3591" s="33"/>
      <c r="GP3591" s="33"/>
      <c r="GQ3591" s="33"/>
      <c r="GR3591" s="33"/>
      <c r="GS3591" s="33"/>
      <c r="GT3591" s="33"/>
      <c r="GU3591" s="33"/>
      <c r="GV3591" s="33"/>
      <c r="GW3591" s="33"/>
      <c r="GX3591" s="33"/>
    </row>
    <row r="3592" spans="178:206" x14ac:dyDescent="0.2">
      <c r="FV3592" s="29"/>
      <c r="FW3592" s="33"/>
      <c r="FX3592" s="33"/>
      <c r="FY3592" s="33"/>
      <c r="FZ3592" s="33"/>
      <c r="GA3592" s="33"/>
      <c r="GB3592" s="33"/>
      <c r="GC3592" s="33"/>
      <c r="GD3592" s="33"/>
      <c r="GE3592" s="33"/>
      <c r="GF3592" s="33"/>
      <c r="GG3592" s="33"/>
      <c r="GH3592" s="33"/>
      <c r="GI3592" s="33"/>
      <c r="GJ3592" s="33"/>
      <c r="GK3592" s="33"/>
      <c r="GL3592" s="33"/>
      <c r="GM3592" s="33"/>
      <c r="GN3592" s="33"/>
      <c r="GO3592" s="33"/>
      <c r="GP3592" s="33"/>
      <c r="GQ3592" s="33"/>
      <c r="GR3592" s="33"/>
      <c r="GS3592" s="33"/>
      <c r="GT3592" s="33"/>
      <c r="GU3592" s="33"/>
      <c r="GV3592" s="33"/>
      <c r="GW3592" s="33"/>
      <c r="GX3592" s="33"/>
    </row>
    <row r="3593" spans="178:206" x14ac:dyDescent="0.2">
      <c r="FV3593" s="29"/>
      <c r="FW3593" s="33"/>
      <c r="FX3593" s="33"/>
      <c r="FY3593" s="33"/>
      <c r="FZ3593" s="33"/>
      <c r="GA3593" s="33"/>
      <c r="GB3593" s="33"/>
      <c r="GC3593" s="33"/>
      <c r="GD3593" s="33"/>
      <c r="GE3593" s="33"/>
      <c r="GF3593" s="33"/>
      <c r="GG3593" s="33"/>
      <c r="GH3593" s="33"/>
      <c r="GI3593" s="33"/>
      <c r="GJ3593" s="33"/>
      <c r="GK3593" s="33"/>
      <c r="GL3593" s="33"/>
      <c r="GM3593" s="33"/>
      <c r="GN3593" s="33"/>
      <c r="GO3593" s="33"/>
      <c r="GP3593" s="33"/>
      <c r="GQ3593" s="33"/>
      <c r="GR3593" s="33"/>
      <c r="GS3593" s="33"/>
      <c r="GT3593" s="33"/>
      <c r="GU3593" s="33"/>
      <c r="GV3593" s="33"/>
      <c r="GW3593" s="33"/>
      <c r="GX3593" s="33"/>
    </row>
    <row r="3594" spans="178:206" x14ac:dyDescent="0.2">
      <c r="FV3594" s="29"/>
      <c r="FW3594" s="33"/>
      <c r="FX3594" s="33"/>
      <c r="FY3594" s="33"/>
      <c r="FZ3594" s="33"/>
      <c r="GA3594" s="33"/>
      <c r="GB3594" s="33"/>
      <c r="GC3594" s="33"/>
      <c r="GD3594" s="33"/>
      <c r="GE3594" s="33"/>
      <c r="GF3594" s="33"/>
      <c r="GG3594" s="33"/>
      <c r="GH3594" s="33"/>
      <c r="GI3594" s="33"/>
      <c r="GJ3594" s="33"/>
      <c r="GK3594" s="33"/>
      <c r="GL3594" s="33"/>
      <c r="GM3594" s="33"/>
      <c r="GN3594" s="33"/>
      <c r="GO3594" s="33"/>
      <c r="GP3594" s="33"/>
      <c r="GQ3594" s="33"/>
      <c r="GR3594" s="33"/>
      <c r="GS3594" s="33"/>
      <c r="GT3594" s="33"/>
      <c r="GU3594" s="33"/>
      <c r="GV3594" s="33"/>
      <c r="GW3594" s="33"/>
      <c r="GX3594" s="33"/>
    </row>
    <row r="3595" spans="178:206" x14ac:dyDescent="0.2">
      <c r="FV3595" s="29"/>
      <c r="FW3595" s="33"/>
      <c r="FX3595" s="33"/>
      <c r="FY3595" s="33"/>
      <c r="FZ3595" s="33"/>
      <c r="GA3595" s="33"/>
      <c r="GB3595" s="33"/>
      <c r="GC3595" s="33"/>
      <c r="GD3595" s="33"/>
      <c r="GE3595" s="33"/>
      <c r="GF3595" s="33"/>
      <c r="GG3595" s="33"/>
      <c r="GH3595" s="33"/>
      <c r="GI3595" s="33"/>
      <c r="GJ3595" s="33"/>
      <c r="GK3595" s="33"/>
      <c r="GL3595" s="33"/>
      <c r="GM3595" s="33"/>
      <c r="GN3595" s="33"/>
      <c r="GO3595" s="33"/>
      <c r="GP3595" s="33"/>
      <c r="GQ3595" s="33"/>
      <c r="GR3595" s="33"/>
      <c r="GS3595" s="33"/>
      <c r="GT3595" s="33"/>
      <c r="GU3595" s="33"/>
      <c r="GV3595" s="33"/>
      <c r="GW3595" s="33"/>
      <c r="GX3595" s="33"/>
    </row>
    <row r="3596" spans="178:206" x14ac:dyDescent="0.2">
      <c r="FV3596" s="29"/>
      <c r="FW3596" s="33"/>
      <c r="FX3596" s="33"/>
      <c r="FY3596" s="33"/>
      <c r="FZ3596" s="33"/>
      <c r="GA3596" s="33"/>
      <c r="GB3596" s="33"/>
      <c r="GC3596" s="33"/>
      <c r="GD3596" s="33"/>
      <c r="GE3596" s="33"/>
      <c r="GF3596" s="33"/>
      <c r="GG3596" s="33"/>
      <c r="GH3596" s="33"/>
      <c r="GI3596" s="33"/>
      <c r="GJ3596" s="33"/>
      <c r="GK3596" s="33"/>
      <c r="GL3596" s="33"/>
      <c r="GM3596" s="33"/>
      <c r="GN3596" s="33"/>
      <c r="GO3596" s="33"/>
      <c r="GP3596" s="33"/>
      <c r="GQ3596" s="33"/>
      <c r="GR3596" s="33"/>
      <c r="GS3596" s="33"/>
      <c r="GT3596" s="33"/>
      <c r="GU3596" s="33"/>
      <c r="GV3596" s="33"/>
      <c r="GW3596" s="33"/>
      <c r="GX3596" s="33"/>
    </row>
    <row r="3597" spans="178:206" x14ac:dyDescent="0.2">
      <c r="FV3597" s="29"/>
      <c r="FW3597" s="33"/>
      <c r="FX3597" s="33"/>
      <c r="FY3597" s="33"/>
      <c r="FZ3597" s="33"/>
      <c r="GA3597" s="33"/>
      <c r="GB3597" s="33"/>
      <c r="GC3597" s="33"/>
      <c r="GD3597" s="33"/>
      <c r="GE3597" s="33"/>
      <c r="GF3597" s="33"/>
      <c r="GG3597" s="33"/>
      <c r="GH3597" s="33"/>
      <c r="GI3597" s="33"/>
      <c r="GJ3597" s="33"/>
      <c r="GK3597" s="33"/>
      <c r="GL3597" s="33"/>
      <c r="GM3597" s="33"/>
      <c r="GN3597" s="33"/>
      <c r="GO3597" s="33"/>
      <c r="GP3597" s="33"/>
      <c r="GQ3597" s="33"/>
      <c r="GR3597" s="33"/>
      <c r="GS3597" s="33"/>
      <c r="GT3597" s="33"/>
      <c r="GU3597" s="33"/>
      <c r="GV3597" s="33"/>
      <c r="GW3597" s="33"/>
      <c r="GX3597" s="33"/>
    </row>
    <row r="3598" spans="178:206" x14ac:dyDescent="0.2">
      <c r="FV3598" s="29"/>
      <c r="FW3598" s="33"/>
      <c r="FX3598" s="33"/>
      <c r="FY3598" s="33"/>
      <c r="FZ3598" s="33"/>
      <c r="GA3598" s="33"/>
      <c r="GB3598" s="33"/>
      <c r="GC3598" s="33"/>
      <c r="GD3598" s="33"/>
      <c r="GE3598" s="33"/>
      <c r="GF3598" s="33"/>
      <c r="GG3598" s="33"/>
      <c r="GH3598" s="33"/>
      <c r="GI3598" s="33"/>
      <c r="GJ3598" s="33"/>
      <c r="GK3598" s="33"/>
      <c r="GL3598" s="33"/>
      <c r="GM3598" s="33"/>
      <c r="GN3598" s="33"/>
      <c r="GO3598" s="33"/>
      <c r="GP3598" s="33"/>
      <c r="GQ3598" s="33"/>
      <c r="GR3598" s="33"/>
      <c r="GS3598" s="33"/>
      <c r="GT3598" s="33"/>
      <c r="GU3598" s="33"/>
      <c r="GV3598" s="33"/>
      <c r="GW3598" s="33"/>
      <c r="GX3598" s="33"/>
    </row>
    <row r="3599" spans="178:206" x14ac:dyDescent="0.2">
      <c r="FV3599" s="29"/>
      <c r="FW3599" s="33"/>
      <c r="FX3599" s="33"/>
      <c r="FY3599" s="33"/>
      <c r="FZ3599" s="33"/>
      <c r="GA3599" s="33"/>
      <c r="GB3599" s="33"/>
      <c r="GC3599" s="33"/>
      <c r="GD3599" s="33"/>
      <c r="GE3599" s="33"/>
      <c r="GF3599" s="33"/>
      <c r="GG3599" s="33"/>
      <c r="GH3599" s="33"/>
      <c r="GI3599" s="33"/>
      <c r="GJ3599" s="33"/>
      <c r="GK3599" s="33"/>
      <c r="GL3599" s="33"/>
      <c r="GM3599" s="33"/>
      <c r="GN3599" s="33"/>
      <c r="GO3599" s="33"/>
      <c r="GP3599" s="33"/>
      <c r="GQ3599" s="33"/>
      <c r="GR3599" s="33"/>
      <c r="GS3599" s="33"/>
      <c r="GT3599" s="33"/>
      <c r="GU3599" s="33"/>
      <c r="GV3599" s="33"/>
      <c r="GW3599" s="33"/>
      <c r="GX3599" s="33"/>
    </row>
    <row r="3600" spans="178:206" x14ac:dyDescent="0.2">
      <c r="FV3600" s="29"/>
      <c r="FW3600" s="33"/>
      <c r="FX3600" s="33"/>
      <c r="FY3600" s="33"/>
      <c r="FZ3600" s="33"/>
      <c r="GA3600" s="33"/>
      <c r="GB3600" s="33"/>
      <c r="GC3600" s="33"/>
      <c r="GD3600" s="33"/>
      <c r="GE3600" s="33"/>
      <c r="GF3600" s="33"/>
      <c r="GG3600" s="33"/>
      <c r="GH3600" s="33"/>
      <c r="GI3600" s="33"/>
      <c r="GJ3600" s="33"/>
      <c r="GK3600" s="33"/>
      <c r="GL3600" s="33"/>
      <c r="GM3600" s="33"/>
      <c r="GN3600" s="33"/>
      <c r="GO3600" s="33"/>
      <c r="GP3600" s="33"/>
      <c r="GQ3600" s="33"/>
      <c r="GR3600" s="33"/>
      <c r="GS3600" s="33"/>
      <c r="GT3600" s="33"/>
      <c r="GU3600" s="33"/>
      <c r="GV3600" s="33"/>
      <c r="GW3600" s="33"/>
      <c r="GX3600" s="33"/>
    </row>
    <row r="3601" spans="178:206" x14ac:dyDescent="0.2">
      <c r="FV3601" s="29"/>
      <c r="FW3601" s="33"/>
      <c r="FX3601" s="33"/>
      <c r="FY3601" s="33"/>
      <c r="FZ3601" s="33"/>
      <c r="GA3601" s="33"/>
      <c r="GB3601" s="33"/>
      <c r="GC3601" s="33"/>
      <c r="GD3601" s="33"/>
      <c r="GE3601" s="33"/>
      <c r="GF3601" s="33"/>
      <c r="GG3601" s="33"/>
      <c r="GH3601" s="33"/>
      <c r="GI3601" s="33"/>
      <c r="GJ3601" s="33"/>
      <c r="GK3601" s="33"/>
      <c r="GL3601" s="33"/>
      <c r="GM3601" s="33"/>
      <c r="GN3601" s="33"/>
      <c r="GO3601" s="33"/>
      <c r="GP3601" s="33"/>
      <c r="GQ3601" s="33"/>
      <c r="GR3601" s="33"/>
      <c r="GS3601" s="33"/>
      <c r="GT3601" s="33"/>
      <c r="GU3601" s="33"/>
      <c r="GV3601" s="33"/>
      <c r="GW3601" s="33"/>
      <c r="GX3601" s="33"/>
    </row>
    <row r="3602" spans="178:206" x14ac:dyDescent="0.2">
      <c r="FV3602" s="29"/>
      <c r="FW3602" s="33"/>
      <c r="FX3602" s="33"/>
      <c r="FY3602" s="33"/>
      <c r="FZ3602" s="33"/>
      <c r="GA3602" s="33"/>
      <c r="GB3602" s="33"/>
      <c r="GC3602" s="33"/>
      <c r="GD3602" s="33"/>
      <c r="GE3602" s="33"/>
      <c r="GF3602" s="33"/>
      <c r="GG3602" s="33"/>
      <c r="GH3602" s="33"/>
      <c r="GI3602" s="33"/>
      <c r="GJ3602" s="33"/>
      <c r="GK3602" s="33"/>
      <c r="GL3602" s="33"/>
      <c r="GM3602" s="33"/>
      <c r="GN3602" s="33"/>
      <c r="GO3602" s="33"/>
      <c r="GP3602" s="33"/>
      <c r="GQ3602" s="33"/>
      <c r="GR3602" s="33"/>
      <c r="GS3602" s="33"/>
      <c r="GT3602" s="33"/>
      <c r="GU3602" s="33"/>
      <c r="GV3602" s="33"/>
      <c r="GW3602" s="33"/>
      <c r="GX3602" s="33"/>
    </row>
    <row r="3603" spans="178:206" x14ac:dyDescent="0.2">
      <c r="FV3603" s="29"/>
      <c r="FW3603" s="33"/>
      <c r="FX3603" s="33"/>
      <c r="FY3603" s="33"/>
      <c r="FZ3603" s="33"/>
      <c r="GA3603" s="33"/>
      <c r="GB3603" s="33"/>
      <c r="GC3603" s="33"/>
      <c r="GD3603" s="33"/>
      <c r="GE3603" s="33"/>
      <c r="GF3603" s="33"/>
      <c r="GG3603" s="33"/>
      <c r="GH3603" s="33"/>
      <c r="GI3603" s="33"/>
      <c r="GJ3603" s="33"/>
      <c r="GK3603" s="33"/>
      <c r="GL3603" s="33"/>
      <c r="GM3603" s="33"/>
      <c r="GN3603" s="33"/>
      <c r="GO3603" s="33"/>
      <c r="GP3603" s="33"/>
      <c r="GQ3603" s="33"/>
      <c r="GR3603" s="33"/>
      <c r="GS3603" s="33"/>
      <c r="GT3603" s="33"/>
      <c r="GU3603" s="33"/>
      <c r="GV3603" s="33"/>
      <c r="GW3603" s="33"/>
      <c r="GX3603" s="33"/>
    </row>
    <row r="3604" spans="178:206" x14ac:dyDescent="0.2">
      <c r="FV3604" s="29"/>
      <c r="FW3604" s="33"/>
      <c r="FX3604" s="33"/>
      <c r="FY3604" s="33"/>
      <c r="FZ3604" s="33"/>
      <c r="GA3604" s="33"/>
      <c r="GB3604" s="33"/>
      <c r="GC3604" s="33"/>
      <c r="GD3604" s="33"/>
      <c r="GE3604" s="33"/>
      <c r="GF3604" s="33"/>
      <c r="GG3604" s="33"/>
      <c r="GH3604" s="33"/>
      <c r="GI3604" s="33"/>
      <c r="GJ3604" s="33"/>
      <c r="GK3604" s="33"/>
      <c r="GL3604" s="33"/>
      <c r="GM3604" s="33"/>
      <c r="GN3604" s="33"/>
      <c r="GO3604" s="33"/>
      <c r="GP3604" s="33"/>
      <c r="GQ3604" s="33"/>
      <c r="GR3604" s="33"/>
      <c r="GS3604" s="33"/>
      <c r="GT3604" s="33"/>
      <c r="GU3604" s="33"/>
      <c r="GV3604" s="33"/>
      <c r="GW3604" s="33"/>
      <c r="GX3604" s="33"/>
    </row>
    <row r="3605" spans="178:206" x14ac:dyDescent="0.2">
      <c r="FV3605" s="29"/>
      <c r="FW3605" s="33"/>
      <c r="FX3605" s="33"/>
      <c r="FY3605" s="33"/>
      <c r="FZ3605" s="33"/>
      <c r="GA3605" s="33"/>
      <c r="GB3605" s="33"/>
      <c r="GC3605" s="33"/>
      <c r="GD3605" s="33"/>
      <c r="GE3605" s="33"/>
      <c r="GF3605" s="33"/>
      <c r="GG3605" s="33"/>
      <c r="GH3605" s="33"/>
      <c r="GI3605" s="33"/>
      <c r="GJ3605" s="33"/>
      <c r="GK3605" s="33"/>
      <c r="GL3605" s="33"/>
      <c r="GM3605" s="33"/>
      <c r="GN3605" s="33"/>
      <c r="GO3605" s="33"/>
      <c r="GP3605" s="33"/>
      <c r="GQ3605" s="33"/>
      <c r="GR3605" s="33"/>
      <c r="GS3605" s="33"/>
      <c r="GT3605" s="33"/>
      <c r="GU3605" s="33"/>
      <c r="GV3605" s="33"/>
      <c r="GW3605" s="33"/>
      <c r="GX3605" s="33"/>
    </row>
    <row r="3606" spans="178:206" x14ac:dyDescent="0.2">
      <c r="FV3606" s="29"/>
      <c r="FW3606" s="33"/>
      <c r="FX3606" s="33"/>
      <c r="FY3606" s="33"/>
      <c r="FZ3606" s="33"/>
      <c r="GA3606" s="33"/>
      <c r="GB3606" s="33"/>
      <c r="GC3606" s="33"/>
      <c r="GD3606" s="33"/>
      <c r="GE3606" s="33"/>
      <c r="GF3606" s="33"/>
      <c r="GG3606" s="33"/>
      <c r="GH3606" s="33"/>
      <c r="GI3606" s="33"/>
      <c r="GJ3606" s="33"/>
      <c r="GK3606" s="33"/>
      <c r="GL3606" s="33"/>
      <c r="GM3606" s="33"/>
      <c r="GN3606" s="33"/>
      <c r="GO3606" s="33"/>
      <c r="GP3606" s="33"/>
      <c r="GQ3606" s="33"/>
      <c r="GR3606" s="33"/>
      <c r="GS3606" s="33"/>
      <c r="GT3606" s="33"/>
      <c r="GU3606" s="33"/>
      <c r="GV3606" s="33"/>
      <c r="GW3606" s="33"/>
      <c r="GX3606" s="33"/>
    </row>
    <row r="3607" spans="178:206" x14ac:dyDescent="0.2">
      <c r="FV3607" s="29"/>
      <c r="FW3607" s="33"/>
      <c r="FX3607" s="33"/>
      <c r="FY3607" s="33"/>
      <c r="FZ3607" s="33"/>
      <c r="GA3607" s="33"/>
      <c r="GB3607" s="33"/>
      <c r="GC3607" s="33"/>
      <c r="GD3607" s="33"/>
      <c r="GE3607" s="33"/>
      <c r="GF3607" s="33"/>
      <c r="GG3607" s="33"/>
      <c r="GH3607" s="33"/>
      <c r="GI3607" s="33"/>
      <c r="GJ3607" s="33"/>
      <c r="GK3607" s="33"/>
      <c r="GL3607" s="33"/>
      <c r="GM3607" s="33"/>
      <c r="GN3607" s="33"/>
      <c r="GO3607" s="33"/>
      <c r="GP3607" s="33"/>
      <c r="GQ3607" s="33"/>
      <c r="GR3607" s="33"/>
      <c r="GS3607" s="33"/>
      <c r="GT3607" s="33"/>
      <c r="GU3607" s="33"/>
      <c r="GV3607" s="33"/>
      <c r="GW3607" s="33"/>
      <c r="GX3607" s="33"/>
    </row>
    <row r="3608" spans="178:206" x14ac:dyDescent="0.2">
      <c r="FV3608" s="29"/>
      <c r="FW3608" s="33"/>
      <c r="FX3608" s="33"/>
      <c r="FY3608" s="33"/>
      <c r="FZ3608" s="33"/>
      <c r="GA3608" s="33"/>
      <c r="GB3608" s="33"/>
      <c r="GC3608" s="33"/>
      <c r="GD3608" s="33"/>
      <c r="GE3608" s="33"/>
      <c r="GF3608" s="33"/>
      <c r="GG3608" s="33"/>
      <c r="GH3608" s="33"/>
      <c r="GI3608" s="33"/>
      <c r="GJ3608" s="33"/>
      <c r="GK3608" s="33"/>
      <c r="GL3608" s="33"/>
      <c r="GM3608" s="33"/>
      <c r="GN3608" s="33"/>
      <c r="GO3608" s="33"/>
      <c r="GP3608" s="33"/>
      <c r="GQ3608" s="33"/>
      <c r="GR3608" s="33"/>
      <c r="GS3608" s="33"/>
      <c r="GT3608" s="33"/>
      <c r="GU3608" s="33"/>
      <c r="GV3608" s="33"/>
      <c r="GW3608" s="33"/>
      <c r="GX3608" s="33"/>
    </row>
    <row r="3609" spans="178:206" x14ac:dyDescent="0.2">
      <c r="FV3609" s="29"/>
      <c r="FW3609" s="33"/>
      <c r="FX3609" s="33"/>
      <c r="FY3609" s="33"/>
      <c r="FZ3609" s="33"/>
      <c r="GA3609" s="33"/>
      <c r="GB3609" s="33"/>
      <c r="GC3609" s="33"/>
      <c r="GD3609" s="33"/>
      <c r="GE3609" s="33"/>
      <c r="GF3609" s="33"/>
      <c r="GG3609" s="33"/>
      <c r="GH3609" s="33"/>
      <c r="GI3609" s="33"/>
      <c r="GJ3609" s="33"/>
      <c r="GK3609" s="33"/>
      <c r="GL3609" s="33"/>
      <c r="GM3609" s="33"/>
      <c r="GN3609" s="33"/>
      <c r="GO3609" s="33"/>
      <c r="GP3609" s="33"/>
      <c r="GQ3609" s="33"/>
      <c r="GR3609" s="33"/>
      <c r="GS3609" s="33"/>
      <c r="GT3609" s="33"/>
      <c r="GU3609" s="33"/>
      <c r="GV3609" s="33"/>
      <c r="GW3609" s="33"/>
      <c r="GX3609" s="33"/>
    </row>
    <row r="3610" spans="178:206" x14ac:dyDescent="0.2">
      <c r="FV3610" s="29"/>
      <c r="FW3610" s="33"/>
      <c r="FX3610" s="33"/>
      <c r="FY3610" s="33"/>
      <c r="FZ3610" s="33"/>
      <c r="GA3610" s="33"/>
      <c r="GB3610" s="33"/>
      <c r="GC3610" s="33"/>
      <c r="GD3610" s="33"/>
      <c r="GE3610" s="33"/>
      <c r="GF3610" s="33"/>
      <c r="GG3610" s="33"/>
      <c r="GH3610" s="33"/>
      <c r="GI3610" s="33"/>
      <c r="GJ3610" s="33"/>
      <c r="GK3610" s="33"/>
      <c r="GL3610" s="33"/>
      <c r="GM3610" s="33"/>
      <c r="GN3610" s="33"/>
      <c r="GO3610" s="33"/>
      <c r="GP3610" s="33"/>
      <c r="GQ3610" s="33"/>
      <c r="GR3610" s="33"/>
      <c r="GS3610" s="33"/>
      <c r="GT3610" s="33"/>
      <c r="GU3610" s="33"/>
      <c r="GV3610" s="33"/>
      <c r="GW3610" s="33"/>
      <c r="GX3610" s="33"/>
    </row>
    <row r="3611" spans="178:206" x14ac:dyDescent="0.2">
      <c r="FV3611" s="29"/>
      <c r="FW3611" s="33"/>
      <c r="FX3611" s="33"/>
      <c r="FY3611" s="33"/>
      <c r="FZ3611" s="33"/>
      <c r="GA3611" s="33"/>
      <c r="GB3611" s="33"/>
      <c r="GC3611" s="33"/>
      <c r="GD3611" s="33"/>
      <c r="GE3611" s="33"/>
      <c r="GF3611" s="33"/>
      <c r="GG3611" s="33"/>
      <c r="GH3611" s="33"/>
      <c r="GI3611" s="33"/>
      <c r="GJ3611" s="33"/>
      <c r="GK3611" s="33"/>
      <c r="GL3611" s="33"/>
      <c r="GM3611" s="33"/>
      <c r="GN3611" s="33"/>
      <c r="GO3611" s="33"/>
      <c r="GP3611" s="33"/>
      <c r="GQ3611" s="33"/>
      <c r="GR3611" s="33"/>
      <c r="GS3611" s="33"/>
      <c r="GT3611" s="33"/>
      <c r="GU3611" s="33"/>
      <c r="GV3611" s="33"/>
      <c r="GW3611" s="33"/>
      <c r="GX3611" s="33"/>
    </row>
    <row r="3612" spans="178:206" x14ac:dyDescent="0.2">
      <c r="FV3612" s="29"/>
      <c r="FW3612" s="33"/>
      <c r="FX3612" s="33"/>
      <c r="FY3612" s="33"/>
      <c r="FZ3612" s="33"/>
      <c r="GA3612" s="33"/>
      <c r="GB3612" s="33"/>
      <c r="GC3612" s="33"/>
      <c r="GD3612" s="33"/>
      <c r="GE3612" s="33"/>
      <c r="GF3612" s="33"/>
      <c r="GG3612" s="33"/>
      <c r="GH3612" s="33"/>
      <c r="GI3612" s="33"/>
      <c r="GJ3612" s="33"/>
      <c r="GK3612" s="33"/>
      <c r="GL3612" s="33"/>
      <c r="GM3612" s="33"/>
      <c r="GN3612" s="33"/>
      <c r="GO3612" s="33"/>
      <c r="GP3612" s="33"/>
      <c r="GQ3612" s="33"/>
      <c r="GR3612" s="33"/>
      <c r="GS3612" s="33"/>
      <c r="GT3612" s="33"/>
      <c r="GU3612" s="33"/>
      <c r="GV3612" s="33"/>
      <c r="GW3612" s="33"/>
      <c r="GX3612" s="33"/>
    </row>
    <row r="3613" spans="178:206" x14ac:dyDescent="0.2">
      <c r="FV3613" s="29"/>
      <c r="FW3613" s="33"/>
      <c r="FX3613" s="33"/>
      <c r="FY3613" s="33"/>
      <c r="FZ3613" s="33"/>
      <c r="GA3613" s="33"/>
      <c r="GB3613" s="33"/>
      <c r="GC3613" s="33"/>
      <c r="GD3613" s="33"/>
      <c r="GE3613" s="33"/>
      <c r="GF3613" s="33"/>
      <c r="GG3613" s="33"/>
      <c r="GH3613" s="33"/>
      <c r="GI3613" s="33"/>
      <c r="GJ3613" s="33"/>
      <c r="GK3613" s="33"/>
      <c r="GL3613" s="33"/>
      <c r="GM3613" s="33"/>
      <c r="GN3613" s="33"/>
      <c r="GO3613" s="33"/>
      <c r="GP3613" s="33"/>
      <c r="GQ3613" s="33"/>
      <c r="GR3613" s="33"/>
      <c r="GS3613" s="33"/>
      <c r="GT3613" s="33"/>
      <c r="GU3613" s="33"/>
      <c r="GV3613" s="33"/>
      <c r="GW3613" s="33"/>
      <c r="GX3613" s="33"/>
    </row>
    <row r="3614" spans="178:206" x14ac:dyDescent="0.2">
      <c r="FV3614" s="29"/>
      <c r="FW3614" s="33"/>
      <c r="FX3614" s="33"/>
      <c r="FY3614" s="33"/>
      <c r="FZ3614" s="33"/>
      <c r="GA3614" s="33"/>
      <c r="GB3614" s="33"/>
      <c r="GC3614" s="33"/>
      <c r="GD3614" s="33"/>
      <c r="GE3614" s="33"/>
      <c r="GF3614" s="33"/>
      <c r="GG3614" s="33"/>
      <c r="GH3614" s="33"/>
      <c r="GI3614" s="33"/>
      <c r="GJ3614" s="33"/>
      <c r="GK3614" s="33"/>
      <c r="GL3614" s="33"/>
      <c r="GM3614" s="33"/>
      <c r="GN3614" s="33"/>
      <c r="GO3614" s="33"/>
      <c r="GP3614" s="33"/>
      <c r="GQ3614" s="33"/>
      <c r="GR3614" s="33"/>
      <c r="GS3614" s="33"/>
      <c r="GT3614" s="33"/>
      <c r="GU3614" s="33"/>
      <c r="GV3614" s="33"/>
      <c r="GW3614" s="33"/>
      <c r="GX3614" s="33"/>
    </row>
    <row r="3615" spans="178:206" x14ac:dyDescent="0.2">
      <c r="FV3615" s="29"/>
      <c r="FW3615" s="33"/>
      <c r="FX3615" s="33"/>
      <c r="FY3615" s="33"/>
      <c r="FZ3615" s="33"/>
      <c r="GA3615" s="33"/>
      <c r="GB3615" s="33"/>
      <c r="GC3615" s="33"/>
      <c r="GD3615" s="33"/>
      <c r="GE3615" s="33"/>
      <c r="GF3615" s="33"/>
      <c r="GG3615" s="33"/>
      <c r="GH3615" s="33"/>
      <c r="GI3615" s="33"/>
      <c r="GJ3615" s="33"/>
      <c r="GK3615" s="33"/>
      <c r="GL3615" s="33"/>
      <c r="GM3615" s="33"/>
      <c r="GN3615" s="33"/>
      <c r="GO3615" s="33"/>
      <c r="GP3615" s="33"/>
      <c r="GQ3615" s="33"/>
      <c r="GR3615" s="33"/>
      <c r="GS3615" s="33"/>
      <c r="GT3615" s="33"/>
      <c r="GU3615" s="33"/>
      <c r="GV3615" s="33"/>
      <c r="GW3615" s="33"/>
      <c r="GX3615" s="33"/>
    </row>
    <row r="3616" spans="178:206" x14ac:dyDescent="0.2">
      <c r="FV3616" s="29"/>
      <c r="FW3616" s="33"/>
      <c r="FX3616" s="33"/>
      <c r="FY3616" s="33"/>
      <c r="FZ3616" s="33"/>
      <c r="GA3616" s="33"/>
      <c r="GB3616" s="33"/>
      <c r="GC3616" s="33"/>
      <c r="GD3616" s="33"/>
      <c r="GE3616" s="33"/>
      <c r="GF3616" s="33"/>
      <c r="GG3616" s="33"/>
      <c r="GH3616" s="33"/>
      <c r="GI3616" s="33"/>
      <c r="GJ3616" s="33"/>
      <c r="GK3616" s="33"/>
      <c r="GL3616" s="33"/>
      <c r="GM3616" s="33"/>
      <c r="GN3616" s="33"/>
      <c r="GO3616" s="33"/>
      <c r="GP3616" s="33"/>
      <c r="GQ3616" s="33"/>
      <c r="GR3616" s="33"/>
      <c r="GS3616" s="33"/>
      <c r="GT3616" s="33"/>
      <c r="GU3616" s="33"/>
      <c r="GV3616" s="33"/>
      <c r="GW3616" s="33"/>
      <c r="GX3616" s="33"/>
    </row>
    <row r="3617" spans="178:206" x14ac:dyDescent="0.2">
      <c r="FV3617" s="29"/>
      <c r="FW3617" s="33"/>
      <c r="FX3617" s="33"/>
      <c r="FY3617" s="33"/>
      <c r="FZ3617" s="33"/>
      <c r="GA3617" s="33"/>
      <c r="GB3617" s="33"/>
      <c r="GC3617" s="33"/>
      <c r="GD3617" s="33"/>
      <c r="GE3617" s="33"/>
      <c r="GF3617" s="33"/>
      <c r="GG3617" s="33"/>
      <c r="GH3617" s="33"/>
      <c r="GI3617" s="33"/>
      <c r="GJ3617" s="33"/>
      <c r="GK3617" s="33"/>
      <c r="GL3617" s="33"/>
      <c r="GM3617" s="33"/>
      <c r="GN3617" s="33"/>
      <c r="GO3617" s="33"/>
      <c r="GP3617" s="33"/>
      <c r="GQ3617" s="33"/>
      <c r="GR3617" s="33"/>
      <c r="GS3617" s="33"/>
      <c r="GT3617" s="33"/>
      <c r="GU3617" s="33"/>
      <c r="GV3617" s="33"/>
      <c r="GW3617" s="33"/>
      <c r="GX3617" s="33"/>
    </row>
    <row r="3618" spans="178:206" x14ac:dyDescent="0.2">
      <c r="FV3618" s="29"/>
      <c r="FW3618" s="33"/>
      <c r="FX3618" s="33"/>
      <c r="FY3618" s="33"/>
      <c r="FZ3618" s="33"/>
      <c r="GA3618" s="33"/>
      <c r="GB3618" s="33"/>
      <c r="GC3618" s="33"/>
      <c r="GD3618" s="33"/>
      <c r="GE3618" s="33"/>
      <c r="GF3618" s="33"/>
      <c r="GG3618" s="33"/>
      <c r="GH3618" s="33"/>
      <c r="GI3618" s="33"/>
      <c r="GJ3618" s="33"/>
      <c r="GK3618" s="33"/>
      <c r="GL3618" s="33"/>
      <c r="GM3618" s="33"/>
      <c r="GN3618" s="33"/>
      <c r="GO3618" s="33"/>
      <c r="GP3618" s="33"/>
      <c r="GQ3618" s="33"/>
      <c r="GR3618" s="33"/>
      <c r="GS3618" s="33"/>
      <c r="GT3618" s="33"/>
      <c r="GU3618" s="33"/>
      <c r="GV3618" s="33"/>
      <c r="GW3618" s="33"/>
      <c r="GX3618" s="33"/>
    </row>
    <row r="3619" spans="178:206" x14ac:dyDescent="0.2">
      <c r="FV3619" s="29"/>
      <c r="FW3619" s="33"/>
      <c r="FX3619" s="33"/>
      <c r="FY3619" s="33"/>
      <c r="FZ3619" s="33"/>
      <c r="GA3619" s="33"/>
      <c r="GB3619" s="33"/>
      <c r="GC3619" s="33"/>
      <c r="GD3619" s="33"/>
      <c r="GE3619" s="33"/>
      <c r="GF3619" s="33"/>
      <c r="GG3619" s="33"/>
      <c r="GH3619" s="33"/>
      <c r="GI3619" s="33"/>
      <c r="GJ3619" s="33"/>
      <c r="GK3619" s="33"/>
      <c r="GL3619" s="33"/>
      <c r="GM3619" s="33"/>
      <c r="GN3619" s="33"/>
      <c r="GO3619" s="33"/>
      <c r="GP3619" s="33"/>
      <c r="GQ3619" s="33"/>
      <c r="GR3619" s="33"/>
      <c r="GS3619" s="33"/>
      <c r="GT3619" s="33"/>
      <c r="GU3619" s="33"/>
      <c r="GV3619" s="33"/>
      <c r="GW3619" s="33"/>
      <c r="GX3619" s="33"/>
    </row>
    <row r="3620" spans="178:206" x14ac:dyDescent="0.2">
      <c r="FV3620" s="29"/>
      <c r="FW3620" s="33"/>
      <c r="FX3620" s="33"/>
      <c r="FY3620" s="33"/>
      <c r="FZ3620" s="33"/>
      <c r="GA3620" s="33"/>
      <c r="GB3620" s="33"/>
      <c r="GC3620" s="33"/>
      <c r="GD3620" s="33"/>
      <c r="GE3620" s="33"/>
      <c r="GF3620" s="33"/>
      <c r="GG3620" s="33"/>
      <c r="GH3620" s="33"/>
      <c r="GI3620" s="33"/>
      <c r="GJ3620" s="33"/>
      <c r="GK3620" s="33"/>
      <c r="GL3620" s="33"/>
      <c r="GM3620" s="33"/>
      <c r="GN3620" s="33"/>
      <c r="GO3620" s="33"/>
      <c r="GP3620" s="33"/>
      <c r="GQ3620" s="33"/>
      <c r="GR3620" s="33"/>
      <c r="GS3620" s="33"/>
      <c r="GT3620" s="33"/>
      <c r="GU3620" s="33"/>
      <c r="GV3620" s="33"/>
      <c r="GW3620" s="33"/>
      <c r="GX3620" s="33"/>
    </row>
    <row r="3621" spans="178:206" x14ac:dyDescent="0.2">
      <c r="FV3621" s="29"/>
      <c r="FW3621" s="33"/>
      <c r="FX3621" s="33"/>
      <c r="FY3621" s="33"/>
      <c r="FZ3621" s="33"/>
      <c r="GA3621" s="33"/>
      <c r="GB3621" s="33"/>
      <c r="GC3621" s="33"/>
      <c r="GD3621" s="33"/>
      <c r="GE3621" s="33"/>
      <c r="GF3621" s="33"/>
      <c r="GG3621" s="33"/>
      <c r="GH3621" s="33"/>
      <c r="GI3621" s="33"/>
      <c r="GJ3621" s="33"/>
      <c r="GK3621" s="33"/>
      <c r="GL3621" s="33"/>
      <c r="GM3621" s="33"/>
      <c r="GN3621" s="33"/>
      <c r="GO3621" s="33"/>
      <c r="GP3621" s="33"/>
      <c r="GQ3621" s="33"/>
      <c r="GR3621" s="33"/>
      <c r="GS3621" s="33"/>
      <c r="GT3621" s="33"/>
      <c r="GU3621" s="33"/>
      <c r="GV3621" s="33"/>
      <c r="GW3621" s="33"/>
      <c r="GX3621" s="33"/>
    </row>
    <row r="3622" spans="178:206" x14ac:dyDescent="0.2">
      <c r="FV3622" s="29"/>
      <c r="FW3622" s="33"/>
      <c r="FX3622" s="33"/>
      <c r="FY3622" s="33"/>
      <c r="FZ3622" s="33"/>
      <c r="GA3622" s="33"/>
      <c r="GB3622" s="33"/>
      <c r="GC3622" s="33"/>
      <c r="GD3622" s="33"/>
      <c r="GE3622" s="33"/>
      <c r="GF3622" s="33"/>
      <c r="GG3622" s="33"/>
      <c r="GH3622" s="33"/>
      <c r="GI3622" s="33"/>
      <c r="GJ3622" s="33"/>
      <c r="GK3622" s="33"/>
      <c r="GL3622" s="33"/>
      <c r="GM3622" s="33"/>
      <c r="GN3622" s="33"/>
      <c r="GO3622" s="33"/>
      <c r="GP3622" s="33"/>
      <c r="GQ3622" s="33"/>
      <c r="GR3622" s="33"/>
      <c r="GS3622" s="33"/>
      <c r="GT3622" s="33"/>
      <c r="GU3622" s="33"/>
      <c r="GV3622" s="33"/>
      <c r="GW3622" s="33"/>
      <c r="GX3622" s="33"/>
    </row>
    <row r="3623" spans="178:206" x14ac:dyDescent="0.2">
      <c r="FV3623" s="29"/>
      <c r="FW3623" s="33"/>
      <c r="FX3623" s="33"/>
      <c r="FY3623" s="33"/>
      <c r="FZ3623" s="33"/>
      <c r="GA3623" s="33"/>
      <c r="GB3623" s="33"/>
      <c r="GC3623" s="33"/>
      <c r="GD3623" s="33"/>
      <c r="GE3623" s="33"/>
      <c r="GF3623" s="33"/>
      <c r="GG3623" s="33"/>
      <c r="GH3623" s="33"/>
      <c r="GI3623" s="33"/>
      <c r="GJ3623" s="33"/>
      <c r="GK3623" s="33"/>
      <c r="GL3623" s="33"/>
      <c r="GM3623" s="33"/>
      <c r="GN3623" s="33"/>
      <c r="GO3623" s="33"/>
      <c r="GP3623" s="33"/>
      <c r="GQ3623" s="33"/>
      <c r="GR3623" s="33"/>
      <c r="GS3623" s="33"/>
      <c r="GT3623" s="33"/>
      <c r="GU3623" s="33"/>
      <c r="GV3623" s="33"/>
      <c r="GW3623" s="33"/>
      <c r="GX3623" s="33"/>
    </row>
    <row r="3624" spans="178:206" x14ac:dyDescent="0.2">
      <c r="FV3624" s="29"/>
      <c r="FW3624" s="33"/>
      <c r="FX3624" s="33"/>
      <c r="FY3624" s="33"/>
      <c r="FZ3624" s="33"/>
      <c r="GA3624" s="33"/>
      <c r="GB3624" s="33"/>
      <c r="GC3624" s="33"/>
      <c r="GD3624" s="33"/>
      <c r="GE3624" s="33"/>
      <c r="GF3624" s="33"/>
      <c r="GG3624" s="33"/>
      <c r="GH3624" s="33"/>
      <c r="GI3624" s="33"/>
      <c r="GJ3624" s="33"/>
      <c r="GK3624" s="33"/>
      <c r="GL3624" s="33"/>
      <c r="GM3624" s="33"/>
      <c r="GN3624" s="33"/>
      <c r="GO3624" s="33"/>
      <c r="GP3624" s="33"/>
      <c r="GQ3624" s="33"/>
      <c r="GR3624" s="33"/>
      <c r="GS3624" s="33"/>
      <c r="GT3624" s="33"/>
      <c r="GU3624" s="33"/>
      <c r="GV3624" s="33"/>
      <c r="GW3624" s="33"/>
      <c r="GX3624" s="33"/>
    </row>
    <row r="3625" spans="178:206" x14ac:dyDescent="0.2">
      <c r="FV3625" s="29"/>
      <c r="FW3625" s="33"/>
      <c r="FX3625" s="33"/>
      <c r="FY3625" s="33"/>
      <c r="FZ3625" s="33"/>
      <c r="GA3625" s="33"/>
      <c r="GB3625" s="33"/>
      <c r="GC3625" s="33"/>
      <c r="GD3625" s="33"/>
      <c r="GE3625" s="33"/>
      <c r="GF3625" s="33"/>
      <c r="GG3625" s="33"/>
      <c r="GH3625" s="33"/>
      <c r="GI3625" s="33"/>
      <c r="GJ3625" s="33"/>
      <c r="GK3625" s="33"/>
      <c r="GL3625" s="33"/>
      <c r="GM3625" s="33"/>
      <c r="GN3625" s="33"/>
      <c r="GO3625" s="33"/>
      <c r="GP3625" s="33"/>
      <c r="GQ3625" s="33"/>
      <c r="GR3625" s="33"/>
      <c r="GS3625" s="33"/>
      <c r="GT3625" s="33"/>
      <c r="GU3625" s="33"/>
      <c r="GV3625" s="33"/>
      <c r="GW3625" s="33"/>
      <c r="GX3625" s="33"/>
    </row>
    <row r="3626" spans="178:206" x14ac:dyDescent="0.2">
      <c r="FV3626" s="29"/>
      <c r="FW3626" s="33"/>
      <c r="FX3626" s="33"/>
      <c r="FY3626" s="33"/>
      <c r="FZ3626" s="33"/>
      <c r="GA3626" s="33"/>
      <c r="GB3626" s="33"/>
      <c r="GC3626" s="33"/>
      <c r="GD3626" s="33"/>
      <c r="GE3626" s="33"/>
      <c r="GF3626" s="33"/>
      <c r="GG3626" s="33"/>
      <c r="GH3626" s="33"/>
      <c r="GI3626" s="33"/>
      <c r="GJ3626" s="33"/>
      <c r="GK3626" s="33"/>
      <c r="GL3626" s="33"/>
      <c r="GM3626" s="33"/>
      <c r="GN3626" s="33"/>
      <c r="GO3626" s="33"/>
      <c r="GP3626" s="33"/>
      <c r="GQ3626" s="33"/>
      <c r="GR3626" s="33"/>
      <c r="GS3626" s="33"/>
      <c r="GT3626" s="33"/>
      <c r="GU3626" s="33"/>
      <c r="GV3626" s="33"/>
      <c r="GW3626" s="33"/>
      <c r="GX3626" s="33"/>
    </row>
    <row r="3627" spans="178:206" x14ac:dyDescent="0.2">
      <c r="FV3627" s="29"/>
      <c r="FW3627" s="33"/>
      <c r="FX3627" s="33"/>
      <c r="FY3627" s="33"/>
      <c r="FZ3627" s="33"/>
      <c r="GA3627" s="33"/>
      <c r="GB3627" s="33"/>
      <c r="GC3627" s="33"/>
      <c r="GD3627" s="33"/>
      <c r="GE3627" s="33"/>
      <c r="GF3627" s="33"/>
      <c r="GG3627" s="33"/>
      <c r="GH3627" s="33"/>
      <c r="GI3627" s="33"/>
      <c r="GJ3627" s="33"/>
      <c r="GK3627" s="33"/>
      <c r="GL3627" s="33"/>
      <c r="GM3627" s="33"/>
      <c r="GN3627" s="33"/>
      <c r="GO3627" s="33"/>
      <c r="GP3627" s="33"/>
      <c r="GQ3627" s="33"/>
      <c r="GR3627" s="33"/>
      <c r="GS3627" s="33"/>
      <c r="GT3627" s="33"/>
      <c r="GU3627" s="33"/>
      <c r="GV3627" s="33"/>
      <c r="GW3627" s="33"/>
      <c r="GX3627" s="33"/>
    </row>
    <row r="3628" spans="178:206" x14ac:dyDescent="0.2">
      <c r="FV3628" s="29"/>
      <c r="FW3628" s="33"/>
      <c r="FX3628" s="33"/>
      <c r="FY3628" s="33"/>
      <c r="FZ3628" s="33"/>
      <c r="GA3628" s="33"/>
      <c r="GB3628" s="33"/>
      <c r="GC3628" s="33"/>
      <c r="GD3628" s="33"/>
      <c r="GE3628" s="33"/>
      <c r="GF3628" s="33"/>
      <c r="GG3628" s="33"/>
      <c r="GH3628" s="33"/>
      <c r="GI3628" s="33"/>
      <c r="GJ3628" s="33"/>
      <c r="GK3628" s="33"/>
      <c r="GL3628" s="33"/>
      <c r="GM3628" s="33"/>
      <c r="GN3628" s="33"/>
      <c r="GO3628" s="33"/>
      <c r="GP3628" s="33"/>
      <c r="GQ3628" s="33"/>
      <c r="GR3628" s="33"/>
      <c r="GS3628" s="33"/>
      <c r="GT3628" s="33"/>
      <c r="GU3628" s="33"/>
      <c r="GV3628" s="33"/>
      <c r="GW3628" s="33"/>
      <c r="GX3628" s="33"/>
    </row>
    <row r="3629" spans="178:206" x14ac:dyDescent="0.2">
      <c r="FV3629" s="29"/>
      <c r="FW3629" s="33"/>
      <c r="FX3629" s="33"/>
      <c r="FY3629" s="33"/>
      <c r="FZ3629" s="33"/>
      <c r="GA3629" s="33"/>
      <c r="GB3629" s="33"/>
      <c r="GC3629" s="33"/>
      <c r="GD3629" s="33"/>
      <c r="GE3629" s="33"/>
      <c r="GF3629" s="33"/>
      <c r="GG3629" s="33"/>
      <c r="GH3629" s="33"/>
      <c r="GI3629" s="33"/>
      <c r="GJ3629" s="33"/>
      <c r="GK3629" s="33"/>
      <c r="GL3629" s="33"/>
      <c r="GM3629" s="33"/>
      <c r="GN3629" s="33"/>
      <c r="GO3629" s="33"/>
      <c r="GP3629" s="33"/>
      <c r="GQ3629" s="33"/>
      <c r="GR3629" s="33"/>
      <c r="GS3629" s="33"/>
      <c r="GT3629" s="33"/>
      <c r="GU3629" s="33"/>
      <c r="GV3629" s="33"/>
      <c r="GW3629" s="33"/>
      <c r="GX3629" s="33"/>
    </row>
    <row r="3630" spans="178:206" x14ac:dyDescent="0.2">
      <c r="FV3630" s="29"/>
      <c r="FW3630" s="33"/>
      <c r="FX3630" s="33"/>
      <c r="FY3630" s="33"/>
      <c r="FZ3630" s="33"/>
      <c r="GA3630" s="33"/>
      <c r="GB3630" s="33"/>
      <c r="GC3630" s="33"/>
      <c r="GD3630" s="33"/>
      <c r="GE3630" s="33"/>
      <c r="GF3630" s="33"/>
      <c r="GG3630" s="33"/>
      <c r="GH3630" s="33"/>
      <c r="GI3630" s="33"/>
      <c r="GJ3630" s="33"/>
      <c r="GK3630" s="33"/>
      <c r="GL3630" s="33"/>
      <c r="GM3630" s="33"/>
      <c r="GN3630" s="33"/>
      <c r="GO3630" s="33"/>
      <c r="GP3630" s="33"/>
      <c r="GQ3630" s="33"/>
      <c r="GR3630" s="33"/>
      <c r="GS3630" s="33"/>
      <c r="GT3630" s="33"/>
      <c r="GU3630" s="33"/>
      <c r="GV3630" s="33"/>
      <c r="GW3630" s="33"/>
      <c r="GX3630" s="33"/>
    </row>
    <row r="3631" spans="178:206" x14ac:dyDescent="0.2">
      <c r="FV3631" s="29"/>
      <c r="FW3631" s="33"/>
      <c r="FX3631" s="33"/>
      <c r="FY3631" s="33"/>
      <c r="FZ3631" s="33"/>
      <c r="GA3631" s="33"/>
      <c r="GB3631" s="33"/>
      <c r="GC3631" s="33"/>
      <c r="GD3631" s="33"/>
      <c r="GE3631" s="33"/>
      <c r="GF3631" s="33"/>
      <c r="GG3631" s="33"/>
      <c r="GH3631" s="33"/>
      <c r="GI3631" s="33"/>
      <c r="GJ3631" s="33"/>
      <c r="GK3631" s="33"/>
      <c r="GL3631" s="33"/>
      <c r="GM3631" s="33"/>
      <c r="GN3631" s="33"/>
      <c r="GO3631" s="33"/>
      <c r="GP3631" s="33"/>
      <c r="GQ3631" s="33"/>
      <c r="GR3631" s="33"/>
      <c r="GS3631" s="33"/>
      <c r="GT3631" s="33"/>
      <c r="GU3631" s="33"/>
      <c r="GV3631" s="33"/>
      <c r="GW3631" s="33"/>
      <c r="GX3631" s="33"/>
    </row>
    <row r="3632" spans="178:206" x14ac:dyDescent="0.2">
      <c r="FV3632" s="29"/>
      <c r="FW3632" s="33"/>
      <c r="FX3632" s="33"/>
      <c r="FY3632" s="33"/>
      <c r="FZ3632" s="33"/>
      <c r="GA3632" s="33"/>
      <c r="GB3632" s="33"/>
      <c r="GC3632" s="33"/>
      <c r="GD3632" s="33"/>
      <c r="GE3632" s="33"/>
      <c r="GF3632" s="33"/>
      <c r="GG3632" s="33"/>
      <c r="GH3632" s="33"/>
      <c r="GI3632" s="33"/>
      <c r="GJ3632" s="33"/>
      <c r="GK3632" s="33"/>
      <c r="GL3632" s="33"/>
      <c r="GM3632" s="33"/>
      <c r="GN3632" s="33"/>
      <c r="GO3632" s="33"/>
      <c r="GP3632" s="33"/>
      <c r="GQ3632" s="33"/>
      <c r="GR3632" s="33"/>
      <c r="GS3632" s="33"/>
      <c r="GT3632" s="33"/>
      <c r="GU3632" s="33"/>
      <c r="GV3632" s="33"/>
      <c r="GW3632" s="33"/>
      <c r="GX3632" s="33"/>
    </row>
    <row r="3633" spans="178:206" x14ac:dyDescent="0.2">
      <c r="FV3633" s="29"/>
      <c r="FW3633" s="33"/>
      <c r="FX3633" s="33"/>
      <c r="FY3633" s="33"/>
      <c r="FZ3633" s="33"/>
      <c r="GA3633" s="33"/>
      <c r="GB3633" s="33"/>
      <c r="GC3633" s="33"/>
      <c r="GD3633" s="33"/>
      <c r="GE3633" s="33"/>
      <c r="GF3633" s="33"/>
      <c r="GG3633" s="33"/>
      <c r="GH3633" s="33"/>
      <c r="GI3633" s="33"/>
      <c r="GJ3633" s="33"/>
      <c r="GK3633" s="33"/>
      <c r="GL3633" s="33"/>
      <c r="GM3633" s="33"/>
      <c r="GN3633" s="33"/>
      <c r="GO3633" s="33"/>
      <c r="GP3633" s="33"/>
      <c r="GQ3633" s="33"/>
      <c r="GR3633" s="33"/>
      <c r="GS3633" s="33"/>
      <c r="GT3633" s="33"/>
      <c r="GU3633" s="33"/>
      <c r="GV3633" s="33"/>
      <c r="GW3633" s="33"/>
      <c r="GX3633" s="33"/>
    </row>
    <row r="3634" spans="178:206" x14ac:dyDescent="0.2">
      <c r="FV3634" s="29"/>
      <c r="FW3634" s="33"/>
      <c r="FX3634" s="33"/>
      <c r="FY3634" s="33"/>
      <c r="FZ3634" s="33"/>
      <c r="GA3634" s="33"/>
      <c r="GB3634" s="33"/>
      <c r="GC3634" s="33"/>
      <c r="GD3634" s="33"/>
      <c r="GE3634" s="33"/>
      <c r="GF3634" s="33"/>
      <c r="GG3634" s="33"/>
      <c r="GH3634" s="33"/>
      <c r="GI3634" s="33"/>
      <c r="GJ3634" s="33"/>
      <c r="GK3634" s="33"/>
      <c r="GL3634" s="33"/>
      <c r="GM3634" s="33"/>
      <c r="GN3634" s="33"/>
      <c r="GO3634" s="33"/>
      <c r="GP3634" s="33"/>
      <c r="GQ3634" s="33"/>
      <c r="GR3634" s="33"/>
      <c r="GS3634" s="33"/>
      <c r="GT3634" s="33"/>
      <c r="GU3634" s="33"/>
      <c r="GV3634" s="33"/>
      <c r="GW3634" s="33"/>
      <c r="GX3634" s="33"/>
    </row>
    <row r="3635" spans="178:206" x14ac:dyDescent="0.2">
      <c r="FV3635" s="29"/>
      <c r="FW3635" s="33"/>
      <c r="FX3635" s="33"/>
      <c r="FY3635" s="33"/>
      <c r="FZ3635" s="33"/>
      <c r="GA3635" s="33"/>
      <c r="GB3635" s="33"/>
      <c r="GC3635" s="33"/>
      <c r="GD3635" s="33"/>
      <c r="GE3635" s="33"/>
      <c r="GF3635" s="33"/>
      <c r="GG3635" s="33"/>
      <c r="GH3635" s="33"/>
      <c r="GI3635" s="33"/>
      <c r="GJ3635" s="33"/>
      <c r="GK3635" s="33"/>
      <c r="GL3635" s="33"/>
      <c r="GM3635" s="33"/>
      <c r="GN3635" s="33"/>
      <c r="GO3635" s="33"/>
      <c r="GP3635" s="33"/>
      <c r="GQ3635" s="33"/>
      <c r="GR3635" s="33"/>
      <c r="GS3635" s="33"/>
      <c r="GT3635" s="33"/>
      <c r="GU3635" s="33"/>
      <c r="GV3635" s="33"/>
      <c r="GW3635" s="33"/>
      <c r="GX3635" s="33"/>
    </row>
    <row r="3636" spans="178:206" x14ac:dyDescent="0.2">
      <c r="FV3636" s="29"/>
      <c r="FW3636" s="33"/>
      <c r="FX3636" s="33"/>
      <c r="FY3636" s="33"/>
      <c r="FZ3636" s="33"/>
      <c r="GA3636" s="33"/>
      <c r="GB3636" s="33"/>
      <c r="GC3636" s="33"/>
      <c r="GD3636" s="33"/>
      <c r="GE3636" s="33"/>
      <c r="GF3636" s="33"/>
      <c r="GG3636" s="33"/>
      <c r="GH3636" s="33"/>
      <c r="GI3636" s="33"/>
      <c r="GJ3636" s="33"/>
      <c r="GK3636" s="33"/>
      <c r="GL3636" s="33"/>
      <c r="GM3636" s="33"/>
      <c r="GN3636" s="33"/>
      <c r="GO3636" s="33"/>
      <c r="GP3636" s="33"/>
      <c r="GQ3636" s="33"/>
      <c r="GR3636" s="33"/>
      <c r="GS3636" s="33"/>
      <c r="GT3636" s="33"/>
      <c r="GU3636" s="33"/>
      <c r="GV3636" s="33"/>
      <c r="GW3636" s="33"/>
      <c r="GX3636" s="33"/>
    </row>
    <row r="3637" spans="178:206" x14ac:dyDescent="0.2">
      <c r="FV3637" s="29"/>
      <c r="FW3637" s="33"/>
      <c r="FX3637" s="33"/>
      <c r="FY3637" s="33"/>
      <c r="FZ3637" s="33"/>
      <c r="GA3637" s="33"/>
      <c r="GB3637" s="33"/>
      <c r="GC3637" s="33"/>
      <c r="GD3637" s="33"/>
      <c r="GE3637" s="33"/>
      <c r="GF3637" s="33"/>
      <c r="GG3637" s="33"/>
      <c r="GH3637" s="33"/>
      <c r="GI3637" s="33"/>
      <c r="GJ3637" s="33"/>
      <c r="GK3637" s="33"/>
      <c r="GL3637" s="33"/>
      <c r="GM3637" s="33"/>
      <c r="GN3637" s="33"/>
      <c r="GO3637" s="33"/>
      <c r="GP3637" s="33"/>
      <c r="GQ3637" s="33"/>
      <c r="GR3637" s="33"/>
      <c r="GS3637" s="33"/>
      <c r="GT3637" s="33"/>
      <c r="GU3637" s="33"/>
      <c r="GV3637" s="33"/>
      <c r="GW3637" s="33"/>
      <c r="GX3637" s="33"/>
    </row>
    <row r="3638" spans="178:206" x14ac:dyDescent="0.2">
      <c r="FV3638" s="29"/>
      <c r="FW3638" s="33"/>
      <c r="FX3638" s="33"/>
      <c r="FY3638" s="33"/>
      <c r="FZ3638" s="33"/>
      <c r="GA3638" s="33"/>
      <c r="GB3638" s="33"/>
      <c r="GC3638" s="33"/>
      <c r="GD3638" s="33"/>
      <c r="GE3638" s="33"/>
      <c r="GF3638" s="33"/>
      <c r="GG3638" s="33"/>
      <c r="GH3638" s="33"/>
      <c r="GI3638" s="33"/>
      <c r="GJ3638" s="33"/>
      <c r="GK3638" s="33"/>
      <c r="GL3638" s="33"/>
      <c r="GM3638" s="33"/>
      <c r="GN3638" s="33"/>
      <c r="GO3638" s="33"/>
      <c r="GP3638" s="33"/>
      <c r="GQ3638" s="33"/>
      <c r="GR3638" s="33"/>
      <c r="GS3638" s="33"/>
      <c r="GT3638" s="33"/>
      <c r="GU3638" s="33"/>
      <c r="GV3638" s="33"/>
      <c r="GW3638" s="33"/>
      <c r="GX3638" s="33"/>
    </row>
    <row r="3639" spans="178:206" x14ac:dyDescent="0.2">
      <c r="FV3639" s="29"/>
      <c r="FW3639" s="33"/>
      <c r="FX3639" s="33"/>
      <c r="FY3639" s="33"/>
      <c r="FZ3639" s="33"/>
      <c r="GA3639" s="33"/>
      <c r="GB3639" s="33"/>
      <c r="GC3639" s="33"/>
      <c r="GD3639" s="33"/>
      <c r="GE3639" s="33"/>
      <c r="GF3639" s="33"/>
      <c r="GG3639" s="33"/>
      <c r="GH3639" s="33"/>
      <c r="GI3639" s="33"/>
      <c r="GJ3639" s="33"/>
      <c r="GK3639" s="33"/>
      <c r="GL3639" s="33"/>
      <c r="GM3639" s="33"/>
      <c r="GN3639" s="33"/>
      <c r="GO3639" s="33"/>
      <c r="GP3639" s="33"/>
      <c r="GQ3639" s="33"/>
      <c r="GR3639" s="33"/>
      <c r="GS3639" s="33"/>
      <c r="GT3639" s="33"/>
      <c r="GU3639" s="33"/>
      <c r="GV3639" s="33"/>
      <c r="GW3639" s="33"/>
      <c r="GX3639" s="33"/>
    </row>
    <row r="3640" spans="178:206" x14ac:dyDescent="0.2">
      <c r="FV3640" s="29"/>
      <c r="FW3640" s="33"/>
      <c r="FX3640" s="33"/>
      <c r="FY3640" s="33"/>
      <c r="FZ3640" s="33"/>
      <c r="GA3640" s="33"/>
      <c r="GB3640" s="33"/>
      <c r="GC3640" s="33"/>
      <c r="GD3640" s="33"/>
      <c r="GE3640" s="33"/>
      <c r="GF3640" s="33"/>
      <c r="GG3640" s="33"/>
      <c r="GH3640" s="33"/>
      <c r="GI3640" s="33"/>
      <c r="GJ3640" s="33"/>
      <c r="GK3640" s="33"/>
      <c r="GL3640" s="33"/>
      <c r="GM3640" s="33"/>
      <c r="GN3640" s="33"/>
      <c r="GO3640" s="33"/>
      <c r="GP3640" s="33"/>
      <c r="GQ3640" s="33"/>
      <c r="GR3640" s="33"/>
      <c r="GS3640" s="33"/>
      <c r="GT3640" s="33"/>
      <c r="GU3640" s="33"/>
      <c r="GV3640" s="33"/>
      <c r="GW3640" s="33"/>
      <c r="GX3640" s="33"/>
    </row>
    <row r="3641" spans="178:206" x14ac:dyDescent="0.2">
      <c r="FV3641" s="29"/>
      <c r="FW3641" s="33"/>
      <c r="FX3641" s="33"/>
      <c r="FY3641" s="33"/>
      <c r="FZ3641" s="33"/>
      <c r="GA3641" s="33"/>
      <c r="GB3641" s="33"/>
      <c r="GC3641" s="33"/>
      <c r="GD3641" s="33"/>
      <c r="GE3641" s="33"/>
      <c r="GF3641" s="33"/>
      <c r="GG3641" s="33"/>
      <c r="GH3641" s="33"/>
      <c r="GI3641" s="33"/>
      <c r="GJ3641" s="33"/>
      <c r="GK3641" s="33"/>
      <c r="GL3641" s="33"/>
      <c r="GM3641" s="33"/>
      <c r="GN3641" s="33"/>
      <c r="GO3641" s="33"/>
      <c r="GP3641" s="33"/>
      <c r="GQ3641" s="33"/>
      <c r="GR3641" s="33"/>
      <c r="GS3641" s="33"/>
      <c r="GT3641" s="33"/>
      <c r="GU3641" s="33"/>
      <c r="GV3641" s="33"/>
      <c r="GW3641" s="33"/>
      <c r="GX3641" s="33"/>
    </row>
    <row r="3642" spans="178:206" x14ac:dyDescent="0.2">
      <c r="FV3642" s="29"/>
      <c r="FW3642" s="33"/>
      <c r="FX3642" s="33"/>
      <c r="FY3642" s="33"/>
      <c r="FZ3642" s="33"/>
      <c r="GA3642" s="33"/>
      <c r="GB3642" s="33"/>
      <c r="GC3642" s="33"/>
      <c r="GD3642" s="33"/>
      <c r="GE3642" s="33"/>
      <c r="GF3642" s="33"/>
      <c r="GG3642" s="33"/>
      <c r="GH3642" s="33"/>
      <c r="GI3642" s="33"/>
      <c r="GJ3642" s="33"/>
      <c r="GK3642" s="33"/>
      <c r="GL3642" s="33"/>
      <c r="GM3642" s="33"/>
      <c r="GN3642" s="33"/>
      <c r="GO3642" s="33"/>
      <c r="GP3642" s="33"/>
      <c r="GQ3642" s="33"/>
      <c r="GR3642" s="33"/>
      <c r="GS3642" s="33"/>
      <c r="GT3642" s="33"/>
      <c r="GU3642" s="33"/>
      <c r="GV3642" s="33"/>
      <c r="GW3642" s="33"/>
      <c r="GX3642" s="33"/>
    </row>
    <row r="3643" spans="178:206" x14ac:dyDescent="0.2">
      <c r="FV3643" s="29"/>
      <c r="FW3643" s="33"/>
      <c r="FX3643" s="33"/>
      <c r="FY3643" s="33"/>
      <c r="FZ3643" s="33"/>
      <c r="GA3643" s="33"/>
      <c r="GB3643" s="33"/>
      <c r="GC3643" s="33"/>
      <c r="GD3643" s="33"/>
      <c r="GE3643" s="33"/>
      <c r="GF3643" s="33"/>
      <c r="GG3643" s="33"/>
      <c r="GH3643" s="33"/>
      <c r="GI3643" s="33"/>
      <c r="GJ3643" s="33"/>
      <c r="GK3643" s="33"/>
      <c r="GL3643" s="33"/>
      <c r="GM3643" s="33"/>
      <c r="GN3643" s="33"/>
      <c r="GO3643" s="33"/>
      <c r="GP3643" s="33"/>
      <c r="GQ3643" s="33"/>
      <c r="GR3643" s="33"/>
      <c r="GS3643" s="33"/>
      <c r="GT3643" s="33"/>
      <c r="GU3643" s="33"/>
      <c r="GV3643" s="33"/>
      <c r="GW3643" s="33"/>
      <c r="GX3643" s="33"/>
    </row>
    <row r="3644" spans="178:206" x14ac:dyDescent="0.2">
      <c r="FV3644" s="29"/>
      <c r="FW3644" s="33"/>
      <c r="FX3644" s="33"/>
      <c r="FY3644" s="33"/>
      <c r="FZ3644" s="33"/>
      <c r="GA3644" s="33"/>
      <c r="GB3644" s="33"/>
      <c r="GC3644" s="33"/>
      <c r="GD3644" s="33"/>
      <c r="GE3644" s="33"/>
      <c r="GF3644" s="33"/>
      <c r="GG3644" s="33"/>
      <c r="GH3644" s="33"/>
      <c r="GI3644" s="33"/>
      <c r="GJ3644" s="33"/>
      <c r="GK3644" s="33"/>
      <c r="GL3644" s="33"/>
      <c r="GM3644" s="33"/>
      <c r="GN3644" s="33"/>
      <c r="GO3644" s="33"/>
      <c r="GP3644" s="33"/>
      <c r="GQ3644" s="33"/>
      <c r="GR3644" s="33"/>
      <c r="GS3644" s="33"/>
      <c r="GT3644" s="33"/>
      <c r="GU3644" s="33"/>
      <c r="GV3644" s="33"/>
      <c r="GW3644" s="33"/>
      <c r="GX3644" s="33"/>
    </row>
    <row r="3645" spans="178:206" x14ac:dyDescent="0.2">
      <c r="FV3645" s="29"/>
      <c r="FW3645" s="33"/>
      <c r="FX3645" s="33"/>
      <c r="FY3645" s="33"/>
      <c r="FZ3645" s="33"/>
      <c r="GA3645" s="33"/>
      <c r="GB3645" s="33"/>
      <c r="GC3645" s="33"/>
      <c r="GD3645" s="33"/>
      <c r="GE3645" s="33"/>
      <c r="GF3645" s="33"/>
      <c r="GG3645" s="33"/>
      <c r="GH3645" s="33"/>
      <c r="GI3645" s="33"/>
      <c r="GJ3645" s="33"/>
      <c r="GK3645" s="33"/>
      <c r="GL3645" s="33"/>
      <c r="GM3645" s="33"/>
      <c r="GN3645" s="33"/>
      <c r="GO3645" s="33"/>
      <c r="GP3645" s="33"/>
      <c r="GQ3645" s="33"/>
      <c r="GR3645" s="33"/>
      <c r="GS3645" s="33"/>
      <c r="GT3645" s="33"/>
      <c r="GU3645" s="33"/>
      <c r="GV3645" s="33"/>
      <c r="GW3645" s="33"/>
      <c r="GX3645" s="33"/>
    </row>
    <row r="3646" spans="178:206" x14ac:dyDescent="0.2">
      <c r="FV3646" s="29"/>
      <c r="FW3646" s="33"/>
      <c r="FX3646" s="33"/>
      <c r="FY3646" s="33"/>
      <c r="FZ3646" s="33"/>
      <c r="GA3646" s="33"/>
      <c r="GB3646" s="33"/>
      <c r="GC3646" s="33"/>
      <c r="GD3646" s="33"/>
      <c r="GE3646" s="33"/>
      <c r="GF3646" s="33"/>
      <c r="GG3646" s="33"/>
      <c r="GH3646" s="33"/>
      <c r="GI3646" s="33"/>
      <c r="GJ3646" s="33"/>
      <c r="GK3646" s="33"/>
      <c r="GL3646" s="33"/>
      <c r="GM3646" s="33"/>
      <c r="GN3646" s="33"/>
      <c r="GO3646" s="33"/>
      <c r="GP3646" s="33"/>
      <c r="GQ3646" s="33"/>
      <c r="GR3646" s="33"/>
      <c r="GS3646" s="33"/>
      <c r="GT3646" s="33"/>
      <c r="GU3646" s="33"/>
      <c r="GV3646" s="33"/>
      <c r="GW3646" s="33"/>
      <c r="GX3646" s="33"/>
    </row>
    <row r="3647" spans="178:206" x14ac:dyDescent="0.2">
      <c r="FV3647" s="29"/>
      <c r="FW3647" s="33"/>
      <c r="FX3647" s="33"/>
      <c r="FY3647" s="33"/>
      <c r="FZ3647" s="33"/>
      <c r="GA3647" s="33"/>
      <c r="GB3647" s="33"/>
      <c r="GC3647" s="33"/>
      <c r="GD3647" s="33"/>
      <c r="GE3647" s="33"/>
      <c r="GF3647" s="33"/>
      <c r="GG3647" s="33"/>
      <c r="GH3647" s="33"/>
      <c r="GI3647" s="33"/>
      <c r="GJ3647" s="33"/>
      <c r="GK3647" s="33"/>
      <c r="GL3647" s="33"/>
      <c r="GM3647" s="33"/>
      <c r="GN3647" s="33"/>
      <c r="GO3647" s="33"/>
      <c r="GP3647" s="33"/>
      <c r="GQ3647" s="33"/>
      <c r="GR3647" s="33"/>
      <c r="GS3647" s="33"/>
      <c r="GT3647" s="33"/>
      <c r="GU3647" s="33"/>
      <c r="GV3647" s="33"/>
      <c r="GW3647" s="33"/>
      <c r="GX3647" s="33"/>
    </row>
    <row r="3648" spans="178:206" x14ac:dyDescent="0.2">
      <c r="FV3648" s="29"/>
      <c r="FW3648" s="33"/>
      <c r="FX3648" s="33"/>
      <c r="FY3648" s="33"/>
      <c r="FZ3648" s="33"/>
      <c r="GA3648" s="33"/>
      <c r="GB3648" s="33"/>
      <c r="GC3648" s="33"/>
      <c r="GD3648" s="33"/>
      <c r="GE3648" s="33"/>
      <c r="GF3648" s="33"/>
      <c r="GG3648" s="33"/>
      <c r="GH3648" s="33"/>
      <c r="GI3648" s="33"/>
      <c r="GJ3648" s="33"/>
      <c r="GK3648" s="33"/>
      <c r="GL3648" s="33"/>
      <c r="GM3648" s="33"/>
      <c r="GN3648" s="33"/>
      <c r="GO3648" s="33"/>
      <c r="GP3648" s="33"/>
      <c r="GQ3648" s="33"/>
      <c r="GR3648" s="33"/>
      <c r="GS3648" s="33"/>
      <c r="GT3648" s="33"/>
      <c r="GU3648" s="33"/>
      <c r="GV3648" s="33"/>
      <c r="GW3648" s="33"/>
      <c r="GX3648" s="33"/>
    </row>
    <row r="3649" spans="178:206" x14ac:dyDescent="0.2">
      <c r="FV3649" s="29"/>
      <c r="FW3649" s="33"/>
      <c r="FX3649" s="33"/>
      <c r="FY3649" s="33"/>
      <c r="FZ3649" s="33"/>
      <c r="GA3649" s="33"/>
      <c r="GB3649" s="33"/>
      <c r="GC3649" s="33"/>
      <c r="GD3649" s="33"/>
      <c r="GE3649" s="33"/>
      <c r="GF3649" s="33"/>
      <c r="GG3649" s="33"/>
      <c r="GH3649" s="33"/>
      <c r="GI3649" s="33"/>
      <c r="GJ3649" s="33"/>
      <c r="GK3649" s="33"/>
      <c r="GL3649" s="33"/>
      <c r="GM3649" s="33"/>
      <c r="GN3649" s="33"/>
      <c r="GO3649" s="33"/>
      <c r="GP3649" s="33"/>
      <c r="GQ3649" s="33"/>
      <c r="GR3649" s="33"/>
      <c r="GS3649" s="33"/>
      <c r="GT3649" s="33"/>
      <c r="GU3649" s="33"/>
      <c r="GV3649" s="33"/>
      <c r="GW3649" s="33"/>
      <c r="GX3649" s="33"/>
    </row>
    <row r="3650" spans="178:206" x14ac:dyDescent="0.2">
      <c r="FV3650" s="29"/>
      <c r="FW3650" s="33"/>
      <c r="FX3650" s="33"/>
      <c r="FY3650" s="33"/>
      <c r="FZ3650" s="33"/>
      <c r="GA3650" s="33"/>
      <c r="GB3650" s="33"/>
      <c r="GC3650" s="33"/>
      <c r="GD3650" s="33"/>
      <c r="GE3650" s="33"/>
      <c r="GF3650" s="33"/>
      <c r="GG3650" s="33"/>
      <c r="GH3650" s="33"/>
      <c r="GI3650" s="33"/>
      <c r="GJ3650" s="33"/>
      <c r="GK3650" s="33"/>
      <c r="GL3650" s="33"/>
      <c r="GM3650" s="33"/>
      <c r="GN3650" s="33"/>
      <c r="GO3650" s="33"/>
      <c r="GP3650" s="33"/>
      <c r="GQ3650" s="33"/>
      <c r="GR3650" s="33"/>
      <c r="GS3650" s="33"/>
      <c r="GT3650" s="33"/>
      <c r="GU3650" s="33"/>
      <c r="GV3650" s="33"/>
      <c r="GW3650" s="33"/>
      <c r="GX3650" s="33"/>
    </row>
    <row r="3651" spans="178:206" x14ac:dyDescent="0.2">
      <c r="FV3651" s="29"/>
      <c r="FW3651" s="33"/>
      <c r="FX3651" s="33"/>
      <c r="FY3651" s="33"/>
      <c r="FZ3651" s="33"/>
      <c r="GA3651" s="33"/>
      <c r="GB3651" s="33"/>
      <c r="GC3651" s="33"/>
      <c r="GD3651" s="33"/>
      <c r="GE3651" s="33"/>
      <c r="GF3651" s="33"/>
      <c r="GG3651" s="33"/>
      <c r="GH3651" s="33"/>
      <c r="GI3651" s="33"/>
      <c r="GJ3651" s="33"/>
      <c r="GK3651" s="33"/>
      <c r="GL3651" s="33"/>
      <c r="GM3651" s="33"/>
      <c r="GN3651" s="33"/>
      <c r="GO3651" s="33"/>
      <c r="GP3651" s="33"/>
      <c r="GQ3651" s="33"/>
      <c r="GR3651" s="33"/>
      <c r="GS3651" s="33"/>
      <c r="GT3651" s="33"/>
      <c r="GU3651" s="33"/>
      <c r="GV3651" s="33"/>
      <c r="GW3651" s="33"/>
      <c r="GX3651" s="33"/>
    </row>
    <row r="3652" spans="178:206" x14ac:dyDescent="0.2">
      <c r="FV3652" s="29"/>
      <c r="FW3652" s="33"/>
      <c r="FX3652" s="33"/>
      <c r="FY3652" s="33"/>
      <c r="FZ3652" s="33"/>
      <c r="GA3652" s="33"/>
      <c r="GB3652" s="33"/>
      <c r="GC3652" s="33"/>
      <c r="GD3652" s="33"/>
      <c r="GE3652" s="33"/>
      <c r="GF3652" s="33"/>
      <c r="GG3652" s="33"/>
      <c r="GH3652" s="33"/>
      <c r="GI3652" s="33"/>
      <c r="GJ3652" s="33"/>
      <c r="GK3652" s="33"/>
      <c r="GL3652" s="33"/>
      <c r="GM3652" s="33"/>
      <c r="GN3652" s="33"/>
      <c r="GO3652" s="33"/>
      <c r="GP3652" s="33"/>
      <c r="GQ3652" s="33"/>
      <c r="GR3652" s="33"/>
      <c r="GS3652" s="33"/>
      <c r="GT3652" s="33"/>
      <c r="GU3652" s="33"/>
      <c r="GV3652" s="33"/>
      <c r="GW3652" s="33"/>
      <c r="GX3652" s="33"/>
    </row>
    <row r="3653" spans="178:206" x14ac:dyDescent="0.2">
      <c r="FV3653" s="29"/>
      <c r="FW3653" s="33"/>
      <c r="FX3653" s="33"/>
      <c r="FY3653" s="33"/>
      <c r="FZ3653" s="33"/>
      <c r="GA3653" s="33"/>
      <c r="GB3653" s="33"/>
      <c r="GC3653" s="33"/>
      <c r="GD3653" s="33"/>
      <c r="GE3653" s="33"/>
      <c r="GF3653" s="33"/>
      <c r="GG3653" s="33"/>
      <c r="GH3653" s="33"/>
      <c r="GI3653" s="33"/>
      <c r="GJ3653" s="33"/>
      <c r="GK3653" s="33"/>
      <c r="GL3653" s="33"/>
      <c r="GM3653" s="33"/>
      <c r="GN3653" s="33"/>
      <c r="GO3653" s="33"/>
      <c r="GP3653" s="33"/>
      <c r="GQ3653" s="33"/>
      <c r="GR3653" s="33"/>
      <c r="GS3653" s="33"/>
      <c r="GT3653" s="33"/>
      <c r="GU3653" s="33"/>
      <c r="GV3653" s="33"/>
      <c r="GW3653" s="33"/>
      <c r="GX3653" s="33"/>
    </row>
    <row r="3654" spans="178:206" x14ac:dyDescent="0.2">
      <c r="FV3654" s="29"/>
      <c r="FW3654" s="33"/>
      <c r="FX3654" s="33"/>
      <c r="FY3654" s="33"/>
      <c r="FZ3654" s="33"/>
      <c r="GA3654" s="33"/>
      <c r="GB3654" s="33"/>
      <c r="GC3654" s="33"/>
      <c r="GD3654" s="33"/>
      <c r="GE3654" s="33"/>
      <c r="GF3654" s="33"/>
      <c r="GG3654" s="33"/>
      <c r="GH3654" s="33"/>
      <c r="GI3654" s="33"/>
      <c r="GJ3654" s="33"/>
      <c r="GK3654" s="33"/>
      <c r="GL3654" s="33"/>
      <c r="GM3654" s="33"/>
      <c r="GN3654" s="33"/>
      <c r="GO3654" s="33"/>
      <c r="GP3654" s="33"/>
      <c r="GQ3654" s="33"/>
      <c r="GR3654" s="33"/>
      <c r="GS3654" s="33"/>
      <c r="GT3654" s="33"/>
      <c r="GU3654" s="33"/>
      <c r="GV3654" s="33"/>
      <c r="GW3654" s="33"/>
      <c r="GX3654" s="33"/>
    </row>
    <row r="3655" spans="178:206" x14ac:dyDescent="0.2">
      <c r="FV3655" s="29"/>
      <c r="FW3655" s="33"/>
      <c r="FX3655" s="33"/>
      <c r="FY3655" s="33"/>
      <c r="FZ3655" s="33"/>
      <c r="GA3655" s="33"/>
      <c r="GB3655" s="33"/>
      <c r="GC3655" s="33"/>
      <c r="GD3655" s="33"/>
      <c r="GE3655" s="33"/>
      <c r="GF3655" s="33"/>
      <c r="GG3655" s="33"/>
      <c r="GH3655" s="33"/>
      <c r="GI3655" s="33"/>
      <c r="GJ3655" s="33"/>
      <c r="GK3655" s="33"/>
      <c r="GL3655" s="33"/>
      <c r="GM3655" s="33"/>
      <c r="GN3655" s="33"/>
      <c r="GO3655" s="33"/>
      <c r="GP3655" s="33"/>
      <c r="GQ3655" s="33"/>
      <c r="GR3655" s="33"/>
      <c r="GS3655" s="33"/>
      <c r="GT3655" s="33"/>
      <c r="GU3655" s="33"/>
      <c r="GV3655" s="33"/>
      <c r="GW3655" s="33"/>
      <c r="GX3655" s="33"/>
    </row>
    <row r="3656" spans="178:206" x14ac:dyDescent="0.2">
      <c r="FV3656" s="29"/>
      <c r="FW3656" s="33"/>
      <c r="FX3656" s="33"/>
      <c r="FY3656" s="33"/>
      <c r="FZ3656" s="33"/>
      <c r="GA3656" s="33"/>
      <c r="GB3656" s="33"/>
      <c r="GC3656" s="33"/>
      <c r="GD3656" s="33"/>
      <c r="GE3656" s="33"/>
      <c r="GF3656" s="33"/>
      <c r="GG3656" s="33"/>
      <c r="GH3656" s="33"/>
      <c r="GI3656" s="33"/>
      <c r="GJ3656" s="33"/>
      <c r="GK3656" s="33"/>
      <c r="GL3656" s="33"/>
      <c r="GM3656" s="33"/>
      <c r="GN3656" s="33"/>
      <c r="GO3656" s="33"/>
      <c r="GP3656" s="33"/>
      <c r="GQ3656" s="33"/>
      <c r="GR3656" s="33"/>
      <c r="GS3656" s="33"/>
      <c r="GT3656" s="33"/>
      <c r="GU3656" s="33"/>
      <c r="GV3656" s="33"/>
      <c r="GW3656" s="33"/>
      <c r="GX3656" s="33"/>
    </row>
    <row r="3657" spans="178:206" x14ac:dyDescent="0.2">
      <c r="FV3657" s="29"/>
      <c r="FW3657" s="33"/>
      <c r="FX3657" s="33"/>
      <c r="FY3657" s="33"/>
      <c r="FZ3657" s="33"/>
      <c r="GA3657" s="33"/>
      <c r="GB3657" s="33"/>
      <c r="GC3657" s="33"/>
      <c r="GD3657" s="33"/>
      <c r="GE3657" s="33"/>
      <c r="GF3657" s="33"/>
      <c r="GG3657" s="33"/>
      <c r="GH3657" s="33"/>
      <c r="GI3657" s="33"/>
      <c r="GJ3657" s="33"/>
      <c r="GK3657" s="33"/>
      <c r="GL3657" s="33"/>
      <c r="GM3657" s="33"/>
      <c r="GN3657" s="33"/>
      <c r="GO3657" s="33"/>
      <c r="GP3657" s="33"/>
      <c r="GQ3657" s="33"/>
      <c r="GR3657" s="33"/>
      <c r="GS3657" s="33"/>
      <c r="GT3657" s="33"/>
      <c r="GU3657" s="33"/>
      <c r="GV3657" s="33"/>
      <c r="GW3657" s="33"/>
      <c r="GX3657" s="33"/>
    </row>
    <row r="3658" spans="178:206" x14ac:dyDescent="0.2">
      <c r="FV3658" s="29"/>
      <c r="FW3658" s="33"/>
      <c r="FX3658" s="33"/>
      <c r="FY3658" s="33"/>
      <c r="FZ3658" s="33"/>
      <c r="GA3658" s="33"/>
      <c r="GB3658" s="33"/>
      <c r="GC3658" s="33"/>
      <c r="GD3658" s="33"/>
      <c r="GE3658" s="33"/>
      <c r="GF3658" s="33"/>
      <c r="GG3658" s="33"/>
      <c r="GH3658" s="33"/>
      <c r="GI3658" s="33"/>
      <c r="GJ3658" s="33"/>
      <c r="GK3658" s="33"/>
      <c r="GL3658" s="33"/>
      <c r="GM3658" s="33"/>
      <c r="GN3658" s="33"/>
      <c r="GO3658" s="33"/>
      <c r="GP3658" s="33"/>
      <c r="GQ3658" s="33"/>
      <c r="GR3658" s="33"/>
      <c r="GS3658" s="33"/>
      <c r="GT3658" s="33"/>
      <c r="GU3658" s="33"/>
      <c r="GV3658" s="33"/>
      <c r="GW3658" s="33"/>
      <c r="GX3658" s="33"/>
    </row>
    <row r="3659" spans="178:206" x14ac:dyDescent="0.2">
      <c r="FV3659" s="29"/>
      <c r="FW3659" s="33"/>
      <c r="FX3659" s="33"/>
      <c r="FY3659" s="33"/>
      <c r="FZ3659" s="33"/>
      <c r="GA3659" s="33"/>
      <c r="GB3659" s="33"/>
      <c r="GC3659" s="33"/>
      <c r="GD3659" s="33"/>
      <c r="GE3659" s="33"/>
      <c r="GF3659" s="33"/>
      <c r="GG3659" s="33"/>
      <c r="GH3659" s="33"/>
      <c r="GI3659" s="33"/>
      <c r="GJ3659" s="33"/>
      <c r="GK3659" s="33"/>
      <c r="GL3659" s="33"/>
      <c r="GM3659" s="33"/>
      <c r="GN3659" s="33"/>
      <c r="GO3659" s="33"/>
      <c r="GP3659" s="33"/>
      <c r="GQ3659" s="33"/>
      <c r="GR3659" s="33"/>
      <c r="GS3659" s="33"/>
      <c r="GT3659" s="33"/>
      <c r="GU3659" s="33"/>
      <c r="GV3659" s="33"/>
      <c r="GW3659" s="33"/>
      <c r="GX3659" s="33"/>
    </row>
    <row r="3660" spans="178:206" x14ac:dyDescent="0.2">
      <c r="FV3660" s="29"/>
      <c r="FW3660" s="33"/>
      <c r="FX3660" s="33"/>
      <c r="FY3660" s="33"/>
      <c r="FZ3660" s="33"/>
      <c r="GA3660" s="33"/>
      <c r="GB3660" s="33"/>
      <c r="GC3660" s="33"/>
      <c r="GD3660" s="33"/>
      <c r="GE3660" s="33"/>
      <c r="GF3660" s="33"/>
      <c r="GG3660" s="33"/>
      <c r="GH3660" s="33"/>
      <c r="GI3660" s="33"/>
      <c r="GJ3660" s="33"/>
      <c r="GK3660" s="33"/>
      <c r="GL3660" s="33"/>
      <c r="GM3660" s="33"/>
      <c r="GN3660" s="33"/>
      <c r="GO3660" s="33"/>
      <c r="GP3660" s="33"/>
      <c r="GQ3660" s="33"/>
      <c r="GR3660" s="33"/>
      <c r="GS3660" s="33"/>
      <c r="GT3660" s="33"/>
      <c r="GU3660" s="33"/>
      <c r="GV3660" s="33"/>
      <c r="GW3660" s="33"/>
      <c r="GX3660" s="33"/>
    </row>
    <row r="3661" spans="178:206" x14ac:dyDescent="0.2">
      <c r="FV3661" s="29"/>
      <c r="FW3661" s="33"/>
      <c r="FX3661" s="33"/>
      <c r="FY3661" s="33"/>
      <c r="FZ3661" s="33"/>
      <c r="GA3661" s="33"/>
      <c r="GB3661" s="33"/>
      <c r="GC3661" s="33"/>
      <c r="GD3661" s="33"/>
      <c r="GE3661" s="33"/>
      <c r="GF3661" s="33"/>
      <c r="GG3661" s="33"/>
      <c r="GH3661" s="33"/>
      <c r="GI3661" s="33"/>
      <c r="GJ3661" s="33"/>
      <c r="GK3661" s="33"/>
      <c r="GL3661" s="33"/>
      <c r="GM3661" s="33"/>
      <c r="GN3661" s="33"/>
      <c r="GO3661" s="33"/>
      <c r="GP3661" s="33"/>
      <c r="GQ3661" s="33"/>
      <c r="GR3661" s="33"/>
      <c r="GS3661" s="33"/>
      <c r="GT3661" s="33"/>
      <c r="GU3661" s="33"/>
      <c r="GV3661" s="33"/>
      <c r="GW3661" s="33"/>
      <c r="GX3661" s="33"/>
    </row>
    <row r="3662" spans="178:206" x14ac:dyDescent="0.2">
      <c r="FV3662" s="29"/>
      <c r="FW3662" s="33"/>
      <c r="FX3662" s="33"/>
      <c r="FY3662" s="33"/>
      <c r="FZ3662" s="33"/>
      <c r="GA3662" s="33"/>
      <c r="GB3662" s="33"/>
      <c r="GC3662" s="33"/>
      <c r="GD3662" s="33"/>
      <c r="GE3662" s="33"/>
      <c r="GF3662" s="33"/>
      <c r="GG3662" s="33"/>
      <c r="GH3662" s="33"/>
      <c r="GI3662" s="33"/>
      <c r="GJ3662" s="33"/>
      <c r="GK3662" s="33"/>
      <c r="GL3662" s="33"/>
      <c r="GM3662" s="33"/>
      <c r="GN3662" s="33"/>
      <c r="GO3662" s="33"/>
      <c r="GP3662" s="33"/>
      <c r="GQ3662" s="33"/>
      <c r="GR3662" s="33"/>
      <c r="GS3662" s="33"/>
      <c r="GT3662" s="33"/>
      <c r="GU3662" s="33"/>
      <c r="GV3662" s="33"/>
      <c r="GW3662" s="33"/>
      <c r="GX3662" s="33"/>
    </row>
    <row r="3663" spans="178:206" x14ac:dyDescent="0.2">
      <c r="FV3663" s="29"/>
      <c r="FW3663" s="33"/>
      <c r="FX3663" s="33"/>
      <c r="FY3663" s="33"/>
      <c r="FZ3663" s="33"/>
      <c r="GA3663" s="33"/>
      <c r="GB3663" s="33"/>
      <c r="GC3663" s="33"/>
      <c r="GD3663" s="33"/>
      <c r="GE3663" s="33"/>
      <c r="GF3663" s="33"/>
      <c r="GG3663" s="33"/>
      <c r="GH3663" s="33"/>
      <c r="GI3663" s="33"/>
      <c r="GJ3663" s="33"/>
      <c r="GK3663" s="33"/>
      <c r="GL3663" s="33"/>
      <c r="GM3663" s="33"/>
      <c r="GN3663" s="33"/>
      <c r="GO3663" s="33"/>
      <c r="GP3663" s="33"/>
      <c r="GQ3663" s="33"/>
      <c r="GR3663" s="33"/>
      <c r="GS3663" s="33"/>
      <c r="GT3663" s="33"/>
      <c r="GU3663" s="33"/>
      <c r="GV3663" s="33"/>
      <c r="GW3663" s="33"/>
      <c r="GX3663" s="33"/>
    </row>
    <row r="3664" spans="178:206" x14ac:dyDescent="0.2">
      <c r="FV3664" s="29"/>
      <c r="FW3664" s="33"/>
      <c r="FX3664" s="33"/>
      <c r="FY3664" s="33"/>
      <c r="FZ3664" s="33"/>
      <c r="GA3664" s="33"/>
      <c r="GB3664" s="33"/>
      <c r="GC3664" s="33"/>
      <c r="GD3664" s="33"/>
      <c r="GE3664" s="33"/>
      <c r="GF3664" s="33"/>
      <c r="GG3664" s="33"/>
      <c r="GH3664" s="33"/>
      <c r="GI3664" s="33"/>
      <c r="GJ3664" s="33"/>
      <c r="GK3664" s="33"/>
      <c r="GL3664" s="33"/>
      <c r="GM3664" s="33"/>
      <c r="GN3664" s="33"/>
      <c r="GO3664" s="33"/>
      <c r="GP3664" s="33"/>
      <c r="GQ3664" s="33"/>
      <c r="GR3664" s="33"/>
      <c r="GS3664" s="33"/>
      <c r="GT3664" s="33"/>
      <c r="GU3664" s="33"/>
      <c r="GV3664" s="33"/>
      <c r="GW3664" s="33"/>
      <c r="GX3664" s="33"/>
    </row>
    <row r="3665" spans="178:206" x14ac:dyDescent="0.2">
      <c r="FV3665" s="29"/>
      <c r="FW3665" s="33"/>
      <c r="FX3665" s="33"/>
      <c r="FY3665" s="33"/>
      <c r="FZ3665" s="33"/>
      <c r="GA3665" s="33"/>
      <c r="GB3665" s="33"/>
      <c r="GC3665" s="33"/>
      <c r="GD3665" s="33"/>
      <c r="GE3665" s="33"/>
      <c r="GF3665" s="33"/>
      <c r="GG3665" s="33"/>
      <c r="GH3665" s="33"/>
      <c r="GI3665" s="33"/>
      <c r="GJ3665" s="33"/>
      <c r="GK3665" s="33"/>
      <c r="GL3665" s="33"/>
      <c r="GM3665" s="33"/>
      <c r="GN3665" s="33"/>
      <c r="GO3665" s="33"/>
      <c r="GP3665" s="33"/>
      <c r="GQ3665" s="33"/>
      <c r="GR3665" s="33"/>
      <c r="GS3665" s="33"/>
      <c r="GT3665" s="33"/>
      <c r="GU3665" s="33"/>
      <c r="GV3665" s="33"/>
      <c r="GW3665" s="33"/>
      <c r="GX3665" s="33"/>
    </row>
    <row r="3666" spans="178:206" x14ac:dyDescent="0.2">
      <c r="FV3666" s="29"/>
      <c r="FW3666" s="33"/>
      <c r="FX3666" s="33"/>
      <c r="FY3666" s="33"/>
      <c r="FZ3666" s="33"/>
      <c r="GA3666" s="33"/>
      <c r="GB3666" s="33"/>
      <c r="GC3666" s="33"/>
      <c r="GD3666" s="33"/>
      <c r="GE3666" s="33"/>
      <c r="GF3666" s="33"/>
      <c r="GG3666" s="33"/>
      <c r="GH3666" s="33"/>
      <c r="GI3666" s="33"/>
      <c r="GJ3666" s="33"/>
      <c r="GK3666" s="33"/>
      <c r="GL3666" s="33"/>
      <c r="GM3666" s="33"/>
      <c r="GN3666" s="33"/>
      <c r="GO3666" s="33"/>
      <c r="GP3666" s="33"/>
      <c r="GQ3666" s="33"/>
      <c r="GR3666" s="33"/>
      <c r="GS3666" s="33"/>
      <c r="GT3666" s="33"/>
      <c r="GU3666" s="33"/>
      <c r="GV3666" s="33"/>
      <c r="GW3666" s="33"/>
      <c r="GX3666" s="33"/>
    </row>
    <row r="3667" spans="178:206" x14ac:dyDescent="0.2">
      <c r="FV3667" s="29"/>
      <c r="FW3667" s="33"/>
      <c r="FX3667" s="33"/>
      <c r="FY3667" s="33"/>
      <c r="FZ3667" s="33"/>
      <c r="GA3667" s="33"/>
      <c r="GB3667" s="33"/>
      <c r="GC3667" s="33"/>
      <c r="GD3667" s="33"/>
      <c r="GE3667" s="33"/>
      <c r="GF3667" s="33"/>
      <c r="GG3667" s="33"/>
      <c r="GH3667" s="33"/>
      <c r="GI3667" s="33"/>
      <c r="GJ3667" s="33"/>
      <c r="GK3667" s="33"/>
      <c r="GL3667" s="33"/>
      <c r="GM3667" s="33"/>
      <c r="GN3667" s="33"/>
      <c r="GO3667" s="33"/>
      <c r="GP3667" s="33"/>
      <c r="GQ3667" s="33"/>
      <c r="GR3667" s="33"/>
      <c r="GS3667" s="33"/>
      <c r="GT3667" s="33"/>
      <c r="GU3667" s="33"/>
      <c r="GV3667" s="33"/>
      <c r="GW3667" s="33"/>
      <c r="GX3667" s="33"/>
    </row>
    <row r="3668" spans="178:206" x14ac:dyDescent="0.2">
      <c r="FV3668" s="29"/>
      <c r="FW3668" s="33"/>
      <c r="FX3668" s="33"/>
      <c r="FY3668" s="33"/>
      <c r="FZ3668" s="33"/>
      <c r="GA3668" s="33"/>
      <c r="GB3668" s="33"/>
      <c r="GC3668" s="33"/>
      <c r="GD3668" s="33"/>
      <c r="GE3668" s="33"/>
      <c r="GF3668" s="33"/>
      <c r="GG3668" s="33"/>
      <c r="GH3668" s="33"/>
      <c r="GI3668" s="33"/>
      <c r="GJ3668" s="33"/>
      <c r="GK3668" s="33"/>
      <c r="GL3668" s="33"/>
      <c r="GM3668" s="33"/>
      <c r="GN3668" s="33"/>
      <c r="GO3668" s="33"/>
      <c r="GP3668" s="33"/>
      <c r="GQ3668" s="33"/>
      <c r="GR3668" s="33"/>
      <c r="GS3668" s="33"/>
      <c r="GT3668" s="33"/>
      <c r="GU3668" s="33"/>
      <c r="GV3668" s="33"/>
      <c r="GW3668" s="33"/>
      <c r="GX3668" s="33"/>
    </row>
    <row r="3669" spans="178:206" x14ac:dyDescent="0.2">
      <c r="FV3669" s="29"/>
      <c r="FW3669" s="33"/>
      <c r="FX3669" s="33"/>
      <c r="FY3669" s="33"/>
      <c r="FZ3669" s="33"/>
      <c r="GA3669" s="33"/>
      <c r="GB3669" s="33"/>
      <c r="GC3669" s="33"/>
      <c r="GD3669" s="33"/>
      <c r="GE3669" s="33"/>
      <c r="GF3669" s="33"/>
      <c r="GG3669" s="33"/>
      <c r="GH3669" s="33"/>
      <c r="GI3669" s="33"/>
      <c r="GJ3669" s="33"/>
      <c r="GK3669" s="33"/>
      <c r="GL3669" s="33"/>
      <c r="GM3669" s="33"/>
      <c r="GN3669" s="33"/>
      <c r="GO3669" s="33"/>
      <c r="GP3669" s="33"/>
      <c r="GQ3669" s="33"/>
      <c r="GR3669" s="33"/>
      <c r="GS3669" s="33"/>
      <c r="GT3669" s="33"/>
      <c r="GU3669" s="33"/>
      <c r="GV3669" s="33"/>
      <c r="GW3669" s="33"/>
      <c r="GX3669" s="33"/>
    </row>
    <row r="3670" spans="178:206" x14ac:dyDescent="0.2">
      <c r="FV3670" s="29"/>
      <c r="FW3670" s="33"/>
      <c r="FX3670" s="33"/>
      <c r="FY3670" s="33"/>
      <c r="FZ3670" s="33"/>
      <c r="GA3670" s="33"/>
      <c r="GB3670" s="33"/>
      <c r="GC3670" s="33"/>
      <c r="GD3670" s="33"/>
      <c r="GE3670" s="33"/>
      <c r="GF3670" s="33"/>
      <c r="GG3670" s="33"/>
      <c r="GH3670" s="33"/>
      <c r="GI3670" s="33"/>
      <c r="GJ3670" s="33"/>
      <c r="GK3670" s="33"/>
      <c r="GL3670" s="33"/>
      <c r="GM3670" s="33"/>
      <c r="GN3670" s="33"/>
      <c r="GO3670" s="33"/>
      <c r="GP3670" s="33"/>
      <c r="GQ3670" s="33"/>
      <c r="GR3670" s="33"/>
      <c r="GS3670" s="33"/>
      <c r="GT3670" s="33"/>
      <c r="GU3670" s="33"/>
      <c r="GV3670" s="33"/>
      <c r="GW3670" s="33"/>
      <c r="GX3670" s="33"/>
    </row>
    <row r="3671" spans="178:206" x14ac:dyDescent="0.2">
      <c r="FV3671" s="29"/>
      <c r="FW3671" s="33"/>
      <c r="FX3671" s="33"/>
      <c r="FY3671" s="33"/>
      <c r="FZ3671" s="33"/>
      <c r="GA3671" s="33"/>
      <c r="GB3671" s="33"/>
      <c r="GC3671" s="33"/>
      <c r="GD3671" s="33"/>
      <c r="GE3671" s="33"/>
      <c r="GF3671" s="33"/>
      <c r="GG3671" s="33"/>
      <c r="GH3671" s="33"/>
      <c r="GI3671" s="33"/>
      <c r="GJ3671" s="33"/>
      <c r="GK3671" s="33"/>
      <c r="GL3671" s="33"/>
      <c r="GM3671" s="33"/>
      <c r="GN3671" s="33"/>
      <c r="GO3671" s="33"/>
      <c r="GP3671" s="33"/>
      <c r="GQ3671" s="33"/>
      <c r="GR3671" s="33"/>
      <c r="GS3671" s="33"/>
      <c r="GT3671" s="33"/>
      <c r="GU3671" s="33"/>
      <c r="GV3671" s="33"/>
      <c r="GW3671" s="33"/>
      <c r="GX3671" s="33"/>
    </row>
    <row r="3672" spans="178:206" x14ac:dyDescent="0.2">
      <c r="FV3672" s="29"/>
      <c r="FW3672" s="33"/>
      <c r="FX3672" s="33"/>
      <c r="FY3672" s="33"/>
      <c r="FZ3672" s="33"/>
      <c r="GA3672" s="33"/>
      <c r="GB3672" s="33"/>
      <c r="GC3672" s="33"/>
      <c r="GD3672" s="33"/>
      <c r="GE3672" s="33"/>
      <c r="GF3672" s="33"/>
      <c r="GG3672" s="33"/>
      <c r="GH3672" s="33"/>
      <c r="GI3672" s="33"/>
      <c r="GJ3672" s="33"/>
      <c r="GK3672" s="33"/>
      <c r="GL3672" s="33"/>
      <c r="GM3672" s="33"/>
      <c r="GN3672" s="33"/>
      <c r="GO3672" s="33"/>
      <c r="GP3672" s="33"/>
      <c r="GQ3672" s="33"/>
      <c r="GR3672" s="33"/>
      <c r="GS3672" s="33"/>
      <c r="GT3672" s="33"/>
      <c r="GU3672" s="33"/>
      <c r="GV3672" s="33"/>
      <c r="GW3672" s="33"/>
      <c r="GX3672" s="33"/>
    </row>
    <row r="3673" spans="178:206" x14ac:dyDescent="0.2">
      <c r="FV3673" s="29"/>
      <c r="FW3673" s="33"/>
      <c r="FX3673" s="33"/>
      <c r="FY3673" s="33"/>
      <c r="FZ3673" s="33"/>
      <c r="GA3673" s="33"/>
      <c r="GB3673" s="33"/>
      <c r="GC3673" s="33"/>
      <c r="GD3673" s="33"/>
      <c r="GE3673" s="33"/>
      <c r="GF3673" s="33"/>
      <c r="GG3673" s="33"/>
      <c r="GH3673" s="33"/>
      <c r="GI3673" s="33"/>
      <c r="GJ3673" s="33"/>
      <c r="GK3673" s="33"/>
      <c r="GL3673" s="33"/>
      <c r="GM3673" s="33"/>
      <c r="GN3673" s="33"/>
      <c r="GO3673" s="33"/>
      <c r="GP3673" s="33"/>
      <c r="GQ3673" s="33"/>
      <c r="GR3673" s="33"/>
      <c r="GS3673" s="33"/>
      <c r="GT3673" s="33"/>
      <c r="GU3673" s="33"/>
      <c r="GV3673" s="33"/>
      <c r="GW3673" s="33"/>
      <c r="GX3673" s="33"/>
    </row>
    <row r="3674" spans="178:206" x14ac:dyDescent="0.2">
      <c r="FV3674" s="29"/>
      <c r="FW3674" s="33"/>
      <c r="FX3674" s="33"/>
      <c r="FY3674" s="33"/>
      <c r="FZ3674" s="33"/>
      <c r="GA3674" s="33"/>
      <c r="GB3674" s="33"/>
      <c r="GC3674" s="33"/>
      <c r="GD3674" s="33"/>
      <c r="GE3674" s="33"/>
      <c r="GF3674" s="33"/>
      <c r="GG3674" s="33"/>
      <c r="GH3674" s="33"/>
      <c r="GI3674" s="33"/>
      <c r="GJ3674" s="33"/>
      <c r="GK3674" s="33"/>
      <c r="GL3674" s="33"/>
      <c r="GM3674" s="33"/>
      <c r="GN3674" s="33"/>
      <c r="GO3674" s="33"/>
      <c r="GP3674" s="33"/>
      <c r="GQ3674" s="33"/>
      <c r="GR3674" s="33"/>
      <c r="GS3674" s="33"/>
      <c r="GT3674" s="33"/>
      <c r="GU3674" s="33"/>
      <c r="GV3674" s="33"/>
      <c r="GW3674" s="33"/>
      <c r="GX3674" s="33"/>
    </row>
    <row r="3675" spans="178:206" x14ac:dyDescent="0.2">
      <c r="FV3675" s="29"/>
      <c r="FW3675" s="33"/>
      <c r="FX3675" s="33"/>
      <c r="FY3675" s="33"/>
      <c r="FZ3675" s="33"/>
      <c r="GA3675" s="33"/>
      <c r="GB3675" s="33"/>
      <c r="GC3675" s="33"/>
      <c r="GD3675" s="33"/>
      <c r="GE3675" s="33"/>
      <c r="GF3675" s="33"/>
      <c r="GG3675" s="33"/>
      <c r="GH3675" s="33"/>
      <c r="GI3675" s="33"/>
      <c r="GJ3675" s="33"/>
      <c r="GK3675" s="33"/>
      <c r="GL3675" s="33"/>
      <c r="GM3675" s="33"/>
      <c r="GN3675" s="33"/>
      <c r="GO3675" s="33"/>
      <c r="GP3675" s="33"/>
      <c r="GQ3675" s="33"/>
      <c r="GR3675" s="33"/>
      <c r="GS3675" s="33"/>
      <c r="GT3675" s="33"/>
      <c r="GU3675" s="33"/>
      <c r="GV3675" s="33"/>
      <c r="GW3675" s="33"/>
      <c r="GX3675" s="33"/>
    </row>
    <row r="3676" spans="178:206" x14ac:dyDescent="0.2">
      <c r="FV3676" s="29"/>
      <c r="FW3676" s="33"/>
      <c r="FX3676" s="33"/>
      <c r="FY3676" s="33"/>
      <c r="FZ3676" s="33"/>
      <c r="GA3676" s="33"/>
      <c r="GB3676" s="33"/>
      <c r="GC3676" s="33"/>
      <c r="GD3676" s="33"/>
      <c r="GE3676" s="33"/>
      <c r="GF3676" s="33"/>
      <c r="GG3676" s="33"/>
      <c r="GH3676" s="33"/>
      <c r="GI3676" s="33"/>
      <c r="GJ3676" s="33"/>
      <c r="GK3676" s="33"/>
      <c r="GL3676" s="33"/>
      <c r="GM3676" s="33"/>
      <c r="GN3676" s="33"/>
      <c r="GO3676" s="33"/>
      <c r="GP3676" s="33"/>
      <c r="GQ3676" s="33"/>
      <c r="GR3676" s="33"/>
      <c r="GS3676" s="33"/>
      <c r="GT3676" s="33"/>
      <c r="GU3676" s="33"/>
      <c r="GV3676" s="33"/>
      <c r="GW3676" s="33"/>
      <c r="GX3676" s="33"/>
    </row>
    <row r="3677" spans="178:206" x14ac:dyDescent="0.2">
      <c r="FV3677" s="29"/>
      <c r="FW3677" s="33"/>
      <c r="FX3677" s="33"/>
      <c r="FY3677" s="33"/>
      <c r="FZ3677" s="33"/>
      <c r="GA3677" s="33"/>
      <c r="GB3677" s="33"/>
      <c r="GC3677" s="33"/>
      <c r="GD3677" s="33"/>
      <c r="GE3677" s="33"/>
      <c r="GF3677" s="33"/>
      <c r="GG3677" s="33"/>
      <c r="GH3677" s="33"/>
      <c r="GI3677" s="33"/>
      <c r="GJ3677" s="33"/>
      <c r="GK3677" s="33"/>
      <c r="GL3677" s="33"/>
      <c r="GM3677" s="33"/>
      <c r="GN3677" s="33"/>
      <c r="GO3677" s="33"/>
      <c r="GP3677" s="33"/>
      <c r="GQ3677" s="33"/>
      <c r="GR3677" s="33"/>
      <c r="GS3677" s="33"/>
      <c r="GT3677" s="33"/>
      <c r="GU3677" s="33"/>
      <c r="GV3677" s="33"/>
      <c r="GW3677" s="33"/>
      <c r="GX3677" s="33"/>
    </row>
    <row r="3678" spans="178:206" x14ac:dyDescent="0.2">
      <c r="FV3678" s="29"/>
      <c r="FW3678" s="33"/>
      <c r="FX3678" s="33"/>
      <c r="FY3678" s="33"/>
      <c r="FZ3678" s="33"/>
      <c r="GA3678" s="33"/>
      <c r="GB3678" s="33"/>
      <c r="GC3678" s="33"/>
      <c r="GD3678" s="33"/>
      <c r="GE3678" s="33"/>
      <c r="GF3678" s="33"/>
      <c r="GG3678" s="33"/>
      <c r="GH3678" s="33"/>
      <c r="GI3678" s="33"/>
      <c r="GJ3678" s="33"/>
      <c r="GK3678" s="33"/>
      <c r="GL3678" s="33"/>
      <c r="GM3678" s="33"/>
      <c r="GN3678" s="33"/>
      <c r="GO3678" s="33"/>
      <c r="GP3678" s="33"/>
      <c r="GQ3678" s="33"/>
      <c r="GR3678" s="33"/>
      <c r="GS3678" s="33"/>
      <c r="GT3678" s="33"/>
      <c r="GU3678" s="33"/>
      <c r="GV3678" s="33"/>
      <c r="GW3678" s="33"/>
      <c r="GX3678" s="33"/>
    </row>
    <row r="3679" spans="178:206" x14ac:dyDescent="0.2">
      <c r="FV3679" s="29"/>
      <c r="FW3679" s="33"/>
      <c r="FX3679" s="33"/>
      <c r="FY3679" s="33"/>
      <c r="FZ3679" s="33"/>
      <c r="GA3679" s="33"/>
      <c r="GB3679" s="33"/>
      <c r="GC3679" s="33"/>
      <c r="GD3679" s="33"/>
      <c r="GE3679" s="33"/>
      <c r="GF3679" s="33"/>
      <c r="GG3679" s="33"/>
      <c r="GH3679" s="33"/>
      <c r="GI3679" s="33"/>
      <c r="GJ3679" s="33"/>
      <c r="GK3679" s="33"/>
      <c r="GL3679" s="33"/>
      <c r="GM3679" s="33"/>
      <c r="GN3679" s="33"/>
      <c r="GO3679" s="33"/>
      <c r="GP3679" s="33"/>
      <c r="GQ3679" s="33"/>
      <c r="GR3679" s="33"/>
      <c r="GS3679" s="33"/>
      <c r="GT3679" s="33"/>
      <c r="GU3679" s="33"/>
      <c r="GV3679" s="33"/>
      <c r="GW3679" s="33"/>
      <c r="GX3679" s="33"/>
    </row>
    <row r="3680" spans="178:206" x14ac:dyDescent="0.2">
      <c r="FV3680" s="29"/>
      <c r="FW3680" s="33"/>
      <c r="FX3680" s="33"/>
      <c r="FY3680" s="33"/>
      <c r="FZ3680" s="33"/>
      <c r="GA3680" s="33"/>
      <c r="GB3680" s="33"/>
      <c r="GC3680" s="33"/>
      <c r="GD3680" s="33"/>
      <c r="GE3680" s="33"/>
      <c r="GF3680" s="33"/>
      <c r="GG3680" s="33"/>
      <c r="GH3680" s="33"/>
      <c r="GI3680" s="33"/>
      <c r="GJ3680" s="33"/>
      <c r="GK3680" s="33"/>
      <c r="GL3680" s="33"/>
      <c r="GM3680" s="33"/>
      <c r="GN3680" s="33"/>
      <c r="GO3680" s="33"/>
      <c r="GP3680" s="33"/>
      <c r="GQ3680" s="33"/>
      <c r="GR3680" s="33"/>
      <c r="GS3680" s="33"/>
      <c r="GT3680" s="33"/>
      <c r="GU3680" s="33"/>
      <c r="GV3680" s="33"/>
      <c r="GW3680" s="33"/>
      <c r="GX3680" s="33"/>
    </row>
    <row r="3681" spans="178:206" x14ac:dyDescent="0.2">
      <c r="FV3681" s="29"/>
      <c r="FW3681" s="33"/>
      <c r="FX3681" s="33"/>
      <c r="FY3681" s="33"/>
      <c r="FZ3681" s="33"/>
      <c r="GA3681" s="33"/>
      <c r="GB3681" s="33"/>
      <c r="GC3681" s="33"/>
      <c r="GD3681" s="33"/>
      <c r="GE3681" s="33"/>
      <c r="GF3681" s="33"/>
      <c r="GG3681" s="33"/>
      <c r="GH3681" s="33"/>
      <c r="GI3681" s="33"/>
      <c r="GJ3681" s="33"/>
      <c r="GK3681" s="33"/>
      <c r="GL3681" s="33"/>
      <c r="GM3681" s="33"/>
      <c r="GN3681" s="33"/>
      <c r="GO3681" s="33"/>
      <c r="GP3681" s="33"/>
      <c r="GQ3681" s="33"/>
      <c r="GR3681" s="33"/>
      <c r="GS3681" s="33"/>
      <c r="GT3681" s="33"/>
      <c r="GU3681" s="33"/>
      <c r="GV3681" s="33"/>
      <c r="GW3681" s="33"/>
      <c r="GX3681" s="33"/>
    </row>
    <row r="3682" spans="178:206" x14ac:dyDescent="0.2">
      <c r="FV3682" s="29"/>
      <c r="FW3682" s="33"/>
      <c r="FX3682" s="33"/>
      <c r="FY3682" s="33"/>
      <c r="FZ3682" s="33"/>
      <c r="GA3682" s="33"/>
      <c r="GB3682" s="33"/>
      <c r="GC3682" s="33"/>
      <c r="GD3682" s="33"/>
      <c r="GE3682" s="33"/>
      <c r="GF3682" s="33"/>
      <c r="GG3682" s="33"/>
      <c r="GH3682" s="33"/>
      <c r="GI3682" s="33"/>
      <c r="GJ3682" s="33"/>
      <c r="GK3682" s="33"/>
      <c r="GL3682" s="33"/>
      <c r="GM3682" s="33"/>
      <c r="GN3682" s="33"/>
      <c r="GO3682" s="33"/>
      <c r="GP3682" s="33"/>
      <c r="GQ3682" s="33"/>
      <c r="GR3682" s="33"/>
      <c r="GS3682" s="33"/>
      <c r="GT3682" s="33"/>
      <c r="GU3682" s="33"/>
      <c r="GV3682" s="33"/>
      <c r="GW3682" s="33"/>
      <c r="GX3682" s="33"/>
    </row>
    <row r="3683" spans="178:206" x14ac:dyDescent="0.2">
      <c r="FV3683" s="29"/>
      <c r="FW3683" s="33"/>
      <c r="FX3683" s="33"/>
      <c r="FY3683" s="33"/>
      <c r="FZ3683" s="33"/>
      <c r="GA3683" s="33"/>
      <c r="GB3683" s="33"/>
      <c r="GC3683" s="33"/>
      <c r="GD3683" s="33"/>
      <c r="GE3683" s="33"/>
      <c r="GF3683" s="33"/>
      <c r="GG3683" s="33"/>
      <c r="GH3683" s="33"/>
      <c r="GI3683" s="33"/>
      <c r="GJ3683" s="33"/>
      <c r="GK3683" s="33"/>
      <c r="GL3683" s="33"/>
      <c r="GM3683" s="33"/>
      <c r="GN3683" s="33"/>
      <c r="GO3683" s="33"/>
      <c r="GP3683" s="33"/>
      <c r="GQ3683" s="33"/>
      <c r="GR3683" s="33"/>
      <c r="GS3683" s="33"/>
      <c r="GT3683" s="33"/>
      <c r="GU3683" s="33"/>
      <c r="GV3683" s="33"/>
      <c r="GW3683" s="33"/>
      <c r="GX3683" s="33"/>
    </row>
    <row r="3684" spans="178:206" x14ac:dyDescent="0.2">
      <c r="FV3684" s="29"/>
      <c r="FW3684" s="33"/>
      <c r="FX3684" s="33"/>
      <c r="FY3684" s="33"/>
      <c r="FZ3684" s="33"/>
      <c r="GA3684" s="33"/>
      <c r="GB3684" s="33"/>
      <c r="GC3684" s="33"/>
      <c r="GD3684" s="33"/>
      <c r="GE3684" s="33"/>
      <c r="GF3684" s="33"/>
      <c r="GG3684" s="33"/>
      <c r="GH3684" s="33"/>
      <c r="GI3684" s="33"/>
      <c r="GJ3684" s="33"/>
      <c r="GK3684" s="33"/>
      <c r="GL3684" s="33"/>
      <c r="GM3684" s="33"/>
      <c r="GN3684" s="33"/>
      <c r="GO3684" s="33"/>
      <c r="GP3684" s="33"/>
      <c r="GQ3684" s="33"/>
      <c r="GR3684" s="33"/>
      <c r="GS3684" s="33"/>
      <c r="GT3684" s="33"/>
      <c r="GU3684" s="33"/>
      <c r="GV3684" s="33"/>
      <c r="GW3684" s="33"/>
      <c r="GX3684" s="33"/>
    </row>
    <row r="3685" spans="178:206" x14ac:dyDescent="0.2">
      <c r="FV3685" s="29"/>
      <c r="FW3685" s="33"/>
      <c r="FX3685" s="33"/>
      <c r="FY3685" s="33"/>
      <c r="FZ3685" s="33"/>
      <c r="GA3685" s="33"/>
      <c r="GB3685" s="33"/>
      <c r="GC3685" s="33"/>
      <c r="GD3685" s="33"/>
      <c r="GE3685" s="33"/>
      <c r="GF3685" s="33"/>
      <c r="GG3685" s="33"/>
      <c r="GH3685" s="33"/>
      <c r="GI3685" s="33"/>
      <c r="GJ3685" s="33"/>
      <c r="GK3685" s="33"/>
      <c r="GL3685" s="33"/>
      <c r="GM3685" s="33"/>
      <c r="GN3685" s="33"/>
      <c r="GO3685" s="33"/>
      <c r="GP3685" s="33"/>
      <c r="GQ3685" s="33"/>
      <c r="GR3685" s="33"/>
      <c r="GS3685" s="33"/>
      <c r="GT3685" s="33"/>
      <c r="GU3685" s="33"/>
      <c r="GV3685" s="33"/>
      <c r="GW3685" s="33"/>
      <c r="GX3685" s="33"/>
    </row>
    <row r="3686" spans="178:206" x14ac:dyDescent="0.2">
      <c r="FV3686" s="29"/>
      <c r="FW3686" s="33"/>
      <c r="FX3686" s="33"/>
      <c r="FY3686" s="33"/>
      <c r="FZ3686" s="33"/>
      <c r="GA3686" s="33"/>
      <c r="GB3686" s="33"/>
      <c r="GC3686" s="33"/>
      <c r="GD3686" s="33"/>
      <c r="GE3686" s="33"/>
      <c r="GF3686" s="33"/>
      <c r="GG3686" s="33"/>
      <c r="GH3686" s="33"/>
      <c r="GI3686" s="33"/>
      <c r="GJ3686" s="33"/>
      <c r="GK3686" s="33"/>
      <c r="GL3686" s="33"/>
      <c r="GM3686" s="33"/>
      <c r="GN3686" s="33"/>
      <c r="GO3686" s="33"/>
      <c r="GP3686" s="33"/>
      <c r="GQ3686" s="33"/>
      <c r="GR3686" s="33"/>
      <c r="GS3686" s="33"/>
      <c r="GT3686" s="33"/>
      <c r="GU3686" s="33"/>
      <c r="GV3686" s="33"/>
      <c r="GW3686" s="33"/>
      <c r="GX3686" s="33"/>
    </row>
    <row r="3687" spans="178:206" x14ac:dyDescent="0.2">
      <c r="FV3687" s="29"/>
      <c r="FW3687" s="33"/>
      <c r="FX3687" s="33"/>
      <c r="FY3687" s="33"/>
      <c r="FZ3687" s="33"/>
      <c r="GA3687" s="33"/>
      <c r="GB3687" s="33"/>
      <c r="GC3687" s="33"/>
      <c r="GD3687" s="33"/>
      <c r="GE3687" s="33"/>
      <c r="GF3687" s="33"/>
      <c r="GG3687" s="33"/>
      <c r="GH3687" s="33"/>
      <c r="GI3687" s="33"/>
      <c r="GJ3687" s="33"/>
      <c r="GK3687" s="33"/>
      <c r="GL3687" s="33"/>
      <c r="GM3687" s="33"/>
      <c r="GN3687" s="33"/>
      <c r="GO3687" s="33"/>
      <c r="GP3687" s="33"/>
      <c r="GQ3687" s="33"/>
      <c r="GR3687" s="33"/>
      <c r="GS3687" s="33"/>
      <c r="GT3687" s="33"/>
      <c r="GU3687" s="33"/>
      <c r="GV3687" s="33"/>
      <c r="GW3687" s="33"/>
      <c r="GX3687" s="33"/>
    </row>
    <row r="3688" spans="178:206" x14ac:dyDescent="0.2">
      <c r="FV3688" s="29"/>
      <c r="FW3688" s="33"/>
      <c r="FX3688" s="33"/>
      <c r="FY3688" s="33"/>
      <c r="FZ3688" s="33"/>
      <c r="GA3688" s="33"/>
      <c r="GB3688" s="33"/>
      <c r="GC3688" s="33"/>
      <c r="GD3688" s="33"/>
      <c r="GE3688" s="33"/>
      <c r="GF3688" s="33"/>
      <c r="GG3688" s="33"/>
      <c r="GH3688" s="33"/>
      <c r="GI3688" s="33"/>
      <c r="GJ3688" s="33"/>
      <c r="GK3688" s="33"/>
      <c r="GL3688" s="33"/>
      <c r="GM3688" s="33"/>
      <c r="GN3688" s="33"/>
      <c r="GO3688" s="33"/>
      <c r="GP3688" s="33"/>
      <c r="GQ3688" s="33"/>
      <c r="GR3688" s="33"/>
      <c r="GS3688" s="33"/>
      <c r="GT3688" s="33"/>
      <c r="GU3688" s="33"/>
      <c r="GV3688" s="33"/>
      <c r="GW3688" s="33"/>
      <c r="GX3688" s="33"/>
    </row>
    <row r="3689" spans="178:206" x14ac:dyDescent="0.2">
      <c r="FV3689" s="29"/>
      <c r="FW3689" s="33"/>
      <c r="FX3689" s="33"/>
      <c r="FY3689" s="33"/>
      <c r="FZ3689" s="33"/>
      <c r="GA3689" s="33"/>
      <c r="GB3689" s="33"/>
      <c r="GC3689" s="33"/>
      <c r="GD3689" s="33"/>
      <c r="GE3689" s="33"/>
      <c r="GF3689" s="33"/>
      <c r="GG3689" s="33"/>
      <c r="GH3689" s="33"/>
      <c r="GI3689" s="33"/>
      <c r="GJ3689" s="33"/>
      <c r="GK3689" s="33"/>
      <c r="GL3689" s="33"/>
      <c r="GM3689" s="33"/>
      <c r="GN3689" s="33"/>
      <c r="GO3689" s="33"/>
      <c r="GP3689" s="33"/>
      <c r="GQ3689" s="33"/>
      <c r="GR3689" s="33"/>
      <c r="GS3689" s="33"/>
      <c r="GT3689" s="33"/>
      <c r="GU3689" s="33"/>
      <c r="GV3689" s="33"/>
      <c r="GW3689" s="33"/>
      <c r="GX3689" s="33"/>
    </row>
    <row r="3690" spans="178:206" x14ac:dyDescent="0.2">
      <c r="FV3690" s="29"/>
      <c r="FW3690" s="33"/>
      <c r="FX3690" s="33"/>
      <c r="FY3690" s="33"/>
      <c r="FZ3690" s="33"/>
      <c r="GA3690" s="33"/>
      <c r="GB3690" s="33"/>
      <c r="GC3690" s="33"/>
      <c r="GD3690" s="33"/>
      <c r="GE3690" s="33"/>
      <c r="GF3690" s="33"/>
      <c r="GG3690" s="33"/>
      <c r="GH3690" s="33"/>
      <c r="GI3690" s="33"/>
      <c r="GJ3690" s="33"/>
      <c r="GK3690" s="33"/>
      <c r="GL3690" s="33"/>
      <c r="GM3690" s="33"/>
      <c r="GN3690" s="33"/>
      <c r="GO3690" s="33"/>
      <c r="GP3690" s="33"/>
      <c r="GQ3690" s="33"/>
      <c r="GR3690" s="33"/>
      <c r="GS3690" s="33"/>
      <c r="GT3690" s="33"/>
      <c r="GU3690" s="33"/>
      <c r="GV3690" s="33"/>
      <c r="GW3690" s="33"/>
      <c r="GX3690" s="33"/>
    </row>
    <row r="3691" spans="178:206" x14ac:dyDescent="0.2">
      <c r="FV3691" s="29"/>
      <c r="FW3691" s="33"/>
      <c r="FX3691" s="33"/>
      <c r="FY3691" s="33"/>
      <c r="FZ3691" s="33"/>
      <c r="GA3691" s="33"/>
      <c r="GB3691" s="33"/>
      <c r="GC3691" s="33"/>
      <c r="GD3691" s="33"/>
      <c r="GE3691" s="33"/>
      <c r="GF3691" s="33"/>
      <c r="GG3691" s="33"/>
      <c r="GH3691" s="33"/>
      <c r="GI3691" s="33"/>
      <c r="GJ3691" s="33"/>
      <c r="GK3691" s="33"/>
      <c r="GL3691" s="33"/>
      <c r="GM3691" s="33"/>
      <c r="GN3691" s="33"/>
      <c r="GO3691" s="33"/>
      <c r="GP3691" s="33"/>
      <c r="GQ3691" s="33"/>
      <c r="GR3691" s="33"/>
      <c r="GS3691" s="33"/>
      <c r="GT3691" s="33"/>
      <c r="GU3691" s="33"/>
      <c r="GV3691" s="33"/>
      <c r="GW3691" s="33"/>
      <c r="GX3691" s="33"/>
    </row>
    <row r="3692" spans="178:206" x14ac:dyDescent="0.2">
      <c r="FV3692" s="29"/>
      <c r="FW3692" s="33"/>
      <c r="FX3692" s="33"/>
      <c r="FY3692" s="33"/>
      <c r="FZ3692" s="33"/>
      <c r="GA3692" s="33"/>
      <c r="GB3692" s="33"/>
      <c r="GC3692" s="33"/>
      <c r="GD3692" s="33"/>
      <c r="GE3692" s="33"/>
      <c r="GF3692" s="33"/>
      <c r="GG3692" s="33"/>
      <c r="GH3692" s="33"/>
      <c r="GI3692" s="33"/>
      <c r="GJ3692" s="33"/>
      <c r="GK3692" s="33"/>
      <c r="GL3692" s="33"/>
      <c r="GM3692" s="33"/>
      <c r="GN3692" s="33"/>
      <c r="GO3692" s="33"/>
      <c r="GP3692" s="33"/>
      <c r="GQ3692" s="33"/>
      <c r="GR3692" s="33"/>
      <c r="GS3692" s="33"/>
      <c r="GT3692" s="33"/>
      <c r="GU3692" s="33"/>
      <c r="GV3692" s="33"/>
      <c r="GW3692" s="33"/>
      <c r="GX3692" s="33"/>
    </row>
    <row r="3693" spans="178:206" x14ac:dyDescent="0.2">
      <c r="FV3693" s="29"/>
      <c r="FW3693" s="33"/>
      <c r="FX3693" s="33"/>
      <c r="FY3693" s="33"/>
      <c r="FZ3693" s="33"/>
      <c r="GA3693" s="33"/>
      <c r="GB3693" s="33"/>
      <c r="GC3693" s="33"/>
      <c r="GD3693" s="33"/>
      <c r="GE3693" s="33"/>
      <c r="GF3693" s="33"/>
      <c r="GG3693" s="33"/>
      <c r="GH3693" s="33"/>
      <c r="GI3693" s="33"/>
      <c r="GJ3693" s="33"/>
      <c r="GK3693" s="33"/>
      <c r="GL3693" s="33"/>
      <c r="GM3693" s="33"/>
      <c r="GN3693" s="33"/>
      <c r="GO3693" s="33"/>
      <c r="GP3693" s="33"/>
      <c r="GQ3693" s="33"/>
      <c r="GR3693" s="33"/>
      <c r="GS3693" s="33"/>
      <c r="GT3693" s="33"/>
      <c r="GU3693" s="33"/>
      <c r="GV3693" s="33"/>
      <c r="GW3693" s="33"/>
      <c r="GX3693" s="33"/>
    </row>
    <row r="3694" spans="178:206" x14ac:dyDescent="0.2">
      <c r="FV3694" s="29"/>
      <c r="FW3694" s="33"/>
      <c r="FX3694" s="33"/>
      <c r="FY3694" s="33"/>
      <c r="FZ3694" s="33"/>
      <c r="GA3694" s="33"/>
      <c r="GB3694" s="33"/>
      <c r="GC3694" s="33"/>
      <c r="GD3694" s="33"/>
      <c r="GE3694" s="33"/>
      <c r="GF3694" s="33"/>
      <c r="GG3694" s="33"/>
      <c r="GH3694" s="33"/>
      <c r="GI3694" s="33"/>
      <c r="GJ3694" s="33"/>
      <c r="GK3694" s="33"/>
      <c r="GL3694" s="33"/>
      <c r="GM3694" s="33"/>
      <c r="GN3694" s="33"/>
      <c r="GO3694" s="33"/>
      <c r="GP3694" s="33"/>
      <c r="GQ3694" s="33"/>
      <c r="GR3694" s="33"/>
      <c r="GS3694" s="33"/>
      <c r="GT3694" s="33"/>
      <c r="GU3694" s="33"/>
      <c r="GV3694" s="33"/>
      <c r="GW3694" s="33"/>
      <c r="GX3694" s="33"/>
    </row>
    <row r="3695" spans="178:206" x14ac:dyDescent="0.2">
      <c r="FV3695" s="29"/>
      <c r="FW3695" s="33"/>
      <c r="FX3695" s="33"/>
      <c r="FY3695" s="33"/>
      <c r="FZ3695" s="33"/>
      <c r="GA3695" s="33"/>
      <c r="GB3695" s="33"/>
      <c r="GC3695" s="33"/>
      <c r="GD3695" s="33"/>
      <c r="GE3695" s="33"/>
      <c r="GF3695" s="33"/>
      <c r="GG3695" s="33"/>
      <c r="GH3695" s="33"/>
      <c r="GI3695" s="33"/>
      <c r="GJ3695" s="33"/>
      <c r="GK3695" s="33"/>
      <c r="GL3695" s="33"/>
      <c r="GM3695" s="33"/>
      <c r="GN3695" s="33"/>
      <c r="GO3695" s="33"/>
      <c r="GP3695" s="33"/>
      <c r="GQ3695" s="33"/>
      <c r="GR3695" s="33"/>
      <c r="GS3695" s="33"/>
      <c r="GT3695" s="33"/>
      <c r="GU3695" s="33"/>
      <c r="GV3695" s="33"/>
      <c r="GW3695" s="33"/>
      <c r="GX3695" s="33"/>
    </row>
    <row r="3696" spans="178:206" x14ac:dyDescent="0.2">
      <c r="FV3696" s="29"/>
      <c r="FW3696" s="33"/>
      <c r="FX3696" s="33"/>
      <c r="FY3696" s="33"/>
      <c r="FZ3696" s="33"/>
      <c r="GA3696" s="33"/>
      <c r="GB3696" s="33"/>
      <c r="GC3696" s="33"/>
      <c r="GD3696" s="33"/>
      <c r="GE3696" s="33"/>
      <c r="GF3696" s="33"/>
      <c r="GG3696" s="33"/>
      <c r="GH3696" s="33"/>
      <c r="GI3696" s="33"/>
      <c r="GJ3696" s="33"/>
      <c r="GK3696" s="33"/>
      <c r="GL3696" s="33"/>
      <c r="GM3696" s="33"/>
      <c r="GN3696" s="33"/>
      <c r="GO3696" s="33"/>
      <c r="GP3696" s="33"/>
      <c r="GQ3696" s="33"/>
      <c r="GR3696" s="33"/>
      <c r="GS3696" s="33"/>
      <c r="GT3696" s="33"/>
      <c r="GU3696" s="33"/>
      <c r="GV3696" s="33"/>
      <c r="GW3696" s="33"/>
      <c r="GX3696" s="33"/>
    </row>
    <row r="3697" spans="178:206" x14ac:dyDescent="0.2">
      <c r="FV3697" s="29"/>
      <c r="FW3697" s="33"/>
      <c r="FX3697" s="33"/>
      <c r="FY3697" s="33"/>
      <c r="FZ3697" s="33"/>
      <c r="GA3697" s="33"/>
      <c r="GB3697" s="33"/>
      <c r="GC3697" s="33"/>
      <c r="GD3697" s="33"/>
      <c r="GE3697" s="33"/>
      <c r="GF3697" s="33"/>
      <c r="GG3697" s="33"/>
      <c r="GH3697" s="33"/>
      <c r="GI3697" s="33"/>
      <c r="GJ3697" s="33"/>
      <c r="GK3697" s="33"/>
      <c r="GL3697" s="33"/>
      <c r="GM3697" s="33"/>
      <c r="GN3697" s="33"/>
      <c r="GO3697" s="33"/>
      <c r="GP3697" s="33"/>
      <c r="GQ3697" s="33"/>
      <c r="GR3697" s="33"/>
      <c r="GS3697" s="33"/>
      <c r="GT3697" s="33"/>
      <c r="GU3697" s="33"/>
      <c r="GV3697" s="33"/>
      <c r="GW3697" s="33"/>
      <c r="GX3697" s="33"/>
    </row>
    <row r="3698" spans="178:206" x14ac:dyDescent="0.2">
      <c r="FV3698" s="29"/>
      <c r="FW3698" s="33"/>
      <c r="FX3698" s="33"/>
      <c r="FY3698" s="33"/>
      <c r="FZ3698" s="33"/>
      <c r="GA3698" s="33"/>
      <c r="GB3698" s="33"/>
      <c r="GC3698" s="33"/>
      <c r="GD3698" s="33"/>
      <c r="GE3698" s="33"/>
      <c r="GF3698" s="33"/>
      <c r="GG3698" s="33"/>
      <c r="GH3698" s="33"/>
      <c r="GI3698" s="33"/>
      <c r="GJ3698" s="33"/>
      <c r="GK3698" s="33"/>
      <c r="GL3698" s="33"/>
      <c r="GM3698" s="33"/>
      <c r="GN3698" s="33"/>
      <c r="GO3698" s="33"/>
      <c r="GP3698" s="33"/>
      <c r="GQ3698" s="33"/>
      <c r="GR3698" s="33"/>
      <c r="GS3698" s="33"/>
      <c r="GT3698" s="33"/>
      <c r="GU3698" s="33"/>
      <c r="GV3698" s="33"/>
      <c r="GW3698" s="33"/>
      <c r="GX3698" s="33"/>
    </row>
    <row r="3699" spans="178:206" x14ac:dyDescent="0.2">
      <c r="FV3699" s="29"/>
      <c r="FW3699" s="33"/>
      <c r="FX3699" s="33"/>
      <c r="FY3699" s="33"/>
      <c r="FZ3699" s="33"/>
      <c r="GA3699" s="33"/>
      <c r="GB3699" s="33"/>
      <c r="GC3699" s="33"/>
      <c r="GD3699" s="33"/>
      <c r="GE3699" s="33"/>
      <c r="GF3699" s="33"/>
      <c r="GG3699" s="33"/>
      <c r="GH3699" s="33"/>
      <c r="GI3699" s="33"/>
      <c r="GJ3699" s="33"/>
      <c r="GK3699" s="33"/>
      <c r="GL3699" s="33"/>
      <c r="GM3699" s="33"/>
      <c r="GN3699" s="33"/>
      <c r="GO3699" s="33"/>
      <c r="GP3699" s="33"/>
      <c r="GQ3699" s="33"/>
      <c r="GR3699" s="33"/>
      <c r="GS3699" s="33"/>
      <c r="GT3699" s="33"/>
      <c r="GU3699" s="33"/>
      <c r="GV3699" s="33"/>
      <c r="GW3699" s="33"/>
      <c r="GX3699" s="33"/>
    </row>
    <row r="3700" spans="178:206" x14ac:dyDescent="0.2">
      <c r="FV3700" s="29"/>
      <c r="FW3700" s="33"/>
      <c r="FX3700" s="33"/>
      <c r="FY3700" s="33"/>
      <c r="FZ3700" s="33"/>
      <c r="GA3700" s="33"/>
      <c r="GB3700" s="33"/>
      <c r="GC3700" s="33"/>
      <c r="GD3700" s="33"/>
      <c r="GE3700" s="33"/>
      <c r="GF3700" s="33"/>
      <c r="GG3700" s="33"/>
      <c r="GH3700" s="33"/>
      <c r="GI3700" s="33"/>
      <c r="GJ3700" s="33"/>
      <c r="GK3700" s="33"/>
      <c r="GL3700" s="33"/>
      <c r="GM3700" s="33"/>
      <c r="GN3700" s="33"/>
      <c r="GO3700" s="33"/>
      <c r="GP3700" s="33"/>
      <c r="GQ3700" s="33"/>
      <c r="GR3700" s="33"/>
      <c r="GS3700" s="33"/>
      <c r="GT3700" s="33"/>
      <c r="GU3700" s="33"/>
      <c r="GV3700" s="33"/>
      <c r="GW3700" s="33"/>
      <c r="GX3700" s="33"/>
    </row>
    <row r="3701" spans="178:206" x14ac:dyDescent="0.2">
      <c r="FV3701" s="29"/>
      <c r="FW3701" s="33"/>
      <c r="FX3701" s="33"/>
      <c r="FY3701" s="33"/>
      <c r="FZ3701" s="33"/>
      <c r="GA3701" s="33"/>
      <c r="GB3701" s="33"/>
      <c r="GC3701" s="33"/>
      <c r="GD3701" s="33"/>
      <c r="GE3701" s="33"/>
      <c r="GF3701" s="33"/>
      <c r="GG3701" s="33"/>
      <c r="GH3701" s="33"/>
      <c r="GI3701" s="33"/>
      <c r="GJ3701" s="33"/>
      <c r="GK3701" s="33"/>
      <c r="GL3701" s="33"/>
      <c r="GM3701" s="33"/>
      <c r="GN3701" s="33"/>
      <c r="GO3701" s="33"/>
      <c r="GP3701" s="33"/>
      <c r="GQ3701" s="33"/>
      <c r="GR3701" s="33"/>
      <c r="GS3701" s="33"/>
      <c r="GT3701" s="33"/>
      <c r="GU3701" s="33"/>
      <c r="GV3701" s="33"/>
      <c r="GW3701" s="33"/>
      <c r="GX3701" s="33"/>
    </row>
    <row r="3702" spans="178:206" x14ac:dyDescent="0.2">
      <c r="FV3702" s="29"/>
      <c r="FW3702" s="33"/>
      <c r="FX3702" s="33"/>
      <c r="FY3702" s="33"/>
      <c r="FZ3702" s="33"/>
      <c r="GA3702" s="33"/>
      <c r="GB3702" s="33"/>
      <c r="GC3702" s="33"/>
      <c r="GD3702" s="33"/>
      <c r="GE3702" s="33"/>
      <c r="GF3702" s="33"/>
      <c r="GG3702" s="33"/>
      <c r="GH3702" s="33"/>
      <c r="GI3702" s="33"/>
      <c r="GJ3702" s="33"/>
      <c r="GK3702" s="33"/>
      <c r="GL3702" s="33"/>
      <c r="GM3702" s="33"/>
      <c r="GN3702" s="33"/>
      <c r="GO3702" s="33"/>
      <c r="GP3702" s="33"/>
      <c r="GQ3702" s="33"/>
      <c r="GR3702" s="33"/>
      <c r="GS3702" s="33"/>
      <c r="GT3702" s="33"/>
      <c r="GU3702" s="33"/>
      <c r="GV3702" s="33"/>
      <c r="GW3702" s="33"/>
      <c r="GX3702" s="33"/>
    </row>
    <row r="3703" spans="178:206" x14ac:dyDescent="0.2">
      <c r="FV3703" s="29"/>
      <c r="FW3703" s="33"/>
      <c r="FX3703" s="33"/>
      <c r="FY3703" s="33"/>
      <c r="FZ3703" s="33"/>
      <c r="GA3703" s="33"/>
      <c r="GB3703" s="33"/>
      <c r="GC3703" s="33"/>
      <c r="GD3703" s="33"/>
      <c r="GE3703" s="33"/>
      <c r="GF3703" s="33"/>
      <c r="GG3703" s="33"/>
      <c r="GH3703" s="33"/>
      <c r="GI3703" s="33"/>
      <c r="GJ3703" s="33"/>
      <c r="GK3703" s="33"/>
      <c r="GL3703" s="33"/>
      <c r="GM3703" s="33"/>
      <c r="GN3703" s="33"/>
      <c r="GO3703" s="33"/>
      <c r="GP3703" s="33"/>
      <c r="GQ3703" s="33"/>
      <c r="GR3703" s="33"/>
      <c r="GS3703" s="33"/>
      <c r="GT3703" s="33"/>
      <c r="GU3703" s="33"/>
      <c r="GV3703" s="33"/>
      <c r="GW3703" s="33"/>
      <c r="GX3703" s="33"/>
    </row>
    <row r="3704" spans="178:206" x14ac:dyDescent="0.2">
      <c r="FV3704" s="29"/>
      <c r="FW3704" s="33"/>
      <c r="FX3704" s="33"/>
      <c r="FY3704" s="33"/>
      <c r="FZ3704" s="33"/>
      <c r="GA3704" s="33"/>
      <c r="GB3704" s="33"/>
      <c r="GC3704" s="33"/>
      <c r="GD3704" s="33"/>
      <c r="GE3704" s="33"/>
      <c r="GF3704" s="33"/>
      <c r="GG3704" s="33"/>
      <c r="GH3704" s="33"/>
      <c r="GI3704" s="33"/>
      <c r="GJ3704" s="33"/>
      <c r="GK3704" s="33"/>
      <c r="GL3704" s="33"/>
      <c r="GM3704" s="33"/>
      <c r="GN3704" s="33"/>
      <c r="GO3704" s="33"/>
      <c r="GP3704" s="33"/>
      <c r="GQ3704" s="33"/>
      <c r="GR3704" s="33"/>
      <c r="GS3704" s="33"/>
      <c r="GT3704" s="33"/>
      <c r="GU3704" s="33"/>
      <c r="GV3704" s="33"/>
      <c r="GW3704" s="33"/>
      <c r="GX3704" s="33"/>
    </row>
    <row r="3705" spans="178:206" x14ac:dyDescent="0.2">
      <c r="FV3705" s="29"/>
      <c r="FW3705" s="33"/>
      <c r="FX3705" s="33"/>
      <c r="FY3705" s="33"/>
      <c r="FZ3705" s="33"/>
      <c r="GA3705" s="33"/>
      <c r="GB3705" s="33"/>
      <c r="GC3705" s="33"/>
      <c r="GD3705" s="33"/>
      <c r="GE3705" s="33"/>
      <c r="GF3705" s="33"/>
      <c r="GG3705" s="33"/>
      <c r="GH3705" s="33"/>
      <c r="GI3705" s="33"/>
      <c r="GJ3705" s="33"/>
      <c r="GK3705" s="33"/>
      <c r="GL3705" s="33"/>
      <c r="GM3705" s="33"/>
      <c r="GN3705" s="33"/>
      <c r="GO3705" s="33"/>
      <c r="GP3705" s="33"/>
      <c r="GQ3705" s="33"/>
      <c r="GR3705" s="33"/>
      <c r="GS3705" s="33"/>
      <c r="GT3705" s="33"/>
      <c r="GU3705" s="33"/>
      <c r="GV3705" s="33"/>
      <c r="GW3705" s="33"/>
      <c r="GX3705" s="33"/>
    </row>
    <row r="3706" spans="178:206" x14ac:dyDescent="0.2">
      <c r="FV3706" s="29"/>
      <c r="FW3706" s="33"/>
      <c r="FX3706" s="33"/>
      <c r="FY3706" s="33"/>
      <c r="FZ3706" s="33"/>
      <c r="GA3706" s="33"/>
      <c r="GB3706" s="33"/>
      <c r="GC3706" s="33"/>
      <c r="GD3706" s="33"/>
      <c r="GE3706" s="33"/>
      <c r="GF3706" s="33"/>
      <c r="GG3706" s="33"/>
      <c r="GH3706" s="33"/>
      <c r="GI3706" s="33"/>
      <c r="GJ3706" s="33"/>
      <c r="GK3706" s="33"/>
      <c r="GL3706" s="33"/>
      <c r="GM3706" s="33"/>
      <c r="GN3706" s="33"/>
      <c r="GO3706" s="33"/>
      <c r="GP3706" s="33"/>
      <c r="GQ3706" s="33"/>
      <c r="GR3706" s="33"/>
      <c r="GS3706" s="33"/>
      <c r="GT3706" s="33"/>
      <c r="GU3706" s="33"/>
      <c r="GV3706" s="33"/>
      <c r="GW3706" s="33"/>
      <c r="GX3706" s="33"/>
    </row>
    <row r="3707" spans="178:206" x14ac:dyDescent="0.2">
      <c r="FV3707" s="29"/>
      <c r="FW3707" s="33"/>
      <c r="FX3707" s="33"/>
      <c r="FY3707" s="33"/>
      <c r="FZ3707" s="33"/>
      <c r="GA3707" s="33"/>
      <c r="GB3707" s="33"/>
      <c r="GC3707" s="33"/>
      <c r="GD3707" s="33"/>
      <c r="GE3707" s="33"/>
      <c r="GF3707" s="33"/>
      <c r="GG3707" s="33"/>
      <c r="GH3707" s="33"/>
      <c r="GI3707" s="33"/>
      <c r="GJ3707" s="33"/>
      <c r="GK3707" s="33"/>
      <c r="GL3707" s="33"/>
      <c r="GM3707" s="33"/>
      <c r="GN3707" s="33"/>
      <c r="GO3707" s="33"/>
      <c r="GP3707" s="33"/>
      <c r="GQ3707" s="33"/>
      <c r="GR3707" s="33"/>
      <c r="GS3707" s="33"/>
      <c r="GT3707" s="33"/>
      <c r="GU3707" s="33"/>
      <c r="GV3707" s="33"/>
      <c r="GW3707" s="33"/>
      <c r="GX3707" s="33"/>
    </row>
    <row r="3708" spans="178:206" x14ac:dyDescent="0.2">
      <c r="FV3708" s="29"/>
      <c r="FW3708" s="33"/>
      <c r="FX3708" s="33"/>
      <c r="FY3708" s="33"/>
      <c r="FZ3708" s="33"/>
      <c r="GA3708" s="33"/>
      <c r="GB3708" s="33"/>
      <c r="GC3708" s="33"/>
      <c r="GD3708" s="33"/>
      <c r="GE3708" s="33"/>
      <c r="GF3708" s="33"/>
      <c r="GG3708" s="33"/>
      <c r="GH3708" s="33"/>
      <c r="GI3708" s="33"/>
      <c r="GJ3708" s="33"/>
      <c r="GK3708" s="33"/>
      <c r="GL3708" s="33"/>
      <c r="GM3708" s="33"/>
      <c r="GN3708" s="33"/>
      <c r="GO3708" s="33"/>
      <c r="GP3708" s="33"/>
      <c r="GQ3708" s="33"/>
      <c r="GR3708" s="33"/>
      <c r="GS3708" s="33"/>
      <c r="GT3708" s="33"/>
      <c r="GU3708" s="33"/>
      <c r="GV3708" s="33"/>
      <c r="GW3708" s="33"/>
      <c r="GX3708" s="33"/>
    </row>
    <row r="3709" spans="178:206" x14ac:dyDescent="0.2">
      <c r="FV3709" s="29"/>
      <c r="FW3709" s="33"/>
      <c r="FX3709" s="33"/>
      <c r="FY3709" s="33"/>
      <c r="FZ3709" s="33"/>
      <c r="GA3709" s="33"/>
      <c r="GB3709" s="33"/>
      <c r="GC3709" s="33"/>
      <c r="GD3709" s="33"/>
      <c r="GE3709" s="33"/>
      <c r="GF3709" s="33"/>
      <c r="GG3709" s="33"/>
      <c r="GH3709" s="33"/>
      <c r="GI3709" s="33"/>
      <c r="GJ3709" s="33"/>
      <c r="GK3709" s="33"/>
      <c r="GL3709" s="33"/>
      <c r="GM3709" s="33"/>
      <c r="GN3709" s="33"/>
      <c r="GO3709" s="33"/>
      <c r="GP3709" s="33"/>
      <c r="GQ3709" s="33"/>
      <c r="GR3709" s="33"/>
      <c r="GS3709" s="33"/>
      <c r="GT3709" s="33"/>
      <c r="GU3709" s="33"/>
      <c r="GV3709" s="33"/>
      <c r="GW3709" s="33"/>
      <c r="GX3709" s="33"/>
    </row>
    <row r="3710" spans="178:206" x14ac:dyDescent="0.2">
      <c r="FV3710" s="29"/>
      <c r="FW3710" s="33"/>
      <c r="FX3710" s="33"/>
      <c r="FY3710" s="33"/>
      <c r="FZ3710" s="33"/>
      <c r="GA3710" s="33"/>
      <c r="GB3710" s="33"/>
      <c r="GC3710" s="33"/>
      <c r="GD3710" s="33"/>
      <c r="GE3710" s="33"/>
      <c r="GF3710" s="33"/>
      <c r="GG3710" s="33"/>
      <c r="GH3710" s="33"/>
      <c r="GI3710" s="33"/>
      <c r="GJ3710" s="33"/>
      <c r="GK3710" s="33"/>
      <c r="GL3710" s="33"/>
      <c r="GM3710" s="33"/>
      <c r="GN3710" s="33"/>
      <c r="GO3710" s="33"/>
      <c r="GP3710" s="33"/>
      <c r="GQ3710" s="33"/>
      <c r="GR3710" s="33"/>
      <c r="GS3710" s="33"/>
      <c r="GT3710" s="33"/>
      <c r="GU3710" s="33"/>
      <c r="GV3710" s="33"/>
      <c r="GW3710" s="33"/>
      <c r="GX3710" s="33"/>
    </row>
    <row r="3711" spans="178:206" x14ac:dyDescent="0.2">
      <c r="FV3711" s="29"/>
      <c r="FW3711" s="33"/>
      <c r="FX3711" s="33"/>
      <c r="FY3711" s="33"/>
      <c r="FZ3711" s="33"/>
      <c r="GA3711" s="33"/>
      <c r="GB3711" s="33"/>
      <c r="GC3711" s="33"/>
      <c r="GD3711" s="33"/>
      <c r="GE3711" s="33"/>
      <c r="GF3711" s="33"/>
      <c r="GG3711" s="33"/>
      <c r="GH3711" s="33"/>
      <c r="GI3711" s="33"/>
      <c r="GJ3711" s="33"/>
      <c r="GK3711" s="33"/>
      <c r="GL3711" s="33"/>
      <c r="GM3711" s="33"/>
      <c r="GN3711" s="33"/>
      <c r="GO3711" s="33"/>
      <c r="GP3711" s="33"/>
      <c r="GQ3711" s="33"/>
      <c r="GR3711" s="33"/>
      <c r="GS3711" s="33"/>
      <c r="GT3711" s="33"/>
      <c r="GU3711" s="33"/>
      <c r="GV3711" s="33"/>
      <c r="GW3711" s="33"/>
      <c r="GX3711" s="33"/>
    </row>
    <row r="3712" spans="178:206" x14ac:dyDescent="0.2">
      <c r="FV3712" s="29"/>
      <c r="FW3712" s="33"/>
      <c r="FX3712" s="33"/>
      <c r="FY3712" s="33"/>
      <c r="FZ3712" s="33"/>
      <c r="GA3712" s="33"/>
      <c r="GB3712" s="33"/>
      <c r="GC3712" s="33"/>
      <c r="GD3712" s="33"/>
      <c r="GE3712" s="33"/>
      <c r="GF3712" s="33"/>
      <c r="GG3712" s="33"/>
      <c r="GH3712" s="33"/>
      <c r="GI3712" s="33"/>
      <c r="GJ3712" s="33"/>
      <c r="GK3712" s="33"/>
      <c r="GL3712" s="33"/>
      <c r="GM3712" s="33"/>
      <c r="GN3712" s="33"/>
      <c r="GO3712" s="33"/>
      <c r="GP3712" s="33"/>
      <c r="GQ3712" s="33"/>
      <c r="GR3712" s="33"/>
      <c r="GS3712" s="33"/>
      <c r="GT3712" s="33"/>
      <c r="GU3712" s="33"/>
      <c r="GV3712" s="33"/>
      <c r="GW3712" s="33"/>
      <c r="GX3712" s="33"/>
    </row>
    <row r="3713" spans="178:206" x14ac:dyDescent="0.2">
      <c r="FV3713" s="29"/>
      <c r="FW3713" s="33"/>
      <c r="FX3713" s="33"/>
      <c r="FY3713" s="33"/>
      <c r="FZ3713" s="33"/>
      <c r="GA3713" s="33"/>
      <c r="GB3713" s="33"/>
      <c r="GC3713" s="33"/>
      <c r="GD3713" s="33"/>
      <c r="GE3713" s="33"/>
      <c r="GF3713" s="33"/>
      <c r="GG3713" s="33"/>
      <c r="GH3713" s="33"/>
      <c r="GI3713" s="33"/>
      <c r="GJ3713" s="33"/>
      <c r="GK3713" s="33"/>
      <c r="GL3713" s="33"/>
      <c r="GM3713" s="33"/>
      <c r="GN3713" s="33"/>
      <c r="GO3713" s="33"/>
      <c r="GP3713" s="33"/>
      <c r="GQ3713" s="33"/>
      <c r="GR3713" s="33"/>
      <c r="GS3713" s="33"/>
      <c r="GT3713" s="33"/>
      <c r="GU3713" s="33"/>
      <c r="GV3713" s="33"/>
      <c r="GW3713" s="33"/>
      <c r="GX3713" s="33"/>
    </row>
    <row r="3714" spans="178:206" x14ac:dyDescent="0.2">
      <c r="FV3714" s="29"/>
      <c r="FW3714" s="33"/>
      <c r="FX3714" s="33"/>
      <c r="FY3714" s="33"/>
      <c r="FZ3714" s="33"/>
      <c r="GA3714" s="33"/>
      <c r="GB3714" s="33"/>
      <c r="GC3714" s="33"/>
      <c r="GD3714" s="33"/>
      <c r="GE3714" s="33"/>
      <c r="GF3714" s="33"/>
      <c r="GG3714" s="33"/>
      <c r="GH3714" s="33"/>
      <c r="GI3714" s="33"/>
      <c r="GJ3714" s="33"/>
      <c r="GK3714" s="33"/>
      <c r="GL3714" s="33"/>
      <c r="GM3714" s="33"/>
      <c r="GN3714" s="33"/>
      <c r="GO3714" s="33"/>
      <c r="GP3714" s="33"/>
      <c r="GQ3714" s="33"/>
      <c r="GR3714" s="33"/>
      <c r="GS3714" s="33"/>
      <c r="GT3714" s="33"/>
      <c r="GU3714" s="33"/>
      <c r="GV3714" s="33"/>
      <c r="GW3714" s="33"/>
      <c r="GX3714" s="33"/>
    </row>
    <row r="3715" spans="178:206" x14ac:dyDescent="0.2">
      <c r="FV3715" s="29"/>
      <c r="FW3715" s="33"/>
      <c r="FX3715" s="33"/>
      <c r="FY3715" s="33"/>
      <c r="FZ3715" s="33"/>
      <c r="GA3715" s="33"/>
      <c r="GB3715" s="33"/>
      <c r="GC3715" s="33"/>
      <c r="GD3715" s="33"/>
      <c r="GE3715" s="33"/>
      <c r="GF3715" s="33"/>
      <c r="GG3715" s="33"/>
      <c r="GH3715" s="33"/>
      <c r="GI3715" s="33"/>
      <c r="GJ3715" s="33"/>
      <c r="GK3715" s="33"/>
      <c r="GL3715" s="33"/>
      <c r="GM3715" s="33"/>
      <c r="GN3715" s="33"/>
      <c r="GO3715" s="33"/>
      <c r="GP3715" s="33"/>
      <c r="GQ3715" s="33"/>
      <c r="GR3715" s="33"/>
      <c r="GS3715" s="33"/>
      <c r="GT3715" s="33"/>
      <c r="GU3715" s="33"/>
      <c r="GV3715" s="33"/>
      <c r="GW3715" s="33"/>
      <c r="GX3715" s="33"/>
    </row>
    <row r="3716" spans="178:206" x14ac:dyDescent="0.2">
      <c r="FV3716" s="29"/>
      <c r="FW3716" s="33"/>
      <c r="FX3716" s="33"/>
      <c r="FY3716" s="33"/>
      <c r="FZ3716" s="33"/>
      <c r="GA3716" s="33"/>
      <c r="GB3716" s="33"/>
      <c r="GC3716" s="33"/>
      <c r="GD3716" s="33"/>
      <c r="GE3716" s="33"/>
      <c r="GF3716" s="33"/>
      <c r="GG3716" s="33"/>
      <c r="GH3716" s="33"/>
      <c r="GI3716" s="33"/>
      <c r="GJ3716" s="33"/>
      <c r="GK3716" s="33"/>
      <c r="GL3716" s="33"/>
      <c r="GM3716" s="33"/>
      <c r="GN3716" s="33"/>
      <c r="GO3716" s="33"/>
      <c r="GP3716" s="33"/>
      <c r="GQ3716" s="33"/>
      <c r="GR3716" s="33"/>
      <c r="GS3716" s="33"/>
      <c r="GT3716" s="33"/>
      <c r="GU3716" s="33"/>
      <c r="GV3716" s="33"/>
      <c r="GW3716" s="33"/>
      <c r="GX3716" s="33"/>
    </row>
    <row r="3717" spans="178:206" x14ac:dyDescent="0.2">
      <c r="FV3717" s="29"/>
      <c r="FW3717" s="33"/>
      <c r="FX3717" s="33"/>
      <c r="FY3717" s="33"/>
      <c r="FZ3717" s="33"/>
      <c r="GA3717" s="33"/>
      <c r="GB3717" s="33"/>
      <c r="GC3717" s="33"/>
      <c r="GD3717" s="33"/>
      <c r="GE3717" s="33"/>
      <c r="GF3717" s="33"/>
      <c r="GG3717" s="33"/>
      <c r="GH3717" s="33"/>
      <c r="GI3717" s="33"/>
      <c r="GJ3717" s="33"/>
      <c r="GK3717" s="33"/>
      <c r="GL3717" s="33"/>
      <c r="GM3717" s="33"/>
      <c r="GN3717" s="33"/>
      <c r="GO3717" s="33"/>
      <c r="GP3717" s="33"/>
      <c r="GQ3717" s="33"/>
      <c r="GR3717" s="33"/>
      <c r="GS3717" s="33"/>
      <c r="GT3717" s="33"/>
      <c r="GU3717" s="33"/>
      <c r="GV3717" s="33"/>
      <c r="GW3717" s="33"/>
      <c r="GX3717" s="33"/>
    </row>
    <row r="3718" spans="178:206" x14ac:dyDescent="0.2">
      <c r="FV3718" s="29"/>
      <c r="FW3718" s="33"/>
      <c r="FX3718" s="33"/>
      <c r="FY3718" s="33"/>
      <c r="FZ3718" s="33"/>
      <c r="GA3718" s="33"/>
      <c r="GB3718" s="33"/>
      <c r="GC3718" s="33"/>
      <c r="GD3718" s="33"/>
      <c r="GE3718" s="33"/>
      <c r="GF3718" s="33"/>
      <c r="GG3718" s="33"/>
      <c r="GH3718" s="33"/>
      <c r="GI3718" s="33"/>
      <c r="GJ3718" s="33"/>
      <c r="GK3718" s="33"/>
      <c r="GL3718" s="33"/>
      <c r="GM3718" s="33"/>
      <c r="GN3718" s="33"/>
      <c r="GO3718" s="33"/>
      <c r="GP3718" s="33"/>
      <c r="GQ3718" s="33"/>
      <c r="GR3718" s="33"/>
      <c r="GS3718" s="33"/>
      <c r="GT3718" s="33"/>
      <c r="GU3718" s="33"/>
      <c r="GV3718" s="33"/>
      <c r="GW3718" s="33"/>
      <c r="GX3718" s="33"/>
    </row>
    <row r="3719" spans="178:206" x14ac:dyDescent="0.2">
      <c r="FV3719" s="29"/>
      <c r="FW3719" s="33"/>
      <c r="FX3719" s="33"/>
      <c r="FY3719" s="33"/>
      <c r="FZ3719" s="33"/>
      <c r="GA3719" s="33"/>
      <c r="GB3719" s="33"/>
      <c r="GC3719" s="33"/>
      <c r="GD3719" s="33"/>
      <c r="GE3719" s="33"/>
      <c r="GF3719" s="33"/>
      <c r="GG3719" s="33"/>
      <c r="GH3719" s="33"/>
      <c r="GI3719" s="33"/>
      <c r="GJ3719" s="33"/>
      <c r="GK3719" s="33"/>
      <c r="GL3719" s="33"/>
      <c r="GM3719" s="33"/>
      <c r="GN3719" s="33"/>
      <c r="GO3719" s="33"/>
      <c r="GP3719" s="33"/>
      <c r="GQ3719" s="33"/>
      <c r="GR3719" s="33"/>
      <c r="GS3719" s="33"/>
      <c r="GT3719" s="33"/>
      <c r="GU3719" s="33"/>
      <c r="GV3719" s="33"/>
      <c r="GW3719" s="33"/>
      <c r="GX3719" s="33"/>
    </row>
    <row r="3720" spans="178:206" x14ac:dyDescent="0.2">
      <c r="FV3720" s="29"/>
      <c r="FW3720" s="33"/>
      <c r="FX3720" s="33"/>
      <c r="FY3720" s="33"/>
      <c r="FZ3720" s="33"/>
      <c r="GA3720" s="33"/>
      <c r="GB3720" s="33"/>
      <c r="GC3720" s="33"/>
      <c r="GD3720" s="33"/>
      <c r="GE3720" s="33"/>
      <c r="GF3720" s="33"/>
      <c r="GG3720" s="33"/>
      <c r="GH3720" s="33"/>
      <c r="GI3720" s="33"/>
      <c r="GJ3720" s="33"/>
      <c r="GK3720" s="33"/>
      <c r="GL3720" s="33"/>
      <c r="GM3720" s="33"/>
      <c r="GN3720" s="33"/>
      <c r="GO3720" s="33"/>
      <c r="GP3720" s="33"/>
      <c r="GQ3720" s="33"/>
      <c r="GR3720" s="33"/>
      <c r="GS3720" s="33"/>
      <c r="GT3720" s="33"/>
      <c r="GU3720" s="33"/>
      <c r="GV3720" s="33"/>
      <c r="GW3720" s="33"/>
      <c r="GX3720" s="33"/>
    </row>
    <row r="3721" spans="178:206" x14ac:dyDescent="0.2">
      <c r="FV3721" s="29"/>
      <c r="FW3721" s="33"/>
      <c r="FX3721" s="33"/>
      <c r="FY3721" s="33"/>
      <c r="FZ3721" s="33"/>
      <c r="GA3721" s="33"/>
      <c r="GB3721" s="33"/>
      <c r="GC3721" s="33"/>
      <c r="GD3721" s="33"/>
      <c r="GE3721" s="33"/>
      <c r="GF3721" s="33"/>
      <c r="GG3721" s="33"/>
      <c r="GH3721" s="33"/>
      <c r="GI3721" s="33"/>
      <c r="GJ3721" s="33"/>
      <c r="GK3721" s="33"/>
      <c r="GL3721" s="33"/>
      <c r="GM3721" s="33"/>
      <c r="GN3721" s="33"/>
      <c r="GO3721" s="33"/>
      <c r="GP3721" s="33"/>
      <c r="GQ3721" s="33"/>
      <c r="GR3721" s="33"/>
      <c r="GS3721" s="33"/>
      <c r="GT3721" s="33"/>
      <c r="GU3721" s="33"/>
      <c r="GV3721" s="33"/>
      <c r="GW3721" s="33"/>
      <c r="GX3721" s="33"/>
    </row>
    <row r="3722" spans="178:206" x14ac:dyDescent="0.2">
      <c r="FV3722" s="29"/>
      <c r="FW3722" s="33"/>
      <c r="FX3722" s="33"/>
      <c r="FY3722" s="33"/>
      <c r="FZ3722" s="33"/>
      <c r="GA3722" s="33"/>
      <c r="GB3722" s="33"/>
      <c r="GC3722" s="33"/>
      <c r="GD3722" s="33"/>
      <c r="GE3722" s="33"/>
      <c r="GF3722" s="33"/>
      <c r="GG3722" s="33"/>
      <c r="GH3722" s="33"/>
      <c r="GI3722" s="33"/>
      <c r="GJ3722" s="33"/>
      <c r="GK3722" s="33"/>
      <c r="GL3722" s="33"/>
      <c r="GM3722" s="33"/>
      <c r="GN3722" s="33"/>
      <c r="GO3722" s="33"/>
      <c r="GP3722" s="33"/>
      <c r="GQ3722" s="33"/>
      <c r="GR3722" s="33"/>
      <c r="GS3722" s="33"/>
      <c r="GT3722" s="33"/>
      <c r="GU3722" s="33"/>
      <c r="GV3722" s="33"/>
      <c r="GW3722" s="33"/>
      <c r="GX3722" s="33"/>
    </row>
    <row r="3723" spans="178:206" x14ac:dyDescent="0.2">
      <c r="FV3723" s="29"/>
      <c r="FW3723" s="33"/>
      <c r="FX3723" s="33"/>
      <c r="FY3723" s="33"/>
      <c r="FZ3723" s="33"/>
      <c r="GA3723" s="33"/>
      <c r="GB3723" s="33"/>
      <c r="GC3723" s="33"/>
      <c r="GD3723" s="33"/>
      <c r="GE3723" s="33"/>
      <c r="GF3723" s="33"/>
      <c r="GG3723" s="33"/>
      <c r="GH3723" s="33"/>
      <c r="GI3723" s="33"/>
      <c r="GJ3723" s="33"/>
      <c r="GK3723" s="33"/>
      <c r="GL3723" s="33"/>
      <c r="GM3723" s="33"/>
      <c r="GN3723" s="33"/>
      <c r="GO3723" s="33"/>
      <c r="GP3723" s="33"/>
      <c r="GQ3723" s="33"/>
      <c r="GR3723" s="33"/>
      <c r="GS3723" s="33"/>
      <c r="GT3723" s="33"/>
      <c r="GU3723" s="33"/>
      <c r="GV3723" s="33"/>
      <c r="GW3723" s="33"/>
      <c r="GX3723" s="33"/>
    </row>
    <row r="3724" spans="178:206" x14ac:dyDescent="0.2">
      <c r="FV3724" s="29"/>
      <c r="FW3724" s="33"/>
      <c r="FX3724" s="33"/>
      <c r="FY3724" s="33"/>
      <c r="FZ3724" s="33"/>
      <c r="GA3724" s="33"/>
      <c r="GB3724" s="33"/>
      <c r="GC3724" s="33"/>
      <c r="GD3724" s="33"/>
      <c r="GE3724" s="33"/>
      <c r="GF3724" s="33"/>
      <c r="GG3724" s="33"/>
      <c r="GH3724" s="33"/>
      <c r="GI3724" s="33"/>
      <c r="GJ3724" s="33"/>
      <c r="GK3724" s="33"/>
      <c r="GL3724" s="33"/>
      <c r="GM3724" s="33"/>
      <c r="GN3724" s="33"/>
      <c r="GO3724" s="33"/>
      <c r="GP3724" s="33"/>
      <c r="GQ3724" s="33"/>
      <c r="GR3724" s="33"/>
      <c r="GS3724" s="33"/>
      <c r="GT3724" s="33"/>
      <c r="GU3724" s="33"/>
      <c r="GV3724" s="33"/>
      <c r="GW3724" s="33"/>
      <c r="GX3724" s="33"/>
    </row>
    <row r="3725" spans="178:206" x14ac:dyDescent="0.2">
      <c r="FV3725" s="29"/>
      <c r="FW3725" s="33"/>
      <c r="FX3725" s="33"/>
      <c r="FY3725" s="33"/>
      <c r="FZ3725" s="33"/>
      <c r="GA3725" s="33"/>
      <c r="GB3725" s="33"/>
      <c r="GC3725" s="33"/>
      <c r="GD3725" s="33"/>
      <c r="GE3725" s="33"/>
      <c r="GF3725" s="33"/>
      <c r="GG3725" s="33"/>
      <c r="GH3725" s="33"/>
      <c r="GI3725" s="33"/>
      <c r="GJ3725" s="33"/>
      <c r="GK3725" s="33"/>
      <c r="GL3725" s="33"/>
      <c r="GM3725" s="33"/>
      <c r="GN3725" s="33"/>
      <c r="GO3725" s="33"/>
      <c r="GP3725" s="33"/>
      <c r="GQ3725" s="33"/>
      <c r="GR3725" s="33"/>
      <c r="GS3725" s="33"/>
      <c r="GT3725" s="33"/>
      <c r="GU3725" s="33"/>
      <c r="GV3725" s="33"/>
      <c r="GW3725" s="33"/>
      <c r="GX3725" s="33"/>
    </row>
    <row r="3726" spans="178:206" x14ac:dyDescent="0.2">
      <c r="FV3726" s="29"/>
      <c r="FW3726" s="33"/>
      <c r="FX3726" s="33"/>
      <c r="FY3726" s="33"/>
      <c r="FZ3726" s="33"/>
      <c r="GA3726" s="33"/>
      <c r="GB3726" s="33"/>
      <c r="GC3726" s="33"/>
      <c r="GD3726" s="33"/>
      <c r="GE3726" s="33"/>
      <c r="GF3726" s="33"/>
      <c r="GG3726" s="33"/>
      <c r="GH3726" s="33"/>
      <c r="GI3726" s="33"/>
      <c r="GJ3726" s="33"/>
      <c r="GK3726" s="33"/>
      <c r="GL3726" s="33"/>
      <c r="GM3726" s="33"/>
      <c r="GN3726" s="33"/>
      <c r="GO3726" s="33"/>
      <c r="GP3726" s="33"/>
      <c r="GQ3726" s="33"/>
      <c r="GR3726" s="33"/>
      <c r="GS3726" s="33"/>
      <c r="GT3726" s="33"/>
      <c r="GU3726" s="33"/>
      <c r="GV3726" s="33"/>
      <c r="GW3726" s="33"/>
      <c r="GX3726" s="33"/>
    </row>
    <row r="3727" spans="178:206" x14ac:dyDescent="0.2">
      <c r="FV3727" s="29"/>
      <c r="FW3727" s="33"/>
      <c r="FX3727" s="33"/>
      <c r="FY3727" s="33"/>
      <c r="FZ3727" s="33"/>
      <c r="GA3727" s="33"/>
      <c r="GB3727" s="33"/>
      <c r="GC3727" s="33"/>
      <c r="GD3727" s="33"/>
      <c r="GE3727" s="33"/>
      <c r="GF3727" s="33"/>
      <c r="GG3727" s="33"/>
      <c r="GH3727" s="33"/>
      <c r="GI3727" s="33"/>
      <c r="GJ3727" s="33"/>
      <c r="GK3727" s="33"/>
      <c r="GL3727" s="33"/>
      <c r="GM3727" s="33"/>
      <c r="GN3727" s="33"/>
      <c r="GO3727" s="33"/>
      <c r="GP3727" s="33"/>
      <c r="GQ3727" s="33"/>
      <c r="GR3727" s="33"/>
      <c r="GS3727" s="33"/>
      <c r="GT3727" s="33"/>
      <c r="GU3727" s="33"/>
      <c r="GV3727" s="33"/>
      <c r="GW3727" s="33"/>
      <c r="GX3727" s="33"/>
    </row>
    <row r="3728" spans="178:206" x14ac:dyDescent="0.2">
      <c r="FV3728" s="29"/>
      <c r="FW3728" s="33"/>
      <c r="FX3728" s="33"/>
      <c r="FY3728" s="33"/>
      <c r="FZ3728" s="33"/>
      <c r="GA3728" s="33"/>
      <c r="GB3728" s="33"/>
      <c r="GC3728" s="33"/>
      <c r="GD3728" s="33"/>
      <c r="GE3728" s="33"/>
      <c r="GF3728" s="33"/>
      <c r="GG3728" s="33"/>
      <c r="GH3728" s="33"/>
      <c r="GI3728" s="33"/>
      <c r="GJ3728" s="33"/>
      <c r="GK3728" s="33"/>
      <c r="GL3728" s="33"/>
      <c r="GM3728" s="33"/>
      <c r="GN3728" s="33"/>
      <c r="GO3728" s="33"/>
      <c r="GP3728" s="33"/>
      <c r="GQ3728" s="33"/>
      <c r="GR3728" s="33"/>
      <c r="GS3728" s="33"/>
      <c r="GT3728" s="33"/>
      <c r="GU3728" s="33"/>
      <c r="GV3728" s="33"/>
      <c r="GW3728" s="33"/>
      <c r="GX3728" s="33"/>
    </row>
    <row r="3729" spans="178:206" x14ac:dyDescent="0.2">
      <c r="FV3729" s="29"/>
      <c r="FW3729" s="33"/>
      <c r="FX3729" s="33"/>
      <c r="FY3729" s="33"/>
      <c r="FZ3729" s="33"/>
      <c r="GA3729" s="33"/>
      <c r="GB3729" s="33"/>
      <c r="GC3729" s="33"/>
      <c r="GD3729" s="33"/>
      <c r="GE3729" s="33"/>
      <c r="GF3729" s="33"/>
      <c r="GG3729" s="33"/>
      <c r="GH3729" s="33"/>
      <c r="GI3729" s="33"/>
      <c r="GJ3729" s="33"/>
      <c r="GK3729" s="33"/>
      <c r="GL3729" s="33"/>
      <c r="GM3729" s="33"/>
      <c r="GN3729" s="33"/>
      <c r="GO3729" s="33"/>
      <c r="GP3729" s="33"/>
      <c r="GQ3729" s="33"/>
      <c r="GR3729" s="33"/>
      <c r="GS3729" s="33"/>
      <c r="GT3729" s="33"/>
      <c r="GU3729" s="33"/>
      <c r="GV3729" s="33"/>
      <c r="GW3729" s="33"/>
      <c r="GX3729" s="33"/>
    </row>
    <row r="3730" spans="178:206" x14ac:dyDescent="0.2">
      <c r="FV3730" s="29"/>
      <c r="FW3730" s="33"/>
      <c r="FX3730" s="33"/>
      <c r="FY3730" s="33"/>
      <c r="FZ3730" s="33"/>
      <c r="GA3730" s="33"/>
      <c r="GB3730" s="33"/>
      <c r="GC3730" s="33"/>
      <c r="GD3730" s="33"/>
      <c r="GE3730" s="33"/>
      <c r="GF3730" s="33"/>
      <c r="GG3730" s="33"/>
      <c r="GH3730" s="33"/>
      <c r="GI3730" s="33"/>
      <c r="GJ3730" s="33"/>
      <c r="GK3730" s="33"/>
      <c r="GL3730" s="33"/>
      <c r="GM3730" s="33"/>
      <c r="GN3730" s="33"/>
      <c r="GO3730" s="33"/>
      <c r="GP3730" s="33"/>
      <c r="GQ3730" s="33"/>
      <c r="GR3730" s="33"/>
      <c r="GS3730" s="33"/>
      <c r="GT3730" s="33"/>
      <c r="GU3730" s="33"/>
      <c r="GV3730" s="33"/>
      <c r="GW3730" s="33"/>
      <c r="GX3730" s="33"/>
    </row>
    <row r="3731" spans="178:206" x14ac:dyDescent="0.2">
      <c r="FV3731" s="29"/>
      <c r="FW3731" s="33"/>
      <c r="FX3731" s="33"/>
      <c r="FY3731" s="33"/>
      <c r="FZ3731" s="33"/>
      <c r="GA3731" s="33"/>
      <c r="GB3731" s="33"/>
      <c r="GC3731" s="33"/>
      <c r="GD3731" s="33"/>
      <c r="GE3731" s="33"/>
      <c r="GF3731" s="33"/>
      <c r="GG3731" s="33"/>
      <c r="GH3731" s="33"/>
      <c r="GI3731" s="33"/>
      <c r="GJ3731" s="33"/>
      <c r="GK3731" s="33"/>
      <c r="GL3731" s="33"/>
      <c r="GM3731" s="33"/>
      <c r="GN3731" s="33"/>
      <c r="GO3731" s="33"/>
      <c r="GP3731" s="33"/>
      <c r="GQ3731" s="33"/>
      <c r="GR3731" s="33"/>
      <c r="GS3731" s="33"/>
      <c r="GT3731" s="33"/>
      <c r="GU3731" s="33"/>
      <c r="GV3731" s="33"/>
      <c r="GW3731" s="33"/>
      <c r="GX3731" s="33"/>
    </row>
    <row r="3732" spans="178:206" x14ac:dyDescent="0.2">
      <c r="FV3732" s="29"/>
      <c r="FW3732" s="33"/>
      <c r="FX3732" s="33"/>
      <c r="FY3732" s="33"/>
      <c r="FZ3732" s="33"/>
      <c r="GA3732" s="33"/>
      <c r="GB3732" s="33"/>
      <c r="GC3732" s="33"/>
      <c r="GD3732" s="33"/>
      <c r="GE3732" s="33"/>
      <c r="GF3732" s="33"/>
      <c r="GG3732" s="33"/>
      <c r="GH3732" s="33"/>
      <c r="GI3732" s="33"/>
      <c r="GJ3732" s="33"/>
      <c r="GK3732" s="33"/>
      <c r="GL3732" s="33"/>
      <c r="GM3732" s="33"/>
      <c r="GN3732" s="33"/>
      <c r="GO3732" s="33"/>
      <c r="GP3732" s="33"/>
      <c r="GQ3732" s="33"/>
      <c r="GR3732" s="33"/>
      <c r="GS3732" s="33"/>
      <c r="GT3732" s="33"/>
      <c r="GU3732" s="33"/>
      <c r="GV3732" s="33"/>
      <c r="GW3732" s="33"/>
      <c r="GX3732" s="33"/>
    </row>
    <row r="3733" spans="178:206" x14ac:dyDescent="0.2">
      <c r="FV3733" s="29"/>
      <c r="FW3733" s="33"/>
      <c r="FX3733" s="33"/>
      <c r="FY3733" s="33"/>
      <c r="FZ3733" s="33"/>
      <c r="GA3733" s="33"/>
      <c r="GB3733" s="33"/>
      <c r="GC3733" s="33"/>
      <c r="GD3733" s="33"/>
      <c r="GE3733" s="33"/>
      <c r="GF3733" s="33"/>
      <c r="GG3733" s="33"/>
      <c r="GH3733" s="33"/>
      <c r="GI3733" s="33"/>
      <c r="GJ3733" s="33"/>
      <c r="GK3733" s="33"/>
      <c r="GL3733" s="33"/>
      <c r="GM3733" s="33"/>
      <c r="GN3733" s="33"/>
      <c r="GO3733" s="33"/>
      <c r="GP3733" s="33"/>
      <c r="GQ3733" s="33"/>
      <c r="GR3733" s="33"/>
      <c r="GS3733" s="33"/>
      <c r="GT3733" s="33"/>
      <c r="GU3733" s="33"/>
      <c r="GV3733" s="33"/>
      <c r="GW3733" s="33"/>
      <c r="GX3733" s="33"/>
    </row>
    <row r="3734" spans="178:206" x14ac:dyDescent="0.2">
      <c r="FV3734" s="29"/>
      <c r="FW3734" s="33"/>
      <c r="FX3734" s="33"/>
      <c r="FY3734" s="33"/>
      <c r="FZ3734" s="33"/>
      <c r="GA3734" s="33"/>
      <c r="GB3734" s="33"/>
      <c r="GC3734" s="33"/>
      <c r="GD3734" s="33"/>
      <c r="GE3734" s="33"/>
      <c r="GF3734" s="33"/>
      <c r="GG3734" s="33"/>
      <c r="GH3734" s="33"/>
      <c r="GI3734" s="33"/>
      <c r="GJ3734" s="33"/>
      <c r="GK3734" s="33"/>
      <c r="GL3734" s="33"/>
      <c r="GM3734" s="33"/>
      <c r="GN3734" s="33"/>
      <c r="GO3734" s="33"/>
      <c r="GP3734" s="33"/>
      <c r="GQ3734" s="33"/>
      <c r="GR3734" s="33"/>
      <c r="GS3734" s="33"/>
      <c r="GT3734" s="33"/>
      <c r="GU3734" s="33"/>
      <c r="GV3734" s="33"/>
      <c r="GW3734" s="33"/>
      <c r="GX3734" s="33"/>
    </row>
    <row r="3735" spans="178:206" x14ac:dyDescent="0.2">
      <c r="FV3735" s="29"/>
      <c r="FW3735" s="33"/>
      <c r="FX3735" s="33"/>
      <c r="FY3735" s="33"/>
      <c r="FZ3735" s="33"/>
      <c r="GA3735" s="33"/>
      <c r="GB3735" s="33"/>
      <c r="GC3735" s="33"/>
      <c r="GD3735" s="33"/>
      <c r="GE3735" s="33"/>
      <c r="GF3735" s="33"/>
      <c r="GG3735" s="33"/>
      <c r="GH3735" s="33"/>
      <c r="GI3735" s="33"/>
      <c r="GJ3735" s="33"/>
      <c r="GK3735" s="33"/>
      <c r="GL3735" s="33"/>
      <c r="GM3735" s="33"/>
      <c r="GN3735" s="33"/>
      <c r="GO3735" s="33"/>
      <c r="GP3735" s="33"/>
      <c r="GQ3735" s="33"/>
      <c r="GR3735" s="33"/>
      <c r="GS3735" s="33"/>
      <c r="GT3735" s="33"/>
      <c r="GU3735" s="33"/>
      <c r="GV3735" s="33"/>
      <c r="GW3735" s="33"/>
      <c r="GX3735" s="33"/>
    </row>
    <row r="3736" spans="178:206" x14ac:dyDescent="0.2">
      <c r="FV3736" s="29"/>
      <c r="FW3736" s="33"/>
      <c r="FX3736" s="33"/>
      <c r="FY3736" s="33"/>
      <c r="FZ3736" s="33"/>
      <c r="GA3736" s="33"/>
      <c r="GB3736" s="33"/>
      <c r="GC3736" s="33"/>
      <c r="GD3736" s="33"/>
      <c r="GE3736" s="33"/>
      <c r="GF3736" s="33"/>
      <c r="GG3736" s="33"/>
      <c r="GH3736" s="33"/>
      <c r="GI3736" s="33"/>
      <c r="GJ3736" s="33"/>
      <c r="GK3736" s="33"/>
      <c r="GL3736" s="33"/>
      <c r="GM3736" s="33"/>
      <c r="GN3736" s="33"/>
      <c r="GO3736" s="33"/>
      <c r="GP3736" s="33"/>
      <c r="GQ3736" s="33"/>
      <c r="GR3736" s="33"/>
      <c r="GS3736" s="33"/>
      <c r="GT3736" s="33"/>
      <c r="GU3736" s="33"/>
      <c r="GV3736" s="33"/>
      <c r="GW3736" s="33"/>
      <c r="GX3736" s="33"/>
    </row>
    <row r="3737" spans="178:206" x14ac:dyDescent="0.2">
      <c r="FV3737" s="29"/>
      <c r="FW3737" s="33"/>
      <c r="FX3737" s="33"/>
      <c r="FY3737" s="33"/>
      <c r="FZ3737" s="33"/>
      <c r="GA3737" s="33"/>
      <c r="GB3737" s="33"/>
      <c r="GC3737" s="33"/>
      <c r="GD3737" s="33"/>
      <c r="GE3737" s="33"/>
      <c r="GF3737" s="33"/>
      <c r="GG3737" s="33"/>
      <c r="GH3737" s="33"/>
      <c r="GI3737" s="33"/>
      <c r="GJ3737" s="33"/>
      <c r="GK3737" s="33"/>
      <c r="GL3737" s="33"/>
      <c r="GM3737" s="33"/>
      <c r="GN3737" s="33"/>
      <c r="GO3737" s="33"/>
      <c r="GP3737" s="33"/>
      <c r="GQ3737" s="33"/>
      <c r="GR3737" s="33"/>
      <c r="GS3737" s="33"/>
      <c r="GT3737" s="33"/>
      <c r="GU3737" s="33"/>
      <c r="GV3737" s="33"/>
      <c r="GW3737" s="33"/>
      <c r="GX3737" s="33"/>
    </row>
    <row r="3738" spans="178:206" x14ac:dyDescent="0.2">
      <c r="FV3738" s="29"/>
      <c r="FW3738" s="33"/>
      <c r="FX3738" s="33"/>
      <c r="FY3738" s="33"/>
      <c r="FZ3738" s="33"/>
      <c r="GA3738" s="33"/>
      <c r="GB3738" s="33"/>
      <c r="GC3738" s="33"/>
      <c r="GD3738" s="33"/>
      <c r="GE3738" s="33"/>
      <c r="GF3738" s="33"/>
      <c r="GG3738" s="33"/>
      <c r="GH3738" s="33"/>
      <c r="GI3738" s="33"/>
      <c r="GJ3738" s="33"/>
      <c r="GK3738" s="33"/>
      <c r="GL3738" s="33"/>
      <c r="GM3738" s="33"/>
      <c r="GN3738" s="33"/>
      <c r="GO3738" s="33"/>
      <c r="GP3738" s="33"/>
      <c r="GQ3738" s="33"/>
      <c r="GR3738" s="33"/>
      <c r="GS3738" s="33"/>
      <c r="GT3738" s="33"/>
      <c r="GU3738" s="33"/>
      <c r="GV3738" s="33"/>
      <c r="GW3738" s="33"/>
      <c r="GX3738" s="33"/>
    </row>
    <row r="3739" spans="178:206" x14ac:dyDescent="0.2">
      <c r="FV3739" s="29"/>
      <c r="FW3739" s="33"/>
      <c r="FX3739" s="33"/>
      <c r="FY3739" s="33"/>
      <c r="FZ3739" s="33"/>
      <c r="GA3739" s="33"/>
      <c r="GB3739" s="33"/>
      <c r="GC3739" s="33"/>
      <c r="GD3739" s="33"/>
      <c r="GE3739" s="33"/>
      <c r="GF3739" s="33"/>
      <c r="GG3739" s="33"/>
      <c r="GH3739" s="33"/>
      <c r="GI3739" s="33"/>
      <c r="GJ3739" s="33"/>
      <c r="GK3739" s="33"/>
      <c r="GL3739" s="33"/>
      <c r="GM3739" s="33"/>
      <c r="GN3739" s="33"/>
      <c r="GO3739" s="33"/>
      <c r="GP3739" s="33"/>
      <c r="GQ3739" s="33"/>
      <c r="GR3739" s="33"/>
      <c r="GS3739" s="33"/>
      <c r="GT3739" s="33"/>
      <c r="GU3739" s="33"/>
      <c r="GV3739" s="33"/>
      <c r="GW3739" s="33"/>
      <c r="GX3739" s="33"/>
    </row>
    <row r="3740" spans="178:206" x14ac:dyDescent="0.2">
      <c r="FV3740" s="29"/>
      <c r="FW3740" s="33"/>
      <c r="FX3740" s="33"/>
      <c r="FY3740" s="33"/>
      <c r="FZ3740" s="33"/>
      <c r="GA3740" s="33"/>
      <c r="GB3740" s="33"/>
      <c r="GC3740" s="33"/>
      <c r="GD3740" s="33"/>
      <c r="GE3740" s="33"/>
      <c r="GF3740" s="33"/>
      <c r="GG3740" s="33"/>
      <c r="GH3740" s="33"/>
      <c r="GI3740" s="33"/>
      <c r="GJ3740" s="33"/>
      <c r="GK3740" s="33"/>
      <c r="GL3740" s="33"/>
      <c r="GM3740" s="33"/>
      <c r="GN3740" s="33"/>
      <c r="GO3740" s="33"/>
      <c r="GP3740" s="33"/>
      <c r="GQ3740" s="33"/>
      <c r="GR3740" s="33"/>
      <c r="GS3740" s="33"/>
      <c r="GT3740" s="33"/>
      <c r="GU3740" s="33"/>
      <c r="GV3740" s="33"/>
      <c r="GW3740" s="33"/>
      <c r="GX3740" s="33"/>
    </row>
    <row r="3741" spans="178:206" x14ac:dyDescent="0.2">
      <c r="FV3741" s="29"/>
      <c r="FW3741" s="33"/>
      <c r="FX3741" s="33"/>
      <c r="FY3741" s="33"/>
      <c r="FZ3741" s="33"/>
      <c r="GA3741" s="33"/>
      <c r="GB3741" s="33"/>
      <c r="GC3741" s="33"/>
      <c r="GD3741" s="33"/>
      <c r="GE3741" s="33"/>
      <c r="GF3741" s="33"/>
      <c r="GG3741" s="33"/>
      <c r="GH3741" s="33"/>
      <c r="GI3741" s="33"/>
      <c r="GJ3741" s="33"/>
      <c r="GK3741" s="33"/>
      <c r="GL3741" s="33"/>
      <c r="GM3741" s="33"/>
      <c r="GN3741" s="33"/>
      <c r="GO3741" s="33"/>
      <c r="GP3741" s="33"/>
      <c r="GQ3741" s="33"/>
      <c r="GR3741" s="33"/>
      <c r="GS3741" s="33"/>
      <c r="GT3741" s="33"/>
      <c r="GU3741" s="33"/>
      <c r="GV3741" s="33"/>
      <c r="GW3741" s="33"/>
      <c r="GX3741" s="33"/>
    </row>
    <row r="3742" spans="178:206" x14ac:dyDescent="0.2">
      <c r="FV3742" s="29"/>
      <c r="FW3742" s="33"/>
      <c r="FX3742" s="33"/>
      <c r="FY3742" s="33"/>
      <c r="FZ3742" s="33"/>
      <c r="GA3742" s="33"/>
      <c r="GB3742" s="33"/>
      <c r="GC3742" s="33"/>
      <c r="GD3742" s="33"/>
      <c r="GE3742" s="33"/>
      <c r="GF3742" s="33"/>
      <c r="GG3742" s="33"/>
      <c r="GH3742" s="33"/>
      <c r="GI3742" s="33"/>
      <c r="GJ3742" s="33"/>
      <c r="GK3742" s="33"/>
      <c r="GL3742" s="33"/>
      <c r="GM3742" s="33"/>
      <c r="GN3742" s="33"/>
      <c r="GO3742" s="33"/>
      <c r="GP3742" s="33"/>
      <c r="GQ3742" s="33"/>
      <c r="GR3742" s="33"/>
      <c r="GS3742" s="33"/>
      <c r="GT3742" s="33"/>
      <c r="GU3742" s="33"/>
      <c r="GV3742" s="33"/>
      <c r="GW3742" s="33"/>
      <c r="GX3742" s="33"/>
    </row>
    <row r="3743" spans="178:206" x14ac:dyDescent="0.2">
      <c r="FV3743" s="29"/>
      <c r="FW3743" s="33"/>
      <c r="FX3743" s="33"/>
      <c r="FY3743" s="33"/>
      <c r="FZ3743" s="33"/>
      <c r="GA3743" s="33"/>
      <c r="GB3743" s="33"/>
      <c r="GC3743" s="33"/>
      <c r="GD3743" s="33"/>
      <c r="GE3743" s="33"/>
      <c r="GF3743" s="33"/>
      <c r="GG3743" s="33"/>
      <c r="GH3743" s="33"/>
      <c r="GI3743" s="33"/>
      <c r="GJ3743" s="33"/>
      <c r="GK3743" s="33"/>
      <c r="GL3743" s="33"/>
      <c r="GM3743" s="33"/>
      <c r="GN3743" s="33"/>
      <c r="GO3743" s="33"/>
      <c r="GP3743" s="33"/>
      <c r="GQ3743" s="33"/>
      <c r="GR3743" s="33"/>
      <c r="GS3743" s="33"/>
      <c r="GT3743" s="33"/>
      <c r="GU3743" s="33"/>
      <c r="GV3743" s="33"/>
      <c r="GW3743" s="33"/>
      <c r="GX3743" s="33"/>
    </row>
    <row r="3744" spans="178:206" x14ac:dyDescent="0.2">
      <c r="FV3744" s="29"/>
      <c r="FW3744" s="33"/>
      <c r="FX3744" s="33"/>
      <c r="FY3744" s="33"/>
      <c r="FZ3744" s="33"/>
      <c r="GA3744" s="33"/>
      <c r="GB3744" s="33"/>
      <c r="GC3744" s="33"/>
      <c r="GD3744" s="33"/>
      <c r="GE3744" s="33"/>
      <c r="GF3744" s="33"/>
      <c r="GG3744" s="33"/>
      <c r="GH3744" s="33"/>
      <c r="GI3744" s="33"/>
      <c r="GJ3744" s="33"/>
      <c r="GK3744" s="33"/>
      <c r="GL3744" s="33"/>
      <c r="GM3744" s="33"/>
      <c r="GN3744" s="33"/>
      <c r="GO3744" s="33"/>
      <c r="GP3744" s="33"/>
      <c r="GQ3744" s="33"/>
      <c r="GR3744" s="33"/>
      <c r="GS3744" s="33"/>
      <c r="GT3744" s="33"/>
      <c r="GU3744" s="33"/>
      <c r="GV3744" s="33"/>
      <c r="GW3744" s="33"/>
      <c r="GX3744" s="33"/>
    </row>
    <row r="3745" spans="178:206" x14ac:dyDescent="0.2">
      <c r="FV3745" s="29"/>
      <c r="FW3745" s="33"/>
      <c r="FX3745" s="33"/>
      <c r="FY3745" s="33"/>
      <c r="FZ3745" s="33"/>
      <c r="GA3745" s="33"/>
      <c r="GB3745" s="33"/>
      <c r="GC3745" s="33"/>
      <c r="GD3745" s="33"/>
      <c r="GE3745" s="33"/>
      <c r="GF3745" s="33"/>
      <c r="GG3745" s="33"/>
      <c r="GH3745" s="33"/>
      <c r="GI3745" s="33"/>
      <c r="GJ3745" s="33"/>
      <c r="GK3745" s="33"/>
      <c r="GL3745" s="33"/>
      <c r="GM3745" s="33"/>
      <c r="GN3745" s="33"/>
      <c r="GO3745" s="33"/>
      <c r="GP3745" s="33"/>
      <c r="GQ3745" s="33"/>
      <c r="GR3745" s="33"/>
      <c r="GS3745" s="33"/>
      <c r="GT3745" s="33"/>
      <c r="GU3745" s="33"/>
      <c r="GV3745" s="33"/>
      <c r="GW3745" s="33"/>
      <c r="GX3745" s="33"/>
    </row>
    <row r="3746" spans="178:206" x14ac:dyDescent="0.2">
      <c r="FV3746" s="29"/>
      <c r="FW3746" s="33"/>
      <c r="FX3746" s="33"/>
      <c r="FY3746" s="33"/>
      <c r="FZ3746" s="33"/>
      <c r="GA3746" s="33"/>
      <c r="GB3746" s="33"/>
      <c r="GC3746" s="33"/>
      <c r="GD3746" s="33"/>
      <c r="GE3746" s="33"/>
      <c r="GF3746" s="33"/>
      <c r="GG3746" s="33"/>
      <c r="GH3746" s="33"/>
      <c r="GI3746" s="33"/>
      <c r="GJ3746" s="33"/>
      <c r="GK3746" s="33"/>
      <c r="GL3746" s="33"/>
      <c r="GM3746" s="33"/>
      <c r="GN3746" s="33"/>
      <c r="GO3746" s="33"/>
      <c r="GP3746" s="33"/>
      <c r="GQ3746" s="33"/>
      <c r="GR3746" s="33"/>
      <c r="GS3746" s="33"/>
      <c r="GT3746" s="33"/>
      <c r="GU3746" s="33"/>
      <c r="GV3746" s="33"/>
      <c r="GW3746" s="33"/>
      <c r="GX3746" s="33"/>
    </row>
    <row r="3747" spans="178:206" x14ac:dyDescent="0.2">
      <c r="FV3747" s="29"/>
      <c r="FW3747" s="33"/>
      <c r="FX3747" s="33"/>
      <c r="FY3747" s="33"/>
      <c r="FZ3747" s="33"/>
      <c r="GA3747" s="33"/>
      <c r="GB3747" s="33"/>
      <c r="GC3747" s="33"/>
      <c r="GD3747" s="33"/>
      <c r="GE3747" s="33"/>
      <c r="GF3747" s="33"/>
      <c r="GG3747" s="33"/>
      <c r="GH3747" s="33"/>
      <c r="GI3747" s="33"/>
      <c r="GJ3747" s="33"/>
      <c r="GK3747" s="33"/>
      <c r="GL3747" s="33"/>
      <c r="GM3747" s="33"/>
      <c r="GN3747" s="33"/>
      <c r="GO3747" s="33"/>
      <c r="GP3747" s="33"/>
      <c r="GQ3747" s="33"/>
      <c r="GR3747" s="33"/>
      <c r="GS3747" s="33"/>
      <c r="GT3747" s="33"/>
      <c r="GU3747" s="33"/>
      <c r="GV3747" s="33"/>
      <c r="GW3747" s="33"/>
      <c r="GX3747" s="33"/>
    </row>
    <row r="3748" spans="178:206" x14ac:dyDescent="0.2">
      <c r="FV3748" s="29"/>
      <c r="FW3748" s="33"/>
      <c r="FX3748" s="33"/>
      <c r="FY3748" s="33"/>
      <c r="FZ3748" s="33"/>
      <c r="GA3748" s="33"/>
      <c r="GB3748" s="33"/>
      <c r="GC3748" s="33"/>
      <c r="GD3748" s="33"/>
      <c r="GE3748" s="33"/>
      <c r="GF3748" s="33"/>
      <c r="GG3748" s="33"/>
      <c r="GH3748" s="33"/>
      <c r="GI3748" s="33"/>
      <c r="GJ3748" s="33"/>
      <c r="GK3748" s="33"/>
      <c r="GL3748" s="33"/>
      <c r="GM3748" s="33"/>
      <c r="GN3748" s="33"/>
      <c r="GO3748" s="33"/>
      <c r="GP3748" s="33"/>
      <c r="GQ3748" s="33"/>
      <c r="GR3748" s="33"/>
      <c r="GS3748" s="33"/>
      <c r="GT3748" s="33"/>
      <c r="GU3748" s="33"/>
      <c r="GV3748" s="33"/>
      <c r="GW3748" s="33"/>
      <c r="GX3748" s="33"/>
    </row>
    <row r="3749" spans="178:206" x14ac:dyDescent="0.2">
      <c r="FV3749" s="29"/>
      <c r="FW3749" s="33"/>
      <c r="FX3749" s="33"/>
      <c r="FY3749" s="33"/>
      <c r="FZ3749" s="33"/>
      <c r="GA3749" s="33"/>
      <c r="GB3749" s="33"/>
      <c r="GC3749" s="33"/>
      <c r="GD3749" s="33"/>
      <c r="GE3749" s="33"/>
      <c r="GF3749" s="33"/>
      <c r="GG3749" s="33"/>
      <c r="GH3749" s="33"/>
      <c r="GI3749" s="33"/>
      <c r="GJ3749" s="33"/>
      <c r="GK3749" s="33"/>
      <c r="GL3749" s="33"/>
      <c r="GM3749" s="33"/>
      <c r="GN3749" s="33"/>
      <c r="GO3749" s="33"/>
      <c r="GP3749" s="33"/>
      <c r="GQ3749" s="33"/>
      <c r="GR3749" s="33"/>
      <c r="GS3749" s="33"/>
      <c r="GT3749" s="33"/>
      <c r="GU3749" s="33"/>
      <c r="GV3749" s="33"/>
      <c r="GW3749" s="33"/>
      <c r="GX3749" s="33"/>
    </row>
    <row r="3750" spans="178:206" x14ac:dyDescent="0.2">
      <c r="FV3750" s="29"/>
      <c r="FW3750" s="33"/>
      <c r="FX3750" s="33"/>
      <c r="FY3750" s="33"/>
      <c r="FZ3750" s="33"/>
      <c r="GA3750" s="33"/>
      <c r="GB3750" s="33"/>
      <c r="GC3750" s="33"/>
      <c r="GD3750" s="33"/>
      <c r="GE3750" s="33"/>
      <c r="GF3750" s="33"/>
      <c r="GG3750" s="33"/>
      <c r="GH3750" s="33"/>
      <c r="GI3750" s="33"/>
      <c r="GJ3750" s="33"/>
      <c r="GK3750" s="33"/>
      <c r="GL3750" s="33"/>
      <c r="GM3750" s="33"/>
      <c r="GN3750" s="33"/>
      <c r="GO3750" s="33"/>
      <c r="GP3750" s="33"/>
      <c r="GQ3750" s="33"/>
      <c r="GR3750" s="33"/>
      <c r="GS3750" s="33"/>
      <c r="GT3750" s="33"/>
      <c r="GU3750" s="33"/>
      <c r="GV3750" s="33"/>
      <c r="GW3750" s="33"/>
      <c r="GX3750" s="33"/>
    </row>
    <row r="3751" spans="178:206" x14ac:dyDescent="0.2">
      <c r="FV3751" s="29"/>
      <c r="FW3751" s="33"/>
      <c r="FX3751" s="33"/>
      <c r="FY3751" s="33"/>
      <c r="FZ3751" s="33"/>
      <c r="GA3751" s="33"/>
      <c r="GB3751" s="33"/>
      <c r="GC3751" s="33"/>
      <c r="GD3751" s="33"/>
      <c r="GE3751" s="33"/>
      <c r="GF3751" s="33"/>
      <c r="GG3751" s="33"/>
      <c r="GH3751" s="33"/>
      <c r="GI3751" s="33"/>
      <c r="GJ3751" s="33"/>
      <c r="GK3751" s="33"/>
      <c r="GL3751" s="33"/>
      <c r="GM3751" s="33"/>
      <c r="GN3751" s="33"/>
      <c r="GO3751" s="33"/>
      <c r="GP3751" s="33"/>
      <c r="GQ3751" s="33"/>
      <c r="GR3751" s="33"/>
      <c r="GS3751" s="33"/>
      <c r="GT3751" s="33"/>
      <c r="GU3751" s="33"/>
      <c r="GV3751" s="33"/>
      <c r="GW3751" s="33"/>
      <c r="GX3751" s="33"/>
    </row>
    <row r="3752" spans="178:206" x14ac:dyDescent="0.2">
      <c r="FV3752" s="29"/>
      <c r="FW3752" s="33"/>
      <c r="FX3752" s="33"/>
      <c r="FY3752" s="33"/>
      <c r="FZ3752" s="33"/>
      <c r="GA3752" s="33"/>
      <c r="GB3752" s="33"/>
      <c r="GC3752" s="33"/>
      <c r="GD3752" s="33"/>
      <c r="GE3752" s="33"/>
      <c r="GF3752" s="33"/>
      <c r="GG3752" s="33"/>
      <c r="GH3752" s="33"/>
      <c r="GI3752" s="33"/>
      <c r="GJ3752" s="33"/>
      <c r="GK3752" s="33"/>
      <c r="GL3752" s="33"/>
      <c r="GM3752" s="33"/>
      <c r="GN3752" s="33"/>
      <c r="GO3752" s="33"/>
      <c r="GP3752" s="33"/>
      <c r="GQ3752" s="33"/>
      <c r="GR3752" s="33"/>
      <c r="GS3752" s="33"/>
      <c r="GT3752" s="33"/>
      <c r="GU3752" s="33"/>
      <c r="GV3752" s="33"/>
      <c r="GW3752" s="33"/>
      <c r="GX3752" s="33"/>
    </row>
    <row r="3753" spans="178:206" x14ac:dyDescent="0.2">
      <c r="FV3753" s="29"/>
      <c r="FW3753" s="33"/>
      <c r="FX3753" s="33"/>
      <c r="FY3753" s="33"/>
      <c r="FZ3753" s="33"/>
      <c r="GA3753" s="33"/>
      <c r="GB3753" s="33"/>
      <c r="GC3753" s="33"/>
      <c r="GD3753" s="33"/>
      <c r="GE3753" s="33"/>
      <c r="GF3753" s="33"/>
      <c r="GG3753" s="33"/>
      <c r="GH3753" s="33"/>
      <c r="GI3753" s="33"/>
      <c r="GJ3753" s="33"/>
      <c r="GK3753" s="33"/>
      <c r="GL3753" s="33"/>
      <c r="GM3753" s="33"/>
      <c r="GN3753" s="33"/>
      <c r="GO3753" s="33"/>
      <c r="GP3753" s="33"/>
      <c r="GQ3753" s="33"/>
      <c r="GR3753" s="33"/>
      <c r="GS3753" s="33"/>
      <c r="GT3753" s="33"/>
      <c r="GU3753" s="33"/>
      <c r="GV3753" s="33"/>
      <c r="GW3753" s="33"/>
      <c r="GX3753" s="33"/>
    </row>
    <row r="3754" spans="178:206" x14ac:dyDescent="0.2">
      <c r="FV3754" s="29"/>
      <c r="FW3754" s="33"/>
      <c r="FX3754" s="33"/>
      <c r="FY3754" s="33"/>
      <c r="FZ3754" s="33"/>
      <c r="GA3754" s="33"/>
      <c r="GB3754" s="33"/>
      <c r="GC3754" s="33"/>
      <c r="GD3754" s="33"/>
      <c r="GE3754" s="33"/>
      <c r="GF3754" s="33"/>
      <c r="GG3754" s="33"/>
      <c r="GH3754" s="33"/>
      <c r="GI3754" s="33"/>
      <c r="GJ3754" s="33"/>
      <c r="GK3754" s="33"/>
      <c r="GL3754" s="33"/>
      <c r="GM3754" s="33"/>
      <c r="GN3754" s="33"/>
      <c r="GO3754" s="33"/>
      <c r="GP3754" s="33"/>
      <c r="GQ3754" s="33"/>
      <c r="GR3754" s="33"/>
      <c r="GS3754" s="33"/>
      <c r="GT3754" s="33"/>
      <c r="GU3754" s="33"/>
      <c r="GV3754" s="33"/>
      <c r="GW3754" s="33"/>
      <c r="GX3754" s="33"/>
    </row>
    <row r="3755" spans="178:206" x14ac:dyDescent="0.2">
      <c r="FV3755" s="29"/>
      <c r="FW3755" s="33"/>
      <c r="FX3755" s="33"/>
      <c r="FY3755" s="33"/>
      <c r="FZ3755" s="33"/>
      <c r="GA3755" s="33"/>
      <c r="GB3755" s="33"/>
      <c r="GC3755" s="33"/>
      <c r="GD3755" s="33"/>
      <c r="GE3755" s="33"/>
      <c r="GF3755" s="33"/>
      <c r="GG3755" s="33"/>
      <c r="GH3755" s="33"/>
      <c r="GI3755" s="33"/>
      <c r="GJ3755" s="33"/>
      <c r="GK3755" s="33"/>
      <c r="GL3755" s="33"/>
      <c r="GM3755" s="33"/>
      <c r="GN3755" s="33"/>
      <c r="GO3755" s="33"/>
      <c r="GP3755" s="33"/>
      <c r="GQ3755" s="33"/>
      <c r="GR3755" s="33"/>
      <c r="GS3755" s="33"/>
      <c r="GT3755" s="33"/>
      <c r="GU3755" s="33"/>
      <c r="GV3755" s="33"/>
      <c r="GW3755" s="33"/>
      <c r="GX3755" s="33"/>
    </row>
    <row r="3756" spans="178:206" x14ac:dyDescent="0.2">
      <c r="FV3756" s="29"/>
      <c r="FW3756" s="33"/>
      <c r="FX3756" s="33"/>
      <c r="FY3756" s="33"/>
      <c r="FZ3756" s="33"/>
      <c r="GA3756" s="33"/>
      <c r="GB3756" s="33"/>
      <c r="GC3756" s="33"/>
      <c r="GD3756" s="33"/>
      <c r="GE3756" s="33"/>
      <c r="GF3756" s="33"/>
      <c r="GG3756" s="33"/>
      <c r="GH3756" s="33"/>
      <c r="GI3756" s="33"/>
      <c r="GJ3756" s="33"/>
      <c r="GK3756" s="33"/>
      <c r="GL3756" s="33"/>
      <c r="GM3756" s="33"/>
      <c r="GN3756" s="33"/>
      <c r="GO3756" s="33"/>
      <c r="GP3756" s="33"/>
      <c r="GQ3756" s="33"/>
      <c r="GR3756" s="33"/>
      <c r="GS3756" s="33"/>
      <c r="GT3756" s="33"/>
      <c r="GU3756" s="33"/>
      <c r="GV3756" s="33"/>
      <c r="GW3756" s="33"/>
      <c r="GX3756" s="33"/>
    </row>
    <row r="3757" spans="178:206" x14ac:dyDescent="0.2">
      <c r="FV3757" s="29"/>
      <c r="FW3757" s="33"/>
      <c r="FX3757" s="33"/>
      <c r="FY3757" s="33"/>
      <c r="FZ3757" s="33"/>
      <c r="GA3757" s="33"/>
      <c r="GB3757" s="33"/>
      <c r="GC3757" s="33"/>
      <c r="GD3757" s="33"/>
      <c r="GE3757" s="33"/>
      <c r="GF3757" s="33"/>
      <c r="GG3757" s="33"/>
      <c r="GH3757" s="33"/>
      <c r="GI3757" s="33"/>
      <c r="GJ3757" s="33"/>
      <c r="GK3757" s="33"/>
      <c r="GL3757" s="33"/>
      <c r="GM3757" s="33"/>
      <c r="GN3757" s="33"/>
      <c r="GO3757" s="33"/>
      <c r="GP3757" s="33"/>
      <c r="GQ3757" s="33"/>
      <c r="GR3757" s="33"/>
      <c r="GS3757" s="33"/>
      <c r="GT3757" s="33"/>
      <c r="GU3757" s="33"/>
      <c r="GV3757" s="33"/>
      <c r="GW3757" s="33"/>
      <c r="GX3757" s="33"/>
    </row>
    <row r="3758" spans="178:206" x14ac:dyDescent="0.2">
      <c r="FV3758" s="29"/>
      <c r="FW3758" s="33"/>
      <c r="FX3758" s="33"/>
      <c r="FY3758" s="33"/>
      <c r="FZ3758" s="33"/>
      <c r="GA3758" s="33"/>
      <c r="GB3758" s="33"/>
      <c r="GC3758" s="33"/>
      <c r="GD3758" s="33"/>
      <c r="GE3758" s="33"/>
      <c r="GF3758" s="33"/>
      <c r="GG3758" s="33"/>
      <c r="GH3758" s="33"/>
      <c r="GI3758" s="33"/>
      <c r="GJ3758" s="33"/>
      <c r="GK3758" s="33"/>
      <c r="GL3758" s="33"/>
      <c r="GM3758" s="33"/>
      <c r="GN3758" s="33"/>
      <c r="GO3758" s="33"/>
      <c r="GP3758" s="33"/>
      <c r="GQ3758" s="33"/>
      <c r="GR3758" s="33"/>
      <c r="GS3758" s="33"/>
      <c r="GT3758" s="33"/>
      <c r="GU3758" s="33"/>
      <c r="GV3758" s="33"/>
      <c r="GW3758" s="33"/>
      <c r="GX3758" s="33"/>
    </row>
    <row r="3759" spans="178:206" x14ac:dyDescent="0.2">
      <c r="FV3759" s="29"/>
      <c r="FW3759" s="33"/>
      <c r="FX3759" s="33"/>
      <c r="FY3759" s="33"/>
      <c r="FZ3759" s="33"/>
      <c r="GA3759" s="33"/>
      <c r="GB3759" s="33"/>
      <c r="GC3759" s="33"/>
      <c r="GD3759" s="33"/>
      <c r="GE3759" s="33"/>
      <c r="GF3759" s="33"/>
      <c r="GG3759" s="33"/>
      <c r="GH3759" s="33"/>
      <c r="GI3759" s="33"/>
      <c r="GJ3759" s="33"/>
      <c r="GK3759" s="33"/>
      <c r="GL3759" s="33"/>
      <c r="GM3759" s="33"/>
      <c r="GN3759" s="33"/>
      <c r="GO3759" s="33"/>
      <c r="GP3759" s="33"/>
      <c r="GQ3759" s="33"/>
      <c r="GR3759" s="33"/>
      <c r="GS3759" s="33"/>
      <c r="GT3759" s="33"/>
      <c r="GU3759" s="33"/>
      <c r="GV3759" s="33"/>
      <c r="GW3759" s="33"/>
      <c r="GX3759" s="33"/>
    </row>
    <row r="3760" spans="178:206" x14ac:dyDescent="0.2">
      <c r="FV3760" s="29"/>
      <c r="FW3760" s="33"/>
      <c r="FX3760" s="33"/>
      <c r="FY3760" s="33"/>
      <c r="FZ3760" s="33"/>
      <c r="GA3760" s="33"/>
      <c r="GB3760" s="33"/>
      <c r="GC3760" s="33"/>
      <c r="GD3760" s="33"/>
      <c r="GE3760" s="33"/>
      <c r="GF3760" s="33"/>
      <c r="GG3760" s="33"/>
      <c r="GH3760" s="33"/>
      <c r="GI3760" s="33"/>
      <c r="GJ3760" s="33"/>
      <c r="GK3760" s="33"/>
      <c r="GL3760" s="33"/>
      <c r="GM3760" s="33"/>
      <c r="GN3760" s="33"/>
      <c r="GO3760" s="33"/>
      <c r="GP3760" s="33"/>
      <c r="GQ3760" s="33"/>
      <c r="GR3760" s="33"/>
      <c r="GS3760" s="33"/>
      <c r="GT3760" s="33"/>
      <c r="GU3760" s="33"/>
      <c r="GV3760" s="33"/>
      <c r="GW3760" s="33"/>
      <c r="GX3760" s="33"/>
    </row>
    <row r="3761" spans="178:206" x14ac:dyDescent="0.2">
      <c r="FV3761" s="29"/>
      <c r="FW3761" s="33"/>
      <c r="FX3761" s="33"/>
      <c r="FY3761" s="33"/>
      <c r="FZ3761" s="33"/>
      <c r="GA3761" s="33"/>
      <c r="GB3761" s="33"/>
      <c r="GC3761" s="33"/>
      <c r="GD3761" s="33"/>
      <c r="GE3761" s="33"/>
      <c r="GF3761" s="33"/>
      <c r="GG3761" s="33"/>
      <c r="GH3761" s="33"/>
      <c r="GI3761" s="33"/>
      <c r="GJ3761" s="33"/>
      <c r="GK3761" s="33"/>
      <c r="GL3761" s="33"/>
      <c r="GM3761" s="33"/>
      <c r="GN3761" s="33"/>
      <c r="GO3761" s="33"/>
      <c r="GP3761" s="33"/>
      <c r="GQ3761" s="33"/>
      <c r="GR3761" s="33"/>
      <c r="GS3761" s="33"/>
      <c r="GT3761" s="33"/>
      <c r="GU3761" s="33"/>
      <c r="GV3761" s="33"/>
      <c r="GW3761" s="33"/>
      <c r="GX3761" s="33"/>
    </row>
    <row r="3762" spans="178:206" x14ac:dyDescent="0.2">
      <c r="FV3762" s="29"/>
      <c r="FW3762" s="33"/>
      <c r="FX3762" s="33"/>
      <c r="FY3762" s="33"/>
      <c r="FZ3762" s="33"/>
      <c r="GA3762" s="33"/>
      <c r="GB3762" s="33"/>
      <c r="GC3762" s="33"/>
      <c r="GD3762" s="33"/>
      <c r="GE3762" s="33"/>
      <c r="GF3762" s="33"/>
      <c r="GG3762" s="33"/>
      <c r="GH3762" s="33"/>
      <c r="GI3762" s="33"/>
      <c r="GJ3762" s="33"/>
      <c r="GK3762" s="33"/>
      <c r="GL3762" s="33"/>
      <c r="GM3762" s="33"/>
      <c r="GN3762" s="33"/>
      <c r="GO3762" s="33"/>
      <c r="GP3762" s="33"/>
      <c r="GQ3762" s="33"/>
      <c r="GR3762" s="33"/>
      <c r="GS3762" s="33"/>
      <c r="GT3762" s="33"/>
      <c r="GU3762" s="33"/>
      <c r="GV3762" s="33"/>
      <c r="GW3762" s="33"/>
      <c r="GX3762" s="33"/>
    </row>
    <row r="3763" spans="178:206" x14ac:dyDescent="0.2">
      <c r="FV3763" s="29"/>
      <c r="FW3763" s="33"/>
      <c r="FX3763" s="33"/>
      <c r="FY3763" s="33"/>
      <c r="FZ3763" s="33"/>
      <c r="GA3763" s="33"/>
      <c r="GB3763" s="33"/>
      <c r="GC3763" s="33"/>
      <c r="GD3763" s="33"/>
      <c r="GE3763" s="33"/>
      <c r="GF3763" s="33"/>
      <c r="GG3763" s="33"/>
      <c r="GH3763" s="33"/>
      <c r="GI3763" s="33"/>
      <c r="GJ3763" s="33"/>
      <c r="GK3763" s="33"/>
      <c r="GL3763" s="33"/>
      <c r="GM3763" s="33"/>
      <c r="GN3763" s="33"/>
      <c r="GO3763" s="33"/>
      <c r="GP3763" s="33"/>
      <c r="GQ3763" s="33"/>
      <c r="GR3763" s="33"/>
      <c r="GS3763" s="33"/>
      <c r="GT3763" s="33"/>
      <c r="GU3763" s="33"/>
      <c r="GV3763" s="33"/>
      <c r="GW3763" s="33"/>
      <c r="GX3763" s="33"/>
    </row>
    <row r="3764" spans="178:206" x14ac:dyDescent="0.2">
      <c r="FV3764" s="29"/>
      <c r="FW3764" s="33"/>
      <c r="FX3764" s="33"/>
      <c r="FY3764" s="33"/>
      <c r="FZ3764" s="33"/>
      <c r="GA3764" s="33"/>
      <c r="GB3764" s="33"/>
      <c r="GC3764" s="33"/>
      <c r="GD3764" s="33"/>
      <c r="GE3764" s="33"/>
      <c r="GF3764" s="33"/>
      <c r="GG3764" s="33"/>
      <c r="GH3764" s="33"/>
      <c r="GI3764" s="33"/>
      <c r="GJ3764" s="33"/>
      <c r="GK3764" s="33"/>
      <c r="GL3764" s="33"/>
      <c r="GM3764" s="33"/>
      <c r="GN3764" s="33"/>
      <c r="GO3764" s="33"/>
      <c r="GP3764" s="33"/>
      <c r="GQ3764" s="33"/>
      <c r="GR3764" s="33"/>
      <c r="GS3764" s="33"/>
      <c r="GT3764" s="33"/>
      <c r="GU3764" s="33"/>
      <c r="GV3764" s="33"/>
      <c r="GW3764" s="33"/>
      <c r="GX3764" s="33"/>
    </row>
    <row r="3765" spans="178:206" x14ac:dyDescent="0.2">
      <c r="FV3765" s="29"/>
      <c r="FW3765" s="33"/>
      <c r="FX3765" s="33"/>
      <c r="FY3765" s="33"/>
      <c r="FZ3765" s="33"/>
      <c r="GA3765" s="33"/>
      <c r="GB3765" s="33"/>
      <c r="GC3765" s="33"/>
      <c r="GD3765" s="33"/>
      <c r="GE3765" s="33"/>
      <c r="GF3765" s="33"/>
      <c r="GG3765" s="33"/>
      <c r="GH3765" s="33"/>
      <c r="GI3765" s="33"/>
      <c r="GJ3765" s="33"/>
      <c r="GK3765" s="33"/>
      <c r="GL3765" s="33"/>
      <c r="GM3765" s="33"/>
      <c r="GN3765" s="33"/>
      <c r="GO3765" s="33"/>
      <c r="GP3765" s="33"/>
      <c r="GQ3765" s="33"/>
      <c r="GR3765" s="33"/>
      <c r="GS3765" s="33"/>
      <c r="GT3765" s="33"/>
      <c r="GU3765" s="33"/>
      <c r="GV3765" s="33"/>
      <c r="GW3765" s="33"/>
      <c r="GX3765" s="33"/>
    </row>
    <row r="3766" spans="178:206" x14ac:dyDescent="0.2">
      <c r="FV3766" s="29"/>
      <c r="FW3766" s="33"/>
      <c r="FX3766" s="33"/>
      <c r="FY3766" s="33"/>
      <c r="FZ3766" s="33"/>
      <c r="GA3766" s="33"/>
      <c r="GB3766" s="33"/>
      <c r="GC3766" s="33"/>
      <c r="GD3766" s="33"/>
      <c r="GE3766" s="33"/>
      <c r="GF3766" s="33"/>
      <c r="GG3766" s="33"/>
      <c r="GH3766" s="33"/>
      <c r="GI3766" s="33"/>
      <c r="GJ3766" s="33"/>
      <c r="GK3766" s="33"/>
      <c r="GL3766" s="33"/>
      <c r="GM3766" s="33"/>
      <c r="GN3766" s="33"/>
      <c r="GO3766" s="33"/>
      <c r="GP3766" s="33"/>
      <c r="GQ3766" s="33"/>
      <c r="GR3766" s="33"/>
      <c r="GS3766" s="33"/>
      <c r="GT3766" s="33"/>
      <c r="GU3766" s="33"/>
      <c r="GV3766" s="33"/>
      <c r="GW3766" s="33"/>
      <c r="GX3766" s="33"/>
    </row>
    <row r="3767" spans="178:206" x14ac:dyDescent="0.2">
      <c r="FV3767" s="29"/>
      <c r="FW3767" s="33"/>
      <c r="FX3767" s="33"/>
      <c r="FY3767" s="33"/>
      <c r="FZ3767" s="33"/>
      <c r="GA3767" s="33"/>
      <c r="GB3767" s="33"/>
      <c r="GC3767" s="33"/>
      <c r="GD3767" s="33"/>
      <c r="GE3767" s="33"/>
      <c r="GF3767" s="33"/>
      <c r="GG3767" s="33"/>
      <c r="GH3767" s="33"/>
      <c r="GI3767" s="33"/>
      <c r="GJ3767" s="33"/>
      <c r="GK3767" s="33"/>
      <c r="GL3767" s="33"/>
      <c r="GM3767" s="33"/>
      <c r="GN3767" s="33"/>
      <c r="GO3767" s="33"/>
      <c r="GP3767" s="33"/>
      <c r="GQ3767" s="33"/>
      <c r="GR3767" s="33"/>
      <c r="GS3767" s="33"/>
      <c r="GT3767" s="33"/>
      <c r="GU3767" s="33"/>
      <c r="GV3767" s="33"/>
      <c r="GW3767" s="33"/>
      <c r="GX3767" s="33"/>
    </row>
    <row r="3768" spans="178:206" x14ac:dyDescent="0.2">
      <c r="FV3768" s="29"/>
      <c r="FW3768" s="33"/>
      <c r="FX3768" s="33"/>
      <c r="FY3768" s="33"/>
      <c r="FZ3768" s="33"/>
      <c r="GA3768" s="33"/>
      <c r="GB3768" s="33"/>
      <c r="GC3768" s="33"/>
      <c r="GD3768" s="33"/>
      <c r="GE3768" s="33"/>
      <c r="GF3768" s="33"/>
      <c r="GG3768" s="33"/>
      <c r="GH3768" s="33"/>
      <c r="GI3768" s="33"/>
      <c r="GJ3768" s="33"/>
      <c r="GK3768" s="33"/>
      <c r="GL3768" s="33"/>
      <c r="GM3768" s="33"/>
      <c r="GN3768" s="33"/>
      <c r="GO3768" s="33"/>
      <c r="GP3768" s="33"/>
      <c r="GQ3768" s="33"/>
      <c r="GR3768" s="33"/>
      <c r="GS3768" s="33"/>
      <c r="GT3768" s="33"/>
      <c r="GU3768" s="33"/>
      <c r="GV3768" s="33"/>
      <c r="GW3768" s="33"/>
      <c r="GX3768" s="33"/>
    </row>
    <row r="3769" spans="178:206" x14ac:dyDescent="0.2">
      <c r="FV3769" s="29"/>
      <c r="FW3769" s="33"/>
      <c r="FX3769" s="33"/>
      <c r="FY3769" s="33"/>
      <c r="FZ3769" s="33"/>
      <c r="GA3769" s="33"/>
      <c r="GB3769" s="33"/>
      <c r="GC3769" s="33"/>
      <c r="GD3769" s="33"/>
      <c r="GE3769" s="33"/>
      <c r="GF3769" s="33"/>
      <c r="GG3769" s="33"/>
      <c r="GH3769" s="33"/>
      <c r="GI3769" s="33"/>
      <c r="GJ3769" s="33"/>
      <c r="GK3769" s="33"/>
      <c r="GL3769" s="33"/>
      <c r="GM3769" s="33"/>
      <c r="GN3769" s="33"/>
      <c r="GO3769" s="33"/>
      <c r="GP3769" s="33"/>
      <c r="GQ3769" s="33"/>
      <c r="GR3769" s="33"/>
      <c r="GS3769" s="33"/>
      <c r="GT3769" s="33"/>
      <c r="GU3769" s="33"/>
      <c r="GV3769" s="33"/>
      <c r="GW3769" s="33"/>
      <c r="GX3769" s="33"/>
    </row>
    <row r="3770" spans="178:206" x14ac:dyDescent="0.2">
      <c r="FV3770" s="29"/>
      <c r="FW3770" s="33"/>
      <c r="FX3770" s="33"/>
      <c r="FY3770" s="33"/>
      <c r="FZ3770" s="33"/>
      <c r="GA3770" s="33"/>
      <c r="GB3770" s="33"/>
      <c r="GC3770" s="33"/>
      <c r="GD3770" s="33"/>
      <c r="GE3770" s="33"/>
      <c r="GF3770" s="33"/>
      <c r="GG3770" s="33"/>
      <c r="GH3770" s="33"/>
      <c r="GI3770" s="33"/>
      <c r="GJ3770" s="33"/>
      <c r="GK3770" s="33"/>
      <c r="GL3770" s="33"/>
      <c r="GM3770" s="33"/>
      <c r="GN3770" s="33"/>
      <c r="GO3770" s="33"/>
      <c r="GP3770" s="33"/>
      <c r="GQ3770" s="33"/>
      <c r="GR3770" s="33"/>
      <c r="GS3770" s="33"/>
      <c r="GT3770" s="33"/>
      <c r="GU3770" s="33"/>
      <c r="GV3770" s="33"/>
      <c r="GW3770" s="33"/>
      <c r="GX3770" s="33"/>
    </row>
    <row r="3771" spans="178:206" x14ac:dyDescent="0.2">
      <c r="FV3771" s="29"/>
      <c r="FW3771" s="33"/>
      <c r="FX3771" s="33"/>
      <c r="FY3771" s="33"/>
      <c r="FZ3771" s="33"/>
      <c r="GA3771" s="33"/>
      <c r="GB3771" s="33"/>
      <c r="GC3771" s="33"/>
      <c r="GD3771" s="33"/>
      <c r="GE3771" s="33"/>
      <c r="GF3771" s="33"/>
      <c r="GG3771" s="33"/>
      <c r="GH3771" s="33"/>
      <c r="GI3771" s="33"/>
      <c r="GJ3771" s="33"/>
      <c r="GK3771" s="33"/>
      <c r="GL3771" s="33"/>
      <c r="GM3771" s="33"/>
      <c r="GN3771" s="33"/>
      <c r="GO3771" s="33"/>
      <c r="GP3771" s="33"/>
      <c r="GQ3771" s="33"/>
      <c r="GR3771" s="33"/>
      <c r="GS3771" s="33"/>
      <c r="GT3771" s="33"/>
      <c r="GU3771" s="33"/>
      <c r="GV3771" s="33"/>
      <c r="GW3771" s="33"/>
      <c r="GX3771" s="33"/>
    </row>
    <row r="3772" spans="178:206" x14ac:dyDescent="0.2">
      <c r="FV3772" s="29"/>
      <c r="FW3772" s="33"/>
      <c r="FX3772" s="33"/>
      <c r="FY3772" s="33"/>
      <c r="FZ3772" s="33"/>
      <c r="GA3772" s="33"/>
      <c r="GB3772" s="33"/>
      <c r="GC3772" s="33"/>
      <c r="GD3772" s="33"/>
      <c r="GE3772" s="33"/>
      <c r="GF3772" s="33"/>
      <c r="GG3772" s="33"/>
      <c r="GH3772" s="33"/>
      <c r="GI3772" s="33"/>
      <c r="GJ3772" s="33"/>
      <c r="GK3772" s="33"/>
      <c r="GL3772" s="33"/>
      <c r="GM3772" s="33"/>
      <c r="GN3772" s="33"/>
      <c r="GO3772" s="33"/>
      <c r="GP3772" s="33"/>
      <c r="GQ3772" s="33"/>
      <c r="GR3772" s="33"/>
      <c r="GS3772" s="33"/>
      <c r="GT3772" s="33"/>
      <c r="GU3772" s="33"/>
      <c r="GV3772" s="33"/>
      <c r="GW3772" s="33"/>
      <c r="GX3772" s="33"/>
    </row>
    <row r="3773" spans="178:206" x14ac:dyDescent="0.2">
      <c r="FV3773" s="29"/>
      <c r="FW3773" s="33"/>
      <c r="FX3773" s="33"/>
      <c r="FY3773" s="33"/>
      <c r="FZ3773" s="33"/>
      <c r="GA3773" s="33"/>
      <c r="GB3773" s="33"/>
      <c r="GC3773" s="33"/>
      <c r="GD3773" s="33"/>
      <c r="GE3773" s="33"/>
      <c r="GF3773" s="33"/>
      <c r="GG3773" s="33"/>
      <c r="GH3773" s="33"/>
      <c r="GI3773" s="33"/>
      <c r="GJ3773" s="33"/>
      <c r="GK3773" s="33"/>
      <c r="GL3773" s="33"/>
      <c r="GM3773" s="33"/>
      <c r="GN3773" s="33"/>
      <c r="GO3773" s="33"/>
      <c r="GP3773" s="33"/>
      <c r="GQ3773" s="33"/>
      <c r="GR3773" s="33"/>
      <c r="GS3773" s="33"/>
      <c r="GT3773" s="33"/>
      <c r="GU3773" s="33"/>
      <c r="GV3773" s="33"/>
      <c r="GW3773" s="33"/>
      <c r="GX3773" s="33"/>
    </row>
    <row r="3774" spans="178:206" x14ac:dyDescent="0.2">
      <c r="FV3774" s="29"/>
      <c r="FW3774" s="33"/>
      <c r="FX3774" s="33"/>
      <c r="FY3774" s="33"/>
      <c r="FZ3774" s="33"/>
      <c r="GA3774" s="33"/>
      <c r="GB3774" s="33"/>
      <c r="GC3774" s="33"/>
      <c r="GD3774" s="33"/>
      <c r="GE3774" s="33"/>
      <c r="GF3774" s="33"/>
      <c r="GG3774" s="33"/>
      <c r="GH3774" s="33"/>
      <c r="GI3774" s="33"/>
      <c r="GJ3774" s="33"/>
      <c r="GK3774" s="33"/>
      <c r="GL3774" s="33"/>
      <c r="GM3774" s="33"/>
      <c r="GN3774" s="33"/>
      <c r="GO3774" s="33"/>
      <c r="GP3774" s="33"/>
      <c r="GQ3774" s="33"/>
      <c r="GR3774" s="33"/>
      <c r="GS3774" s="33"/>
      <c r="GT3774" s="33"/>
      <c r="GU3774" s="33"/>
      <c r="GV3774" s="33"/>
      <c r="GW3774" s="33"/>
      <c r="GX3774" s="33"/>
    </row>
    <row r="3775" spans="178:206" x14ac:dyDescent="0.2">
      <c r="FV3775" s="29"/>
      <c r="FW3775" s="33"/>
      <c r="FX3775" s="33"/>
      <c r="FY3775" s="33"/>
      <c r="FZ3775" s="33"/>
      <c r="GA3775" s="33"/>
      <c r="GB3775" s="33"/>
      <c r="GC3775" s="33"/>
      <c r="GD3775" s="33"/>
      <c r="GE3775" s="33"/>
      <c r="GF3775" s="33"/>
      <c r="GG3775" s="33"/>
      <c r="GH3775" s="33"/>
      <c r="GI3775" s="33"/>
      <c r="GJ3775" s="33"/>
      <c r="GK3775" s="33"/>
      <c r="GL3775" s="33"/>
      <c r="GM3775" s="33"/>
      <c r="GN3775" s="33"/>
      <c r="GO3775" s="33"/>
      <c r="GP3775" s="33"/>
      <c r="GQ3775" s="33"/>
      <c r="GR3775" s="33"/>
      <c r="GS3775" s="33"/>
      <c r="GT3775" s="33"/>
      <c r="GU3775" s="33"/>
      <c r="GV3775" s="33"/>
      <c r="GW3775" s="33"/>
      <c r="GX3775" s="33"/>
    </row>
    <row r="3776" spans="178:206" x14ac:dyDescent="0.2">
      <c r="FV3776" s="29"/>
      <c r="FW3776" s="33"/>
      <c r="FX3776" s="33"/>
      <c r="FY3776" s="33"/>
      <c r="FZ3776" s="33"/>
      <c r="GA3776" s="33"/>
      <c r="GB3776" s="33"/>
      <c r="GC3776" s="33"/>
      <c r="GD3776" s="33"/>
      <c r="GE3776" s="33"/>
      <c r="GF3776" s="33"/>
      <c r="GG3776" s="33"/>
      <c r="GH3776" s="33"/>
      <c r="GI3776" s="33"/>
      <c r="GJ3776" s="33"/>
      <c r="GK3776" s="33"/>
      <c r="GL3776" s="33"/>
      <c r="GM3776" s="33"/>
      <c r="GN3776" s="33"/>
      <c r="GO3776" s="33"/>
      <c r="GP3776" s="33"/>
      <c r="GQ3776" s="33"/>
      <c r="GR3776" s="33"/>
      <c r="GS3776" s="33"/>
      <c r="GT3776" s="33"/>
      <c r="GU3776" s="33"/>
      <c r="GV3776" s="33"/>
      <c r="GW3776" s="33"/>
      <c r="GX3776" s="33"/>
    </row>
    <row r="3777" spans="178:206" x14ac:dyDescent="0.2">
      <c r="FV3777" s="29"/>
      <c r="FW3777" s="33"/>
      <c r="FX3777" s="33"/>
      <c r="FY3777" s="33"/>
      <c r="FZ3777" s="33"/>
      <c r="GA3777" s="33"/>
      <c r="GB3777" s="33"/>
      <c r="GC3777" s="33"/>
      <c r="GD3777" s="33"/>
      <c r="GE3777" s="33"/>
      <c r="GF3777" s="33"/>
      <c r="GG3777" s="33"/>
      <c r="GH3777" s="33"/>
      <c r="GI3777" s="33"/>
      <c r="GJ3777" s="33"/>
      <c r="GK3777" s="33"/>
      <c r="GL3777" s="33"/>
      <c r="GM3777" s="33"/>
      <c r="GN3777" s="33"/>
      <c r="GO3777" s="33"/>
      <c r="GP3777" s="33"/>
      <c r="GQ3777" s="33"/>
      <c r="GR3777" s="33"/>
      <c r="GS3777" s="33"/>
      <c r="GT3777" s="33"/>
      <c r="GU3777" s="33"/>
      <c r="GV3777" s="33"/>
      <c r="GW3777" s="33"/>
      <c r="GX3777" s="33"/>
    </row>
    <row r="3778" spans="178:206" x14ac:dyDescent="0.2">
      <c r="FV3778" s="29"/>
      <c r="FW3778" s="33"/>
      <c r="FX3778" s="33"/>
      <c r="FY3778" s="33"/>
      <c r="FZ3778" s="33"/>
      <c r="GA3778" s="33"/>
      <c r="GB3778" s="33"/>
      <c r="GC3778" s="33"/>
      <c r="GD3778" s="33"/>
      <c r="GE3778" s="33"/>
      <c r="GF3778" s="33"/>
      <c r="GG3778" s="33"/>
      <c r="GH3778" s="33"/>
      <c r="GI3778" s="33"/>
      <c r="GJ3778" s="33"/>
      <c r="GK3778" s="33"/>
      <c r="GL3778" s="33"/>
      <c r="GM3778" s="33"/>
      <c r="GN3778" s="33"/>
      <c r="GO3778" s="33"/>
      <c r="GP3778" s="33"/>
      <c r="GQ3778" s="33"/>
      <c r="GR3778" s="33"/>
      <c r="GS3778" s="33"/>
      <c r="GT3778" s="33"/>
      <c r="GU3778" s="33"/>
      <c r="GV3778" s="33"/>
      <c r="GW3778" s="33"/>
      <c r="GX3778" s="33"/>
    </row>
    <row r="3779" spans="178:206" x14ac:dyDescent="0.2">
      <c r="FV3779" s="29"/>
      <c r="FW3779" s="33"/>
      <c r="FX3779" s="33"/>
      <c r="FY3779" s="33"/>
      <c r="FZ3779" s="33"/>
      <c r="GA3779" s="33"/>
      <c r="GB3779" s="33"/>
      <c r="GC3779" s="33"/>
      <c r="GD3779" s="33"/>
      <c r="GE3779" s="33"/>
      <c r="GF3779" s="33"/>
      <c r="GG3779" s="33"/>
      <c r="GH3779" s="33"/>
      <c r="GI3779" s="33"/>
      <c r="GJ3779" s="33"/>
      <c r="GK3779" s="33"/>
      <c r="GL3779" s="33"/>
      <c r="GM3779" s="33"/>
      <c r="GN3779" s="33"/>
      <c r="GO3779" s="33"/>
      <c r="GP3779" s="33"/>
      <c r="GQ3779" s="33"/>
      <c r="GR3779" s="33"/>
      <c r="GS3779" s="33"/>
      <c r="GT3779" s="33"/>
      <c r="GU3779" s="33"/>
      <c r="GV3779" s="33"/>
      <c r="GW3779" s="33"/>
      <c r="GX3779" s="33"/>
    </row>
    <row r="3780" spans="178:206" x14ac:dyDescent="0.2">
      <c r="FV3780" s="29"/>
      <c r="FW3780" s="33"/>
      <c r="FX3780" s="33"/>
      <c r="FY3780" s="33"/>
      <c r="FZ3780" s="33"/>
      <c r="GA3780" s="33"/>
      <c r="GB3780" s="33"/>
      <c r="GC3780" s="33"/>
      <c r="GD3780" s="33"/>
      <c r="GE3780" s="33"/>
      <c r="GF3780" s="33"/>
      <c r="GG3780" s="33"/>
      <c r="GH3780" s="33"/>
      <c r="GI3780" s="33"/>
      <c r="GJ3780" s="33"/>
      <c r="GK3780" s="33"/>
      <c r="GL3780" s="33"/>
      <c r="GM3780" s="33"/>
      <c r="GN3780" s="33"/>
      <c r="GO3780" s="33"/>
      <c r="GP3780" s="33"/>
      <c r="GQ3780" s="33"/>
      <c r="GR3780" s="33"/>
      <c r="GS3780" s="33"/>
      <c r="GT3780" s="33"/>
      <c r="GU3780" s="33"/>
      <c r="GV3780" s="33"/>
      <c r="GW3780" s="33"/>
      <c r="GX3780" s="33"/>
    </row>
    <row r="3781" spans="178:206" x14ac:dyDescent="0.2">
      <c r="FV3781" s="29"/>
      <c r="FW3781" s="33"/>
      <c r="FX3781" s="33"/>
      <c r="FY3781" s="33"/>
      <c r="FZ3781" s="33"/>
      <c r="GA3781" s="33"/>
      <c r="GB3781" s="33"/>
      <c r="GC3781" s="33"/>
      <c r="GD3781" s="33"/>
      <c r="GE3781" s="33"/>
      <c r="GF3781" s="33"/>
      <c r="GG3781" s="33"/>
      <c r="GH3781" s="33"/>
      <c r="GI3781" s="33"/>
      <c r="GJ3781" s="33"/>
      <c r="GK3781" s="33"/>
      <c r="GL3781" s="33"/>
      <c r="GM3781" s="33"/>
      <c r="GN3781" s="33"/>
      <c r="GO3781" s="33"/>
      <c r="GP3781" s="33"/>
      <c r="GQ3781" s="33"/>
      <c r="GR3781" s="33"/>
      <c r="GS3781" s="33"/>
      <c r="GT3781" s="33"/>
      <c r="GU3781" s="33"/>
      <c r="GV3781" s="33"/>
      <c r="GW3781" s="33"/>
      <c r="GX3781" s="33"/>
    </row>
    <row r="3782" spans="178:206" x14ac:dyDescent="0.2">
      <c r="FV3782" s="29"/>
      <c r="FW3782" s="33"/>
      <c r="FX3782" s="33"/>
      <c r="FY3782" s="33"/>
      <c r="FZ3782" s="33"/>
      <c r="GA3782" s="33"/>
      <c r="GB3782" s="33"/>
      <c r="GC3782" s="33"/>
      <c r="GD3782" s="33"/>
      <c r="GE3782" s="33"/>
      <c r="GF3782" s="33"/>
      <c r="GG3782" s="33"/>
      <c r="GH3782" s="33"/>
      <c r="GI3782" s="33"/>
      <c r="GJ3782" s="33"/>
      <c r="GK3782" s="33"/>
      <c r="GL3782" s="33"/>
      <c r="GM3782" s="33"/>
      <c r="GN3782" s="33"/>
      <c r="GO3782" s="33"/>
      <c r="GP3782" s="33"/>
      <c r="GQ3782" s="33"/>
      <c r="GR3782" s="33"/>
      <c r="GS3782" s="33"/>
      <c r="GT3782" s="33"/>
      <c r="GU3782" s="33"/>
      <c r="GV3782" s="33"/>
      <c r="GW3782" s="33"/>
      <c r="GX3782" s="33"/>
    </row>
    <row r="3783" spans="178:206" x14ac:dyDescent="0.2">
      <c r="FV3783" s="29"/>
      <c r="FW3783" s="33"/>
      <c r="FX3783" s="33"/>
      <c r="FY3783" s="33"/>
      <c r="FZ3783" s="33"/>
      <c r="GA3783" s="33"/>
      <c r="GB3783" s="33"/>
      <c r="GC3783" s="33"/>
      <c r="GD3783" s="33"/>
      <c r="GE3783" s="33"/>
      <c r="GF3783" s="33"/>
      <c r="GG3783" s="33"/>
      <c r="GH3783" s="33"/>
      <c r="GI3783" s="33"/>
      <c r="GJ3783" s="33"/>
      <c r="GK3783" s="33"/>
      <c r="GL3783" s="33"/>
      <c r="GM3783" s="33"/>
      <c r="GN3783" s="33"/>
      <c r="GO3783" s="33"/>
      <c r="GP3783" s="33"/>
      <c r="GQ3783" s="33"/>
      <c r="GR3783" s="33"/>
      <c r="GS3783" s="33"/>
      <c r="GT3783" s="33"/>
      <c r="GU3783" s="33"/>
      <c r="GV3783" s="33"/>
      <c r="GW3783" s="33"/>
      <c r="GX3783" s="33"/>
    </row>
    <row r="3784" spans="178:206" x14ac:dyDescent="0.2">
      <c r="FV3784" s="29"/>
      <c r="FW3784" s="33"/>
      <c r="FX3784" s="33"/>
      <c r="FY3784" s="33"/>
      <c r="FZ3784" s="33"/>
      <c r="GA3784" s="33"/>
      <c r="GB3784" s="33"/>
      <c r="GC3784" s="33"/>
      <c r="GD3784" s="33"/>
      <c r="GE3784" s="33"/>
      <c r="GF3784" s="33"/>
      <c r="GG3784" s="33"/>
      <c r="GH3784" s="33"/>
      <c r="GI3784" s="33"/>
      <c r="GJ3784" s="33"/>
      <c r="GK3784" s="33"/>
      <c r="GL3784" s="33"/>
      <c r="GM3784" s="33"/>
      <c r="GN3784" s="33"/>
      <c r="GO3784" s="33"/>
      <c r="GP3784" s="33"/>
      <c r="GQ3784" s="33"/>
      <c r="GR3784" s="33"/>
      <c r="GS3784" s="33"/>
      <c r="GT3784" s="33"/>
      <c r="GU3784" s="33"/>
      <c r="GV3784" s="33"/>
      <c r="GW3784" s="33"/>
      <c r="GX3784" s="33"/>
    </row>
    <row r="3785" spans="178:206" x14ac:dyDescent="0.2">
      <c r="FV3785" s="29"/>
      <c r="FW3785" s="33"/>
      <c r="FX3785" s="33"/>
      <c r="FY3785" s="33"/>
      <c r="FZ3785" s="33"/>
      <c r="GA3785" s="33"/>
      <c r="GB3785" s="33"/>
      <c r="GC3785" s="33"/>
      <c r="GD3785" s="33"/>
      <c r="GE3785" s="33"/>
      <c r="GF3785" s="33"/>
      <c r="GG3785" s="33"/>
      <c r="GH3785" s="33"/>
      <c r="GI3785" s="33"/>
      <c r="GJ3785" s="33"/>
      <c r="GK3785" s="33"/>
      <c r="GL3785" s="33"/>
      <c r="GM3785" s="33"/>
      <c r="GN3785" s="33"/>
      <c r="GO3785" s="33"/>
      <c r="GP3785" s="33"/>
      <c r="GQ3785" s="33"/>
      <c r="GR3785" s="33"/>
      <c r="GS3785" s="33"/>
      <c r="GT3785" s="33"/>
      <c r="GU3785" s="33"/>
      <c r="GV3785" s="33"/>
      <c r="GW3785" s="33"/>
      <c r="GX3785" s="33"/>
    </row>
    <row r="3786" spans="178:206" x14ac:dyDescent="0.2">
      <c r="FV3786" s="29"/>
      <c r="FW3786" s="33"/>
      <c r="FX3786" s="33"/>
      <c r="FY3786" s="33"/>
      <c r="FZ3786" s="33"/>
      <c r="GA3786" s="33"/>
      <c r="GB3786" s="33"/>
      <c r="GC3786" s="33"/>
      <c r="GD3786" s="33"/>
      <c r="GE3786" s="33"/>
      <c r="GF3786" s="33"/>
      <c r="GG3786" s="33"/>
      <c r="GH3786" s="33"/>
      <c r="GI3786" s="33"/>
      <c r="GJ3786" s="33"/>
      <c r="GK3786" s="33"/>
      <c r="GL3786" s="33"/>
      <c r="GM3786" s="33"/>
      <c r="GN3786" s="33"/>
      <c r="GO3786" s="33"/>
      <c r="GP3786" s="33"/>
      <c r="GQ3786" s="33"/>
      <c r="GR3786" s="33"/>
      <c r="GS3786" s="33"/>
      <c r="GT3786" s="33"/>
      <c r="GU3786" s="33"/>
      <c r="GV3786" s="33"/>
      <c r="GW3786" s="33"/>
      <c r="GX3786" s="33"/>
    </row>
    <row r="3787" spans="178:206" x14ac:dyDescent="0.2">
      <c r="FV3787" s="29"/>
      <c r="FW3787" s="33"/>
      <c r="FX3787" s="33"/>
      <c r="FY3787" s="33"/>
      <c r="FZ3787" s="33"/>
      <c r="GA3787" s="33"/>
      <c r="GB3787" s="33"/>
      <c r="GC3787" s="33"/>
      <c r="GD3787" s="33"/>
      <c r="GE3787" s="33"/>
      <c r="GF3787" s="33"/>
      <c r="GG3787" s="33"/>
      <c r="GH3787" s="33"/>
      <c r="GI3787" s="33"/>
      <c r="GJ3787" s="33"/>
      <c r="GK3787" s="33"/>
      <c r="GL3787" s="33"/>
      <c r="GM3787" s="33"/>
      <c r="GN3787" s="33"/>
      <c r="GO3787" s="33"/>
      <c r="GP3787" s="33"/>
      <c r="GQ3787" s="33"/>
      <c r="GR3787" s="33"/>
      <c r="GS3787" s="33"/>
      <c r="GT3787" s="33"/>
      <c r="GU3787" s="33"/>
      <c r="GV3787" s="33"/>
      <c r="GW3787" s="33"/>
      <c r="GX3787" s="33"/>
    </row>
    <row r="3788" spans="178:206" x14ac:dyDescent="0.2">
      <c r="FV3788" s="29"/>
      <c r="FW3788" s="33"/>
      <c r="FX3788" s="33"/>
      <c r="FY3788" s="33"/>
      <c r="FZ3788" s="33"/>
      <c r="GA3788" s="33"/>
      <c r="GB3788" s="33"/>
      <c r="GC3788" s="33"/>
      <c r="GD3788" s="33"/>
      <c r="GE3788" s="33"/>
      <c r="GF3788" s="33"/>
      <c r="GG3788" s="33"/>
      <c r="GH3788" s="33"/>
      <c r="GI3788" s="33"/>
      <c r="GJ3788" s="33"/>
      <c r="GK3788" s="33"/>
      <c r="GL3788" s="33"/>
      <c r="GM3788" s="33"/>
      <c r="GN3788" s="33"/>
      <c r="GO3788" s="33"/>
      <c r="GP3788" s="33"/>
      <c r="GQ3788" s="33"/>
      <c r="GR3788" s="33"/>
      <c r="GS3788" s="33"/>
      <c r="GT3788" s="33"/>
      <c r="GU3788" s="33"/>
      <c r="GV3788" s="33"/>
      <c r="GW3788" s="33"/>
      <c r="GX3788" s="33"/>
    </row>
    <row r="3789" spans="178:206" x14ac:dyDescent="0.2">
      <c r="FV3789" s="29"/>
      <c r="FW3789" s="33"/>
      <c r="FX3789" s="33"/>
      <c r="FY3789" s="33"/>
      <c r="FZ3789" s="33"/>
      <c r="GA3789" s="33"/>
      <c r="GB3789" s="33"/>
      <c r="GC3789" s="33"/>
      <c r="GD3789" s="33"/>
      <c r="GE3789" s="33"/>
      <c r="GF3789" s="33"/>
      <c r="GG3789" s="33"/>
      <c r="GH3789" s="33"/>
      <c r="GI3789" s="33"/>
      <c r="GJ3789" s="33"/>
      <c r="GK3789" s="33"/>
      <c r="GL3789" s="33"/>
      <c r="GM3789" s="33"/>
      <c r="GN3789" s="33"/>
      <c r="GO3789" s="33"/>
      <c r="GP3789" s="33"/>
      <c r="GQ3789" s="33"/>
      <c r="GR3789" s="33"/>
      <c r="GS3789" s="33"/>
      <c r="GT3789" s="33"/>
      <c r="GU3789" s="33"/>
      <c r="GV3789" s="33"/>
      <c r="GW3789" s="33"/>
      <c r="GX3789" s="33"/>
    </row>
    <row r="3790" spans="178:206" x14ac:dyDescent="0.2">
      <c r="FV3790" s="29"/>
      <c r="FW3790" s="33"/>
      <c r="FX3790" s="33"/>
      <c r="FY3790" s="33"/>
      <c r="FZ3790" s="33"/>
      <c r="GA3790" s="33"/>
      <c r="GB3790" s="33"/>
      <c r="GC3790" s="33"/>
      <c r="GD3790" s="33"/>
      <c r="GE3790" s="33"/>
      <c r="GF3790" s="33"/>
      <c r="GG3790" s="33"/>
      <c r="GH3790" s="33"/>
      <c r="GI3790" s="33"/>
      <c r="GJ3790" s="33"/>
      <c r="GK3790" s="33"/>
      <c r="GL3790" s="33"/>
      <c r="GM3790" s="33"/>
      <c r="GN3790" s="33"/>
      <c r="GO3790" s="33"/>
      <c r="GP3790" s="33"/>
      <c r="GQ3790" s="33"/>
      <c r="GR3790" s="33"/>
      <c r="GS3790" s="33"/>
      <c r="GT3790" s="33"/>
      <c r="GU3790" s="33"/>
      <c r="GV3790" s="33"/>
      <c r="GW3790" s="33"/>
      <c r="GX3790" s="33"/>
    </row>
    <row r="3791" spans="178:206" x14ac:dyDescent="0.2">
      <c r="FV3791" s="29"/>
      <c r="FW3791" s="33"/>
      <c r="FX3791" s="33"/>
      <c r="FY3791" s="33"/>
      <c r="FZ3791" s="33"/>
      <c r="GA3791" s="33"/>
      <c r="GB3791" s="33"/>
      <c r="GC3791" s="33"/>
      <c r="GD3791" s="33"/>
      <c r="GE3791" s="33"/>
      <c r="GF3791" s="33"/>
      <c r="GG3791" s="33"/>
      <c r="GH3791" s="33"/>
      <c r="GI3791" s="33"/>
      <c r="GJ3791" s="33"/>
      <c r="GK3791" s="33"/>
      <c r="GL3791" s="33"/>
      <c r="GM3791" s="33"/>
      <c r="GN3791" s="33"/>
      <c r="GO3791" s="33"/>
      <c r="GP3791" s="33"/>
      <c r="GQ3791" s="33"/>
      <c r="GR3791" s="33"/>
      <c r="GS3791" s="33"/>
      <c r="GT3791" s="33"/>
      <c r="GU3791" s="33"/>
      <c r="GV3791" s="33"/>
      <c r="GW3791" s="33"/>
      <c r="GX3791" s="33"/>
    </row>
    <row r="3792" spans="178:206" x14ac:dyDescent="0.2">
      <c r="FV3792" s="29"/>
      <c r="FW3792" s="33"/>
      <c r="FX3792" s="33"/>
      <c r="FY3792" s="33"/>
      <c r="FZ3792" s="33"/>
      <c r="GA3792" s="33"/>
      <c r="GB3792" s="33"/>
      <c r="GC3792" s="33"/>
      <c r="GD3792" s="33"/>
      <c r="GE3792" s="33"/>
      <c r="GF3792" s="33"/>
      <c r="GG3792" s="33"/>
      <c r="GH3792" s="33"/>
      <c r="GI3792" s="33"/>
      <c r="GJ3792" s="33"/>
      <c r="GK3792" s="33"/>
      <c r="GL3792" s="33"/>
      <c r="GM3792" s="33"/>
      <c r="GN3792" s="33"/>
      <c r="GO3792" s="33"/>
      <c r="GP3792" s="33"/>
      <c r="GQ3792" s="33"/>
      <c r="GR3792" s="33"/>
      <c r="GS3792" s="33"/>
      <c r="GT3792" s="33"/>
      <c r="GU3792" s="33"/>
      <c r="GV3792" s="33"/>
      <c r="GW3792" s="33"/>
      <c r="GX3792" s="33"/>
    </row>
    <row r="3793" spans="178:206" x14ac:dyDescent="0.2">
      <c r="FV3793" s="29"/>
      <c r="FW3793" s="33"/>
      <c r="FX3793" s="33"/>
      <c r="FY3793" s="33"/>
      <c r="FZ3793" s="33"/>
      <c r="GA3793" s="33"/>
      <c r="GB3793" s="33"/>
      <c r="GC3793" s="33"/>
      <c r="GD3793" s="33"/>
      <c r="GE3793" s="33"/>
      <c r="GF3793" s="33"/>
      <c r="GG3793" s="33"/>
      <c r="GH3793" s="33"/>
      <c r="GI3793" s="33"/>
      <c r="GJ3793" s="33"/>
      <c r="GK3793" s="33"/>
      <c r="GL3793" s="33"/>
      <c r="GM3793" s="33"/>
      <c r="GN3793" s="33"/>
      <c r="GO3793" s="33"/>
      <c r="GP3793" s="33"/>
      <c r="GQ3793" s="33"/>
      <c r="GR3793" s="33"/>
      <c r="GS3793" s="33"/>
      <c r="GT3793" s="33"/>
      <c r="GU3793" s="33"/>
      <c r="GV3793" s="33"/>
      <c r="GW3793" s="33"/>
      <c r="GX3793" s="33"/>
    </row>
    <row r="3794" spans="178:206" x14ac:dyDescent="0.2">
      <c r="FV3794" s="29"/>
      <c r="FW3794" s="33"/>
      <c r="FX3794" s="33"/>
      <c r="FY3794" s="33"/>
      <c r="FZ3794" s="33"/>
      <c r="GA3794" s="33"/>
      <c r="GB3794" s="33"/>
      <c r="GC3794" s="33"/>
      <c r="GD3794" s="33"/>
      <c r="GE3794" s="33"/>
      <c r="GF3794" s="33"/>
      <c r="GG3794" s="33"/>
      <c r="GH3794" s="33"/>
      <c r="GI3794" s="33"/>
      <c r="GJ3794" s="33"/>
      <c r="GK3794" s="33"/>
      <c r="GL3794" s="33"/>
      <c r="GM3794" s="33"/>
      <c r="GN3794" s="33"/>
      <c r="GO3794" s="33"/>
      <c r="GP3794" s="33"/>
      <c r="GQ3794" s="33"/>
      <c r="GR3794" s="33"/>
      <c r="GS3794" s="33"/>
      <c r="GT3794" s="33"/>
      <c r="GU3794" s="33"/>
      <c r="GV3794" s="33"/>
      <c r="GW3794" s="33"/>
      <c r="GX3794" s="33"/>
    </row>
    <row r="3795" spans="178:206" x14ac:dyDescent="0.2">
      <c r="FV3795" s="29"/>
      <c r="FW3795" s="33"/>
      <c r="FX3795" s="33"/>
      <c r="FY3795" s="33"/>
      <c r="FZ3795" s="33"/>
      <c r="GA3795" s="33"/>
      <c r="GB3795" s="33"/>
      <c r="GC3795" s="33"/>
      <c r="GD3795" s="33"/>
      <c r="GE3795" s="33"/>
      <c r="GF3795" s="33"/>
      <c r="GG3795" s="33"/>
      <c r="GH3795" s="33"/>
      <c r="GI3795" s="33"/>
      <c r="GJ3795" s="33"/>
      <c r="GK3795" s="33"/>
      <c r="GL3795" s="33"/>
      <c r="GM3795" s="33"/>
      <c r="GN3795" s="33"/>
      <c r="GO3795" s="33"/>
      <c r="GP3795" s="33"/>
      <c r="GQ3795" s="33"/>
      <c r="GR3795" s="33"/>
      <c r="GS3795" s="33"/>
      <c r="GT3795" s="33"/>
      <c r="GU3795" s="33"/>
      <c r="GV3795" s="33"/>
      <c r="GW3795" s="33"/>
      <c r="GX3795" s="33"/>
    </row>
    <row r="3796" spans="178:206" x14ac:dyDescent="0.2">
      <c r="FV3796" s="29"/>
      <c r="FW3796" s="33"/>
      <c r="FX3796" s="33"/>
      <c r="FY3796" s="33"/>
      <c r="FZ3796" s="33"/>
      <c r="GA3796" s="33"/>
      <c r="GB3796" s="33"/>
      <c r="GC3796" s="33"/>
      <c r="GD3796" s="33"/>
      <c r="GE3796" s="33"/>
      <c r="GF3796" s="33"/>
      <c r="GG3796" s="33"/>
      <c r="GH3796" s="33"/>
      <c r="GI3796" s="33"/>
      <c r="GJ3796" s="33"/>
      <c r="GK3796" s="33"/>
      <c r="GL3796" s="33"/>
      <c r="GM3796" s="33"/>
      <c r="GN3796" s="33"/>
      <c r="GO3796" s="33"/>
      <c r="GP3796" s="33"/>
      <c r="GQ3796" s="33"/>
      <c r="GR3796" s="33"/>
      <c r="GS3796" s="33"/>
      <c r="GT3796" s="33"/>
      <c r="GU3796" s="33"/>
      <c r="GV3796" s="33"/>
      <c r="GW3796" s="33"/>
      <c r="GX3796" s="33"/>
    </row>
    <row r="3797" spans="178:206" x14ac:dyDescent="0.2">
      <c r="FV3797" s="29"/>
      <c r="FW3797" s="33"/>
      <c r="FX3797" s="33"/>
      <c r="FY3797" s="33"/>
      <c r="FZ3797" s="33"/>
      <c r="GA3797" s="33"/>
      <c r="GB3797" s="33"/>
      <c r="GC3797" s="33"/>
      <c r="GD3797" s="33"/>
      <c r="GE3797" s="33"/>
      <c r="GF3797" s="33"/>
      <c r="GG3797" s="33"/>
      <c r="GH3797" s="33"/>
      <c r="GI3797" s="33"/>
      <c r="GJ3797" s="33"/>
      <c r="GK3797" s="33"/>
      <c r="GL3797" s="33"/>
      <c r="GM3797" s="33"/>
      <c r="GN3797" s="33"/>
      <c r="GO3797" s="33"/>
      <c r="GP3797" s="33"/>
      <c r="GQ3797" s="33"/>
      <c r="GR3797" s="33"/>
      <c r="GS3797" s="33"/>
      <c r="GT3797" s="33"/>
      <c r="GU3797" s="33"/>
      <c r="GV3797" s="33"/>
      <c r="GW3797" s="33"/>
      <c r="GX3797" s="33"/>
    </row>
    <row r="3798" spans="178:206" x14ac:dyDescent="0.2">
      <c r="FV3798" s="29"/>
      <c r="FW3798" s="33"/>
      <c r="FX3798" s="33"/>
      <c r="FY3798" s="33"/>
      <c r="FZ3798" s="33"/>
      <c r="GA3798" s="33"/>
      <c r="GB3798" s="33"/>
      <c r="GC3798" s="33"/>
      <c r="GD3798" s="33"/>
      <c r="GE3798" s="33"/>
      <c r="GF3798" s="33"/>
      <c r="GG3798" s="33"/>
      <c r="GH3798" s="33"/>
      <c r="GI3798" s="33"/>
      <c r="GJ3798" s="33"/>
      <c r="GK3798" s="33"/>
      <c r="GL3798" s="33"/>
      <c r="GM3798" s="33"/>
      <c r="GN3798" s="33"/>
      <c r="GO3798" s="33"/>
      <c r="GP3798" s="33"/>
      <c r="GQ3798" s="33"/>
      <c r="GR3798" s="33"/>
      <c r="GS3798" s="33"/>
      <c r="GT3798" s="33"/>
      <c r="GU3798" s="33"/>
      <c r="GV3798" s="33"/>
      <c r="GW3798" s="33"/>
      <c r="GX3798" s="33"/>
    </row>
    <row r="3799" spans="178:206" x14ac:dyDescent="0.2">
      <c r="FV3799" s="29"/>
      <c r="FW3799" s="33"/>
      <c r="FX3799" s="33"/>
      <c r="FY3799" s="33"/>
      <c r="FZ3799" s="33"/>
      <c r="GA3799" s="33"/>
      <c r="GB3799" s="33"/>
      <c r="GC3799" s="33"/>
      <c r="GD3799" s="33"/>
      <c r="GE3799" s="33"/>
      <c r="GF3799" s="33"/>
      <c r="GG3799" s="33"/>
      <c r="GH3799" s="33"/>
      <c r="GI3799" s="33"/>
      <c r="GJ3799" s="33"/>
      <c r="GK3799" s="33"/>
      <c r="GL3799" s="33"/>
      <c r="GM3799" s="33"/>
      <c r="GN3799" s="33"/>
      <c r="GO3799" s="33"/>
      <c r="GP3799" s="33"/>
      <c r="GQ3799" s="33"/>
      <c r="GR3799" s="33"/>
      <c r="GS3799" s="33"/>
      <c r="GT3799" s="33"/>
      <c r="GU3799" s="33"/>
      <c r="GV3799" s="33"/>
      <c r="GW3799" s="33"/>
      <c r="GX3799" s="33"/>
    </row>
    <row r="3800" spans="178:206" x14ac:dyDescent="0.2">
      <c r="FV3800" s="29"/>
      <c r="FW3800" s="33"/>
      <c r="FX3800" s="33"/>
      <c r="FY3800" s="33"/>
      <c r="FZ3800" s="33"/>
      <c r="GA3800" s="33"/>
      <c r="GB3800" s="33"/>
      <c r="GC3800" s="33"/>
      <c r="GD3800" s="33"/>
      <c r="GE3800" s="33"/>
      <c r="GF3800" s="33"/>
      <c r="GG3800" s="33"/>
      <c r="GH3800" s="33"/>
      <c r="GI3800" s="33"/>
      <c r="GJ3800" s="33"/>
      <c r="GK3800" s="33"/>
      <c r="GL3800" s="33"/>
      <c r="GM3800" s="33"/>
      <c r="GN3800" s="33"/>
      <c r="GO3800" s="33"/>
      <c r="GP3800" s="33"/>
      <c r="GQ3800" s="33"/>
      <c r="GR3800" s="33"/>
      <c r="GS3800" s="33"/>
      <c r="GT3800" s="33"/>
      <c r="GU3800" s="33"/>
      <c r="GV3800" s="33"/>
      <c r="GW3800" s="33"/>
      <c r="GX3800" s="33"/>
    </row>
    <row r="3801" spans="178:206" x14ac:dyDescent="0.2">
      <c r="FV3801" s="29"/>
      <c r="FW3801" s="33"/>
      <c r="FX3801" s="33"/>
      <c r="FY3801" s="33"/>
      <c r="FZ3801" s="33"/>
      <c r="GA3801" s="33"/>
      <c r="GB3801" s="33"/>
      <c r="GC3801" s="33"/>
      <c r="GD3801" s="33"/>
      <c r="GE3801" s="33"/>
      <c r="GF3801" s="33"/>
      <c r="GG3801" s="33"/>
      <c r="GH3801" s="33"/>
      <c r="GI3801" s="33"/>
      <c r="GJ3801" s="33"/>
      <c r="GK3801" s="33"/>
      <c r="GL3801" s="33"/>
      <c r="GM3801" s="33"/>
      <c r="GN3801" s="33"/>
      <c r="GO3801" s="33"/>
      <c r="GP3801" s="33"/>
      <c r="GQ3801" s="33"/>
      <c r="GR3801" s="33"/>
      <c r="GS3801" s="33"/>
      <c r="GT3801" s="33"/>
      <c r="GU3801" s="33"/>
      <c r="GV3801" s="33"/>
      <c r="GW3801" s="33"/>
      <c r="GX3801" s="33"/>
    </row>
    <row r="3802" spans="178:206" x14ac:dyDescent="0.2">
      <c r="FV3802" s="29"/>
      <c r="FW3802" s="33"/>
      <c r="FX3802" s="33"/>
      <c r="FY3802" s="33"/>
      <c r="FZ3802" s="33"/>
      <c r="GA3802" s="33"/>
      <c r="GB3802" s="33"/>
      <c r="GC3802" s="33"/>
      <c r="GD3802" s="33"/>
      <c r="GE3802" s="33"/>
      <c r="GF3802" s="33"/>
      <c r="GG3802" s="33"/>
      <c r="GH3802" s="33"/>
      <c r="GI3802" s="33"/>
      <c r="GJ3802" s="33"/>
      <c r="GK3802" s="33"/>
      <c r="GL3802" s="33"/>
      <c r="GM3802" s="33"/>
      <c r="GN3802" s="33"/>
      <c r="GO3802" s="33"/>
      <c r="GP3802" s="33"/>
      <c r="GQ3802" s="33"/>
      <c r="GR3802" s="33"/>
      <c r="GS3802" s="33"/>
      <c r="GT3802" s="33"/>
      <c r="GU3802" s="33"/>
      <c r="GV3802" s="33"/>
      <c r="GW3802" s="33"/>
      <c r="GX3802" s="33"/>
    </row>
    <row r="3803" spans="178:206" x14ac:dyDescent="0.2">
      <c r="FV3803" s="29"/>
      <c r="FW3803" s="33"/>
      <c r="FX3803" s="33"/>
      <c r="FY3803" s="33"/>
      <c r="FZ3803" s="33"/>
      <c r="GA3803" s="33"/>
      <c r="GB3803" s="33"/>
      <c r="GC3803" s="33"/>
      <c r="GD3803" s="33"/>
      <c r="GE3803" s="33"/>
      <c r="GF3803" s="33"/>
      <c r="GG3803" s="33"/>
      <c r="GH3803" s="33"/>
      <c r="GI3803" s="33"/>
      <c r="GJ3803" s="33"/>
      <c r="GK3803" s="33"/>
      <c r="GL3803" s="33"/>
      <c r="GM3803" s="33"/>
      <c r="GN3803" s="33"/>
      <c r="GO3803" s="33"/>
      <c r="GP3803" s="33"/>
      <c r="GQ3803" s="33"/>
      <c r="GR3803" s="33"/>
      <c r="GS3803" s="33"/>
      <c r="GT3803" s="33"/>
      <c r="GU3803" s="33"/>
      <c r="GV3803" s="33"/>
      <c r="GW3803" s="33"/>
      <c r="GX3803" s="33"/>
    </row>
    <row r="3804" spans="178:206" x14ac:dyDescent="0.2">
      <c r="FV3804" s="29"/>
      <c r="FW3804" s="33"/>
      <c r="FX3804" s="33"/>
      <c r="FY3804" s="33"/>
      <c r="FZ3804" s="33"/>
      <c r="GA3804" s="33"/>
      <c r="GB3804" s="33"/>
      <c r="GC3804" s="33"/>
      <c r="GD3804" s="33"/>
      <c r="GE3804" s="33"/>
      <c r="GF3804" s="33"/>
      <c r="GG3804" s="33"/>
      <c r="GH3804" s="33"/>
      <c r="GI3804" s="33"/>
      <c r="GJ3804" s="33"/>
      <c r="GK3804" s="33"/>
      <c r="GL3804" s="33"/>
      <c r="GM3804" s="33"/>
      <c r="GN3804" s="33"/>
      <c r="GO3804" s="33"/>
      <c r="GP3804" s="33"/>
      <c r="GQ3804" s="33"/>
      <c r="GR3804" s="33"/>
      <c r="GS3804" s="33"/>
      <c r="GT3804" s="33"/>
      <c r="GU3804" s="33"/>
      <c r="GV3804" s="33"/>
      <c r="GW3804" s="33"/>
      <c r="GX3804" s="33"/>
    </row>
    <row r="3805" spans="178:206" x14ac:dyDescent="0.2">
      <c r="FV3805" s="29"/>
      <c r="FW3805" s="33"/>
      <c r="FX3805" s="33"/>
      <c r="FY3805" s="33"/>
      <c r="FZ3805" s="33"/>
      <c r="GA3805" s="33"/>
      <c r="GB3805" s="33"/>
      <c r="GC3805" s="33"/>
      <c r="GD3805" s="33"/>
      <c r="GE3805" s="33"/>
      <c r="GF3805" s="33"/>
      <c r="GG3805" s="33"/>
      <c r="GH3805" s="33"/>
      <c r="GI3805" s="33"/>
      <c r="GJ3805" s="33"/>
      <c r="GK3805" s="33"/>
      <c r="GL3805" s="33"/>
      <c r="GM3805" s="33"/>
      <c r="GN3805" s="33"/>
      <c r="GO3805" s="33"/>
      <c r="GP3805" s="33"/>
      <c r="GQ3805" s="33"/>
      <c r="GR3805" s="33"/>
      <c r="GS3805" s="33"/>
      <c r="GT3805" s="33"/>
      <c r="GU3805" s="33"/>
      <c r="GV3805" s="33"/>
      <c r="GW3805" s="33"/>
      <c r="GX3805" s="33"/>
    </row>
    <row r="3806" spans="178:206" x14ac:dyDescent="0.2">
      <c r="FV3806" s="29"/>
      <c r="FW3806" s="33"/>
      <c r="FX3806" s="33"/>
      <c r="FY3806" s="33"/>
      <c r="FZ3806" s="33"/>
      <c r="GA3806" s="33"/>
      <c r="GB3806" s="33"/>
      <c r="GC3806" s="33"/>
      <c r="GD3806" s="33"/>
      <c r="GE3806" s="33"/>
      <c r="GF3806" s="33"/>
      <c r="GG3806" s="33"/>
      <c r="GH3806" s="33"/>
      <c r="GI3806" s="33"/>
      <c r="GJ3806" s="33"/>
      <c r="GK3806" s="33"/>
      <c r="GL3806" s="33"/>
      <c r="GM3806" s="33"/>
      <c r="GN3806" s="33"/>
      <c r="GO3806" s="33"/>
      <c r="GP3806" s="33"/>
      <c r="GQ3806" s="33"/>
      <c r="GR3806" s="33"/>
      <c r="GS3806" s="33"/>
      <c r="GT3806" s="33"/>
      <c r="GU3806" s="33"/>
      <c r="GV3806" s="33"/>
      <c r="GW3806" s="33"/>
      <c r="GX3806" s="33"/>
    </row>
    <row r="3807" spans="178:206" x14ac:dyDescent="0.2">
      <c r="FV3807" s="29"/>
      <c r="FW3807" s="33"/>
      <c r="FX3807" s="33"/>
      <c r="FY3807" s="33"/>
      <c r="FZ3807" s="33"/>
      <c r="GA3807" s="33"/>
      <c r="GB3807" s="33"/>
      <c r="GC3807" s="33"/>
      <c r="GD3807" s="33"/>
      <c r="GE3807" s="33"/>
      <c r="GF3807" s="33"/>
      <c r="GG3807" s="33"/>
      <c r="GH3807" s="33"/>
      <c r="GI3807" s="33"/>
      <c r="GJ3807" s="33"/>
      <c r="GK3807" s="33"/>
      <c r="GL3807" s="33"/>
      <c r="GM3807" s="33"/>
      <c r="GN3807" s="33"/>
      <c r="GO3807" s="33"/>
      <c r="GP3807" s="33"/>
      <c r="GQ3807" s="33"/>
      <c r="GR3807" s="33"/>
      <c r="GS3807" s="33"/>
      <c r="GT3807" s="33"/>
      <c r="GU3807" s="33"/>
      <c r="GV3807" s="33"/>
      <c r="GW3807" s="33"/>
      <c r="GX3807" s="33"/>
    </row>
    <row r="3808" spans="178:206" x14ac:dyDescent="0.2">
      <c r="FV3808" s="29"/>
      <c r="FW3808" s="33"/>
      <c r="FX3808" s="33"/>
      <c r="FY3808" s="33"/>
      <c r="FZ3808" s="33"/>
      <c r="GA3808" s="33"/>
      <c r="GB3808" s="33"/>
      <c r="GC3808" s="33"/>
      <c r="GD3808" s="33"/>
      <c r="GE3808" s="33"/>
      <c r="GF3808" s="33"/>
      <c r="GG3808" s="33"/>
      <c r="GH3808" s="33"/>
      <c r="GI3808" s="33"/>
      <c r="GJ3808" s="33"/>
      <c r="GK3808" s="33"/>
      <c r="GL3808" s="33"/>
      <c r="GM3808" s="33"/>
      <c r="GN3808" s="33"/>
      <c r="GO3808" s="33"/>
      <c r="GP3808" s="33"/>
      <c r="GQ3808" s="33"/>
      <c r="GR3808" s="33"/>
      <c r="GS3808" s="33"/>
      <c r="GT3808" s="33"/>
      <c r="GU3808" s="33"/>
      <c r="GV3808" s="33"/>
      <c r="GW3808" s="33"/>
      <c r="GX3808" s="33"/>
    </row>
    <row r="3809" spans="178:206" x14ac:dyDescent="0.2">
      <c r="FV3809" s="29"/>
      <c r="FW3809" s="33"/>
      <c r="FX3809" s="33"/>
      <c r="FY3809" s="33"/>
      <c r="FZ3809" s="33"/>
      <c r="GA3809" s="33"/>
      <c r="GB3809" s="33"/>
      <c r="GC3809" s="33"/>
      <c r="GD3809" s="33"/>
      <c r="GE3809" s="33"/>
      <c r="GF3809" s="33"/>
      <c r="GG3809" s="33"/>
      <c r="GH3809" s="33"/>
      <c r="GI3809" s="33"/>
      <c r="GJ3809" s="33"/>
      <c r="GK3809" s="33"/>
      <c r="GL3809" s="33"/>
      <c r="GM3809" s="33"/>
      <c r="GN3809" s="33"/>
      <c r="GO3809" s="33"/>
      <c r="GP3809" s="33"/>
      <c r="GQ3809" s="33"/>
      <c r="GR3809" s="33"/>
      <c r="GS3809" s="33"/>
      <c r="GT3809" s="33"/>
      <c r="GU3809" s="33"/>
      <c r="GV3809" s="33"/>
      <c r="GW3809" s="33"/>
      <c r="GX3809" s="33"/>
    </row>
    <row r="3810" spans="178:206" x14ac:dyDescent="0.2">
      <c r="FV3810" s="29"/>
      <c r="FW3810" s="33"/>
      <c r="FX3810" s="33"/>
      <c r="FY3810" s="33"/>
      <c r="FZ3810" s="33"/>
      <c r="GA3810" s="33"/>
      <c r="GB3810" s="33"/>
      <c r="GC3810" s="33"/>
      <c r="GD3810" s="33"/>
      <c r="GE3810" s="33"/>
      <c r="GF3810" s="33"/>
      <c r="GG3810" s="33"/>
      <c r="GH3810" s="33"/>
      <c r="GI3810" s="33"/>
      <c r="GJ3810" s="33"/>
      <c r="GK3810" s="33"/>
      <c r="GL3810" s="33"/>
      <c r="GM3810" s="33"/>
      <c r="GN3810" s="33"/>
      <c r="GO3810" s="33"/>
      <c r="GP3810" s="33"/>
      <c r="GQ3810" s="33"/>
      <c r="GR3810" s="33"/>
      <c r="GS3810" s="33"/>
      <c r="GT3810" s="33"/>
      <c r="GU3810" s="33"/>
      <c r="GV3810" s="33"/>
      <c r="GW3810" s="33"/>
      <c r="GX3810" s="33"/>
    </row>
    <row r="3811" spans="178:206" x14ac:dyDescent="0.2">
      <c r="FV3811" s="29"/>
      <c r="FW3811" s="33"/>
      <c r="FX3811" s="33"/>
      <c r="FY3811" s="33"/>
      <c r="FZ3811" s="33"/>
      <c r="GA3811" s="33"/>
      <c r="GB3811" s="33"/>
      <c r="GC3811" s="33"/>
      <c r="GD3811" s="33"/>
      <c r="GE3811" s="33"/>
      <c r="GF3811" s="33"/>
      <c r="GG3811" s="33"/>
      <c r="GH3811" s="33"/>
      <c r="GI3811" s="33"/>
      <c r="GJ3811" s="33"/>
      <c r="GK3811" s="33"/>
      <c r="GL3811" s="33"/>
      <c r="GM3811" s="33"/>
      <c r="GN3811" s="33"/>
      <c r="GO3811" s="33"/>
      <c r="GP3811" s="33"/>
      <c r="GQ3811" s="33"/>
      <c r="GR3811" s="33"/>
      <c r="GS3811" s="33"/>
      <c r="GT3811" s="33"/>
      <c r="GU3811" s="33"/>
      <c r="GV3811" s="33"/>
      <c r="GW3811" s="33"/>
      <c r="GX3811" s="33"/>
    </row>
    <row r="3812" spans="178:206" x14ac:dyDescent="0.2">
      <c r="FV3812" s="29"/>
      <c r="FW3812" s="33"/>
      <c r="FX3812" s="33"/>
      <c r="FY3812" s="33"/>
      <c r="FZ3812" s="33"/>
      <c r="GA3812" s="33"/>
      <c r="GB3812" s="33"/>
      <c r="GC3812" s="33"/>
      <c r="GD3812" s="33"/>
      <c r="GE3812" s="33"/>
      <c r="GF3812" s="33"/>
      <c r="GG3812" s="33"/>
      <c r="GH3812" s="33"/>
      <c r="GI3812" s="33"/>
      <c r="GJ3812" s="33"/>
      <c r="GK3812" s="33"/>
      <c r="GL3812" s="33"/>
      <c r="GM3812" s="33"/>
      <c r="GN3812" s="33"/>
      <c r="GO3812" s="33"/>
      <c r="GP3812" s="33"/>
      <c r="GQ3812" s="33"/>
      <c r="GR3812" s="33"/>
      <c r="GS3812" s="33"/>
      <c r="GT3812" s="33"/>
      <c r="GU3812" s="33"/>
      <c r="GV3812" s="33"/>
      <c r="GW3812" s="33"/>
      <c r="GX3812" s="33"/>
    </row>
    <row r="3813" spans="178:206" x14ac:dyDescent="0.2">
      <c r="FV3813" s="29"/>
      <c r="FW3813" s="33"/>
      <c r="FX3813" s="33"/>
      <c r="FY3813" s="33"/>
      <c r="FZ3813" s="33"/>
      <c r="GA3813" s="33"/>
      <c r="GB3813" s="33"/>
      <c r="GC3813" s="33"/>
      <c r="GD3813" s="33"/>
      <c r="GE3813" s="33"/>
      <c r="GF3813" s="33"/>
      <c r="GG3813" s="33"/>
      <c r="GH3813" s="33"/>
      <c r="GI3813" s="33"/>
      <c r="GJ3813" s="33"/>
      <c r="GK3813" s="33"/>
      <c r="GL3813" s="33"/>
      <c r="GM3813" s="33"/>
      <c r="GN3813" s="33"/>
      <c r="GO3813" s="33"/>
      <c r="GP3813" s="33"/>
      <c r="GQ3813" s="33"/>
      <c r="GR3813" s="33"/>
      <c r="GS3813" s="33"/>
      <c r="GT3813" s="33"/>
      <c r="GU3813" s="33"/>
      <c r="GV3813" s="33"/>
      <c r="GW3813" s="33"/>
      <c r="GX3813" s="33"/>
    </row>
    <row r="3814" spans="178:206" x14ac:dyDescent="0.2">
      <c r="FV3814" s="29"/>
      <c r="FW3814" s="33"/>
      <c r="FX3814" s="33"/>
      <c r="FY3814" s="33"/>
      <c r="FZ3814" s="33"/>
      <c r="GA3814" s="33"/>
      <c r="GB3814" s="33"/>
      <c r="GC3814" s="33"/>
      <c r="GD3814" s="33"/>
      <c r="GE3814" s="33"/>
      <c r="GF3814" s="33"/>
      <c r="GG3814" s="33"/>
      <c r="GH3814" s="33"/>
      <c r="GI3814" s="33"/>
      <c r="GJ3814" s="33"/>
      <c r="GK3814" s="33"/>
      <c r="GL3814" s="33"/>
      <c r="GM3814" s="33"/>
      <c r="GN3814" s="33"/>
      <c r="GO3814" s="33"/>
      <c r="GP3814" s="33"/>
      <c r="GQ3814" s="33"/>
      <c r="GR3814" s="33"/>
      <c r="GS3814" s="33"/>
      <c r="GT3814" s="33"/>
      <c r="GU3814" s="33"/>
      <c r="GV3814" s="33"/>
      <c r="GW3814" s="33"/>
      <c r="GX3814" s="33"/>
    </row>
    <row r="3815" spans="178:206" x14ac:dyDescent="0.2">
      <c r="FV3815" s="29"/>
      <c r="FW3815" s="33"/>
      <c r="FX3815" s="33"/>
      <c r="FY3815" s="33"/>
      <c r="FZ3815" s="33"/>
      <c r="GA3815" s="33"/>
      <c r="GB3815" s="33"/>
      <c r="GC3815" s="33"/>
      <c r="GD3815" s="33"/>
      <c r="GE3815" s="33"/>
      <c r="GF3815" s="33"/>
      <c r="GG3815" s="33"/>
      <c r="GH3815" s="33"/>
      <c r="GI3815" s="33"/>
      <c r="GJ3815" s="33"/>
      <c r="GK3815" s="33"/>
      <c r="GL3815" s="33"/>
      <c r="GM3815" s="33"/>
      <c r="GN3815" s="33"/>
      <c r="GO3815" s="33"/>
      <c r="GP3815" s="33"/>
      <c r="GQ3815" s="33"/>
      <c r="GR3815" s="33"/>
      <c r="GS3815" s="33"/>
      <c r="GT3815" s="33"/>
      <c r="GU3815" s="33"/>
      <c r="GV3815" s="33"/>
      <c r="GW3815" s="33"/>
      <c r="GX3815" s="33"/>
    </row>
    <row r="3816" spans="178:206" x14ac:dyDescent="0.2">
      <c r="FV3816" s="29"/>
      <c r="FW3816" s="33"/>
      <c r="FX3816" s="33"/>
      <c r="FY3816" s="33"/>
      <c r="FZ3816" s="33"/>
      <c r="GA3816" s="33"/>
      <c r="GB3816" s="33"/>
      <c r="GC3816" s="33"/>
      <c r="GD3816" s="33"/>
      <c r="GE3816" s="33"/>
      <c r="GF3816" s="33"/>
      <c r="GG3816" s="33"/>
      <c r="GH3816" s="33"/>
      <c r="GI3816" s="33"/>
      <c r="GJ3816" s="33"/>
      <c r="GK3816" s="33"/>
      <c r="GL3816" s="33"/>
      <c r="GM3816" s="33"/>
      <c r="GN3816" s="33"/>
      <c r="GO3816" s="33"/>
      <c r="GP3816" s="33"/>
      <c r="GQ3816" s="33"/>
      <c r="GR3816" s="33"/>
      <c r="GS3816" s="33"/>
      <c r="GT3816" s="33"/>
      <c r="GU3816" s="33"/>
      <c r="GV3816" s="33"/>
      <c r="GW3816" s="33"/>
      <c r="GX3816" s="33"/>
    </row>
    <row r="3817" spans="178:206" x14ac:dyDescent="0.2">
      <c r="FV3817" s="29"/>
      <c r="FW3817" s="33"/>
      <c r="FX3817" s="33"/>
      <c r="FY3817" s="33"/>
      <c r="FZ3817" s="33"/>
      <c r="GA3817" s="33"/>
      <c r="GB3817" s="33"/>
      <c r="GC3817" s="33"/>
      <c r="GD3817" s="33"/>
      <c r="GE3817" s="33"/>
      <c r="GF3817" s="33"/>
      <c r="GG3817" s="33"/>
      <c r="GH3817" s="33"/>
      <c r="GI3817" s="33"/>
      <c r="GJ3817" s="33"/>
      <c r="GK3817" s="33"/>
      <c r="GL3817" s="33"/>
      <c r="GM3817" s="33"/>
      <c r="GN3817" s="33"/>
      <c r="GO3817" s="33"/>
      <c r="GP3817" s="33"/>
      <c r="GQ3817" s="33"/>
      <c r="GR3817" s="33"/>
      <c r="GS3817" s="33"/>
      <c r="GT3817" s="33"/>
      <c r="GU3817" s="33"/>
      <c r="GV3817" s="33"/>
      <c r="GW3817" s="33"/>
      <c r="GX3817" s="33"/>
    </row>
    <row r="3818" spans="178:206" x14ac:dyDescent="0.2">
      <c r="FV3818" s="29"/>
      <c r="FW3818" s="33"/>
      <c r="FX3818" s="33"/>
      <c r="FY3818" s="33"/>
      <c r="FZ3818" s="33"/>
      <c r="GA3818" s="33"/>
      <c r="GB3818" s="33"/>
      <c r="GC3818" s="33"/>
      <c r="GD3818" s="33"/>
      <c r="GE3818" s="33"/>
      <c r="GF3818" s="33"/>
      <c r="GG3818" s="33"/>
      <c r="GH3818" s="33"/>
      <c r="GI3818" s="33"/>
      <c r="GJ3818" s="33"/>
      <c r="GK3818" s="33"/>
      <c r="GL3818" s="33"/>
      <c r="GM3818" s="33"/>
      <c r="GN3818" s="33"/>
      <c r="GO3818" s="33"/>
      <c r="GP3818" s="33"/>
      <c r="GQ3818" s="33"/>
      <c r="GR3818" s="33"/>
      <c r="GS3818" s="33"/>
      <c r="GT3818" s="33"/>
      <c r="GU3818" s="33"/>
      <c r="GV3818" s="33"/>
      <c r="GW3818" s="33"/>
      <c r="GX3818" s="33"/>
    </row>
    <row r="3819" spans="178:206" x14ac:dyDescent="0.2">
      <c r="FV3819" s="29"/>
      <c r="FW3819" s="33"/>
      <c r="FX3819" s="33"/>
      <c r="FY3819" s="33"/>
      <c r="FZ3819" s="33"/>
      <c r="GA3819" s="33"/>
      <c r="GB3819" s="33"/>
      <c r="GC3819" s="33"/>
      <c r="GD3819" s="33"/>
      <c r="GE3819" s="33"/>
      <c r="GF3819" s="33"/>
      <c r="GG3819" s="33"/>
      <c r="GH3819" s="33"/>
      <c r="GI3819" s="33"/>
      <c r="GJ3819" s="33"/>
      <c r="GK3819" s="33"/>
      <c r="GL3819" s="33"/>
      <c r="GM3819" s="33"/>
      <c r="GN3819" s="33"/>
      <c r="GO3819" s="33"/>
      <c r="GP3819" s="33"/>
      <c r="GQ3819" s="33"/>
      <c r="GR3819" s="33"/>
      <c r="GS3819" s="33"/>
      <c r="GT3819" s="33"/>
      <c r="GU3819" s="33"/>
      <c r="GV3819" s="33"/>
      <c r="GW3819" s="33"/>
      <c r="GX3819" s="33"/>
    </row>
    <row r="3820" spans="178:206" x14ac:dyDescent="0.2">
      <c r="FV3820" s="29"/>
      <c r="FW3820" s="33"/>
      <c r="FX3820" s="33"/>
      <c r="FY3820" s="33"/>
      <c r="FZ3820" s="33"/>
      <c r="GA3820" s="33"/>
      <c r="GB3820" s="33"/>
      <c r="GC3820" s="33"/>
      <c r="GD3820" s="33"/>
      <c r="GE3820" s="33"/>
      <c r="GF3820" s="33"/>
      <c r="GG3820" s="33"/>
      <c r="GH3820" s="33"/>
      <c r="GI3820" s="33"/>
      <c r="GJ3820" s="33"/>
      <c r="GK3820" s="33"/>
      <c r="GL3820" s="33"/>
      <c r="GM3820" s="33"/>
      <c r="GN3820" s="33"/>
      <c r="GO3820" s="33"/>
      <c r="GP3820" s="33"/>
      <c r="GQ3820" s="33"/>
      <c r="GR3820" s="33"/>
      <c r="GS3820" s="33"/>
      <c r="GT3820" s="33"/>
      <c r="GU3820" s="33"/>
      <c r="GV3820" s="33"/>
      <c r="GW3820" s="33"/>
      <c r="GX3820" s="33"/>
    </row>
    <row r="3821" spans="178:206" x14ac:dyDescent="0.2">
      <c r="FV3821" s="29"/>
      <c r="FW3821" s="33"/>
      <c r="FX3821" s="33"/>
      <c r="FY3821" s="33"/>
      <c r="FZ3821" s="33"/>
      <c r="GA3821" s="33"/>
      <c r="GB3821" s="33"/>
      <c r="GC3821" s="33"/>
      <c r="GD3821" s="33"/>
      <c r="GE3821" s="33"/>
      <c r="GF3821" s="33"/>
      <c r="GG3821" s="33"/>
      <c r="GH3821" s="33"/>
      <c r="GI3821" s="33"/>
      <c r="GJ3821" s="33"/>
      <c r="GK3821" s="33"/>
      <c r="GL3821" s="33"/>
      <c r="GM3821" s="33"/>
      <c r="GN3821" s="33"/>
      <c r="GO3821" s="33"/>
      <c r="GP3821" s="33"/>
      <c r="GQ3821" s="33"/>
      <c r="GR3821" s="33"/>
      <c r="GS3821" s="33"/>
      <c r="GT3821" s="33"/>
      <c r="GU3821" s="33"/>
      <c r="GV3821" s="33"/>
      <c r="GW3821" s="33"/>
      <c r="GX3821" s="33"/>
    </row>
    <row r="3822" spans="178:206" x14ac:dyDescent="0.2">
      <c r="FV3822" s="29"/>
      <c r="FW3822" s="33"/>
      <c r="FX3822" s="33"/>
      <c r="FY3822" s="33"/>
      <c r="FZ3822" s="33"/>
      <c r="GA3822" s="33"/>
      <c r="GB3822" s="33"/>
      <c r="GC3822" s="33"/>
      <c r="GD3822" s="33"/>
      <c r="GE3822" s="33"/>
      <c r="GF3822" s="33"/>
      <c r="GG3822" s="33"/>
      <c r="GH3822" s="33"/>
      <c r="GI3822" s="33"/>
      <c r="GJ3822" s="33"/>
      <c r="GK3822" s="33"/>
      <c r="GL3822" s="33"/>
      <c r="GM3822" s="33"/>
      <c r="GN3822" s="33"/>
      <c r="GO3822" s="33"/>
      <c r="GP3822" s="33"/>
      <c r="GQ3822" s="33"/>
      <c r="GR3822" s="33"/>
      <c r="GS3822" s="33"/>
      <c r="GT3822" s="33"/>
      <c r="GU3822" s="33"/>
      <c r="GV3822" s="33"/>
      <c r="GW3822" s="33"/>
      <c r="GX3822" s="33"/>
    </row>
    <row r="3823" spans="178:206" x14ac:dyDescent="0.2">
      <c r="FV3823" s="29"/>
      <c r="FW3823" s="33"/>
      <c r="FX3823" s="33"/>
      <c r="FY3823" s="33"/>
      <c r="FZ3823" s="33"/>
      <c r="GA3823" s="33"/>
      <c r="GB3823" s="33"/>
      <c r="GC3823" s="33"/>
      <c r="GD3823" s="33"/>
      <c r="GE3823" s="33"/>
      <c r="GF3823" s="33"/>
      <c r="GG3823" s="33"/>
      <c r="GH3823" s="33"/>
      <c r="GI3823" s="33"/>
      <c r="GJ3823" s="33"/>
      <c r="GK3823" s="33"/>
      <c r="GL3823" s="33"/>
      <c r="GM3823" s="33"/>
      <c r="GN3823" s="33"/>
      <c r="GO3823" s="33"/>
      <c r="GP3823" s="33"/>
      <c r="GQ3823" s="33"/>
      <c r="GR3823" s="33"/>
      <c r="GS3823" s="33"/>
      <c r="GT3823" s="33"/>
      <c r="GU3823" s="33"/>
      <c r="GV3823" s="33"/>
      <c r="GW3823" s="33"/>
      <c r="GX3823" s="33"/>
    </row>
    <row r="3824" spans="178:206" x14ac:dyDescent="0.2">
      <c r="FV3824" s="29"/>
      <c r="FW3824" s="33"/>
      <c r="FX3824" s="33"/>
      <c r="FY3824" s="33"/>
      <c r="FZ3824" s="33"/>
      <c r="GA3824" s="33"/>
      <c r="GB3824" s="33"/>
      <c r="GC3824" s="33"/>
      <c r="GD3824" s="33"/>
      <c r="GE3824" s="33"/>
      <c r="GF3824" s="33"/>
      <c r="GG3824" s="33"/>
      <c r="GH3824" s="33"/>
      <c r="GI3824" s="33"/>
      <c r="GJ3824" s="33"/>
      <c r="GK3824" s="33"/>
      <c r="GL3824" s="33"/>
      <c r="GM3824" s="33"/>
      <c r="GN3824" s="33"/>
      <c r="GO3824" s="33"/>
      <c r="GP3824" s="33"/>
      <c r="GQ3824" s="33"/>
      <c r="GR3824" s="33"/>
      <c r="GS3824" s="33"/>
      <c r="GT3824" s="33"/>
      <c r="GU3824" s="33"/>
      <c r="GV3824" s="33"/>
      <c r="GW3824" s="33"/>
      <c r="GX3824" s="33"/>
    </row>
    <row r="3825" spans="178:206" x14ac:dyDescent="0.2">
      <c r="FV3825" s="29"/>
      <c r="FW3825" s="33"/>
      <c r="FX3825" s="33"/>
      <c r="FY3825" s="33"/>
      <c r="FZ3825" s="33"/>
      <c r="GA3825" s="33"/>
      <c r="GB3825" s="33"/>
      <c r="GC3825" s="33"/>
      <c r="GD3825" s="33"/>
      <c r="GE3825" s="33"/>
      <c r="GF3825" s="33"/>
      <c r="GG3825" s="33"/>
      <c r="GH3825" s="33"/>
      <c r="GI3825" s="33"/>
      <c r="GJ3825" s="33"/>
      <c r="GK3825" s="33"/>
      <c r="GL3825" s="33"/>
      <c r="GM3825" s="33"/>
      <c r="GN3825" s="33"/>
      <c r="GO3825" s="33"/>
      <c r="GP3825" s="33"/>
      <c r="GQ3825" s="33"/>
      <c r="GR3825" s="33"/>
      <c r="GS3825" s="33"/>
      <c r="GT3825" s="33"/>
      <c r="GU3825" s="33"/>
      <c r="GV3825" s="33"/>
      <c r="GW3825" s="33"/>
      <c r="GX3825" s="33"/>
    </row>
    <row r="3826" spans="178:206" x14ac:dyDescent="0.2">
      <c r="FV3826" s="29"/>
      <c r="FW3826" s="33"/>
      <c r="FX3826" s="33"/>
      <c r="FY3826" s="33"/>
      <c r="FZ3826" s="33"/>
      <c r="GA3826" s="33"/>
      <c r="GB3826" s="33"/>
      <c r="GC3826" s="33"/>
      <c r="GD3826" s="33"/>
      <c r="GE3826" s="33"/>
      <c r="GF3826" s="33"/>
      <c r="GG3826" s="33"/>
      <c r="GH3826" s="33"/>
      <c r="GI3826" s="33"/>
      <c r="GJ3826" s="33"/>
      <c r="GK3826" s="33"/>
      <c r="GL3826" s="33"/>
      <c r="GM3826" s="33"/>
      <c r="GN3826" s="33"/>
      <c r="GO3826" s="33"/>
      <c r="GP3826" s="33"/>
      <c r="GQ3826" s="33"/>
      <c r="GR3826" s="33"/>
      <c r="GS3826" s="33"/>
      <c r="GT3826" s="33"/>
      <c r="GU3826" s="33"/>
      <c r="GV3826" s="33"/>
      <c r="GW3826" s="33"/>
      <c r="GX3826" s="33"/>
    </row>
    <row r="3827" spans="178:206" x14ac:dyDescent="0.2">
      <c r="FV3827" s="29"/>
      <c r="FW3827" s="33"/>
      <c r="FX3827" s="33"/>
      <c r="FY3827" s="33"/>
      <c r="FZ3827" s="33"/>
      <c r="GA3827" s="33"/>
      <c r="GB3827" s="33"/>
      <c r="GC3827" s="33"/>
      <c r="GD3827" s="33"/>
      <c r="GE3827" s="33"/>
      <c r="GF3827" s="33"/>
      <c r="GG3827" s="33"/>
      <c r="GH3827" s="33"/>
      <c r="GI3827" s="33"/>
      <c r="GJ3827" s="33"/>
      <c r="GK3827" s="33"/>
      <c r="GL3827" s="33"/>
      <c r="GM3827" s="33"/>
      <c r="GN3827" s="33"/>
      <c r="GO3827" s="33"/>
      <c r="GP3827" s="33"/>
      <c r="GQ3827" s="33"/>
      <c r="GR3827" s="33"/>
      <c r="GS3827" s="33"/>
      <c r="GT3827" s="33"/>
      <c r="GU3827" s="33"/>
      <c r="GV3827" s="33"/>
      <c r="GW3827" s="33"/>
      <c r="GX3827" s="33"/>
    </row>
    <row r="3828" spans="178:206" x14ac:dyDescent="0.2">
      <c r="FV3828" s="29"/>
      <c r="FW3828" s="33"/>
      <c r="FX3828" s="33"/>
      <c r="FY3828" s="33"/>
      <c r="FZ3828" s="33"/>
      <c r="GA3828" s="33"/>
      <c r="GB3828" s="33"/>
      <c r="GC3828" s="33"/>
      <c r="GD3828" s="33"/>
      <c r="GE3828" s="33"/>
      <c r="GF3828" s="33"/>
      <c r="GG3828" s="33"/>
      <c r="GH3828" s="33"/>
      <c r="GI3828" s="33"/>
      <c r="GJ3828" s="33"/>
      <c r="GK3828" s="33"/>
      <c r="GL3828" s="33"/>
      <c r="GM3828" s="33"/>
      <c r="GN3828" s="33"/>
      <c r="GO3828" s="33"/>
      <c r="GP3828" s="33"/>
      <c r="GQ3828" s="33"/>
      <c r="GR3828" s="33"/>
      <c r="GS3828" s="33"/>
      <c r="GT3828" s="33"/>
      <c r="GU3828" s="33"/>
      <c r="GV3828" s="33"/>
      <c r="GW3828" s="33"/>
      <c r="GX3828" s="33"/>
    </row>
    <row r="3829" spans="178:206" x14ac:dyDescent="0.2">
      <c r="FV3829" s="29"/>
      <c r="FW3829" s="33"/>
      <c r="FX3829" s="33"/>
      <c r="FY3829" s="33"/>
      <c r="FZ3829" s="33"/>
      <c r="GA3829" s="33"/>
      <c r="GB3829" s="33"/>
      <c r="GC3829" s="33"/>
      <c r="GD3829" s="33"/>
      <c r="GE3829" s="33"/>
      <c r="GF3829" s="33"/>
      <c r="GG3829" s="33"/>
      <c r="GH3829" s="33"/>
      <c r="GI3829" s="33"/>
      <c r="GJ3829" s="33"/>
      <c r="GK3829" s="33"/>
      <c r="GL3829" s="33"/>
      <c r="GM3829" s="33"/>
      <c r="GN3829" s="33"/>
      <c r="GO3829" s="33"/>
      <c r="GP3829" s="33"/>
      <c r="GQ3829" s="33"/>
      <c r="GR3829" s="33"/>
      <c r="GS3829" s="33"/>
      <c r="GT3829" s="33"/>
      <c r="GU3829" s="33"/>
      <c r="GV3829" s="33"/>
      <c r="GW3829" s="33"/>
      <c r="GX3829" s="33"/>
    </row>
    <row r="3830" spans="178:206" x14ac:dyDescent="0.2">
      <c r="FV3830" s="29"/>
      <c r="FW3830" s="33"/>
      <c r="FX3830" s="33"/>
      <c r="FY3830" s="33"/>
      <c r="FZ3830" s="33"/>
      <c r="GA3830" s="33"/>
      <c r="GB3830" s="33"/>
      <c r="GC3830" s="33"/>
      <c r="GD3830" s="33"/>
      <c r="GE3830" s="33"/>
      <c r="GF3830" s="33"/>
      <c r="GG3830" s="33"/>
      <c r="GH3830" s="33"/>
      <c r="GI3830" s="33"/>
      <c r="GJ3830" s="33"/>
      <c r="GK3830" s="33"/>
      <c r="GL3830" s="33"/>
      <c r="GM3830" s="33"/>
      <c r="GN3830" s="33"/>
      <c r="GO3830" s="33"/>
      <c r="GP3830" s="33"/>
      <c r="GQ3830" s="33"/>
      <c r="GR3830" s="33"/>
      <c r="GS3830" s="33"/>
      <c r="GT3830" s="33"/>
      <c r="GU3830" s="33"/>
      <c r="GV3830" s="33"/>
      <c r="GW3830" s="33"/>
      <c r="GX3830" s="33"/>
    </row>
    <row r="3831" spans="178:206" x14ac:dyDescent="0.2">
      <c r="FV3831" s="29"/>
      <c r="FW3831" s="33"/>
      <c r="FX3831" s="33"/>
      <c r="FY3831" s="33"/>
      <c r="FZ3831" s="33"/>
      <c r="GA3831" s="33"/>
      <c r="GB3831" s="33"/>
      <c r="GC3831" s="33"/>
      <c r="GD3831" s="33"/>
      <c r="GE3831" s="33"/>
      <c r="GF3831" s="33"/>
      <c r="GG3831" s="33"/>
      <c r="GH3831" s="33"/>
      <c r="GI3831" s="33"/>
      <c r="GJ3831" s="33"/>
      <c r="GK3831" s="33"/>
      <c r="GL3831" s="33"/>
      <c r="GM3831" s="33"/>
      <c r="GN3831" s="33"/>
      <c r="GO3831" s="33"/>
      <c r="GP3831" s="33"/>
      <c r="GQ3831" s="33"/>
      <c r="GR3831" s="33"/>
      <c r="GS3831" s="33"/>
      <c r="GT3831" s="33"/>
      <c r="GU3831" s="33"/>
      <c r="GV3831" s="33"/>
      <c r="GW3831" s="33"/>
      <c r="GX3831" s="33"/>
    </row>
    <row r="3832" spans="178:206" x14ac:dyDescent="0.2">
      <c r="FV3832" s="29"/>
      <c r="FW3832" s="33"/>
      <c r="FX3832" s="33"/>
      <c r="FY3832" s="33"/>
      <c r="FZ3832" s="33"/>
      <c r="GA3832" s="33"/>
      <c r="GB3832" s="33"/>
      <c r="GC3832" s="33"/>
      <c r="GD3832" s="33"/>
      <c r="GE3832" s="33"/>
      <c r="GF3832" s="33"/>
      <c r="GG3832" s="33"/>
      <c r="GH3832" s="33"/>
      <c r="GI3832" s="33"/>
      <c r="GJ3832" s="33"/>
      <c r="GK3832" s="33"/>
      <c r="GL3832" s="33"/>
      <c r="GM3832" s="33"/>
      <c r="GN3832" s="33"/>
      <c r="GO3832" s="33"/>
      <c r="GP3832" s="33"/>
      <c r="GQ3832" s="33"/>
      <c r="GR3832" s="33"/>
      <c r="GS3832" s="33"/>
      <c r="GT3832" s="33"/>
      <c r="GU3832" s="33"/>
      <c r="GV3832" s="33"/>
      <c r="GW3832" s="33"/>
      <c r="GX3832" s="33"/>
    </row>
    <row r="3833" spans="178:206" x14ac:dyDescent="0.2">
      <c r="FV3833" s="29"/>
      <c r="FW3833" s="33"/>
      <c r="FX3833" s="33"/>
      <c r="FY3833" s="33"/>
      <c r="FZ3833" s="33"/>
      <c r="GA3833" s="33"/>
      <c r="GB3833" s="33"/>
      <c r="GC3833" s="33"/>
      <c r="GD3833" s="33"/>
      <c r="GE3833" s="33"/>
      <c r="GF3833" s="33"/>
      <c r="GG3833" s="33"/>
      <c r="GH3833" s="33"/>
      <c r="GI3833" s="33"/>
      <c r="GJ3833" s="33"/>
      <c r="GK3833" s="33"/>
      <c r="GL3833" s="33"/>
      <c r="GM3833" s="33"/>
      <c r="GN3833" s="33"/>
      <c r="GO3833" s="33"/>
      <c r="GP3833" s="33"/>
      <c r="GQ3833" s="33"/>
      <c r="GR3833" s="33"/>
      <c r="GS3833" s="33"/>
      <c r="GT3833" s="33"/>
      <c r="GU3833" s="33"/>
      <c r="GV3833" s="33"/>
      <c r="GW3833" s="33"/>
      <c r="GX3833" s="33"/>
    </row>
    <row r="3834" spans="178:206" x14ac:dyDescent="0.2">
      <c r="FV3834" s="29"/>
      <c r="FW3834" s="33"/>
      <c r="FX3834" s="33"/>
      <c r="FY3834" s="33"/>
      <c r="FZ3834" s="33"/>
      <c r="GA3834" s="33"/>
      <c r="GB3834" s="33"/>
      <c r="GC3834" s="33"/>
      <c r="GD3834" s="33"/>
      <c r="GE3834" s="33"/>
      <c r="GF3834" s="33"/>
      <c r="GG3834" s="33"/>
      <c r="GH3834" s="33"/>
      <c r="GI3834" s="33"/>
      <c r="GJ3834" s="33"/>
      <c r="GK3834" s="33"/>
      <c r="GL3834" s="33"/>
      <c r="GM3834" s="33"/>
      <c r="GN3834" s="33"/>
      <c r="GO3834" s="33"/>
      <c r="GP3834" s="33"/>
      <c r="GQ3834" s="33"/>
      <c r="GR3834" s="33"/>
      <c r="GS3834" s="33"/>
      <c r="GT3834" s="33"/>
      <c r="GU3834" s="33"/>
      <c r="GV3834" s="33"/>
      <c r="GW3834" s="33"/>
      <c r="GX3834" s="33"/>
    </row>
    <row r="3835" spans="178:206" x14ac:dyDescent="0.2">
      <c r="FV3835" s="29"/>
      <c r="FW3835" s="33"/>
      <c r="FX3835" s="33"/>
      <c r="FY3835" s="33"/>
      <c r="FZ3835" s="33"/>
      <c r="GA3835" s="33"/>
      <c r="GB3835" s="33"/>
      <c r="GC3835" s="33"/>
      <c r="GD3835" s="33"/>
      <c r="GE3835" s="33"/>
      <c r="GF3835" s="33"/>
      <c r="GG3835" s="33"/>
      <c r="GH3835" s="33"/>
      <c r="GI3835" s="33"/>
      <c r="GJ3835" s="33"/>
      <c r="GK3835" s="33"/>
      <c r="GL3835" s="33"/>
      <c r="GM3835" s="33"/>
      <c r="GN3835" s="33"/>
      <c r="GO3835" s="33"/>
      <c r="GP3835" s="33"/>
      <c r="GQ3835" s="33"/>
      <c r="GR3835" s="33"/>
      <c r="GS3835" s="33"/>
      <c r="GT3835" s="33"/>
      <c r="GU3835" s="33"/>
      <c r="GV3835" s="33"/>
      <c r="GW3835" s="33"/>
      <c r="GX3835" s="33"/>
    </row>
    <row r="3836" spans="178:206" x14ac:dyDescent="0.2">
      <c r="FV3836" s="29"/>
      <c r="FW3836" s="33"/>
      <c r="FX3836" s="33"/>
      <c r="FY3836" s="33"/>
      <c r="FZ3836" s="33"/>
      <c r="GA3836" s="33"/>
      <c r="GB3836" s="33"/>
      <c r="GC3836" s="33"/>
      <c r="GD3836" s="33"/>
      <c r="GE3836" s="33"/>
      <c r="GF3836" s="33"/>
      <c r="GG3836" s="33"/>
      <c r="GH3836" s="33"/>
      <c r="GI3836" s="33"/>
      <c r="GJ3836" s="33"/>
      <c r="GK3836" s="33"/>
      <c r="GL3836" s="33"/>
      <c r="GM3836" s="33"/>
      <c r="GN3836" s="33"/>
      <c r="GO3836" s="33"/>
      <c r="GP3836" s="33"/>
      <c r="GQ3836" s="33"/>
      <c r="GR3836" s="33"/>
      <c r="GS3836" s="33"/>
      <c r="GT3836" s="33"/>
      <c r="GU3836" s="33"/>
      <c r="GV3836" s="33"/>
      <c r="GW3836" s="33"/>
      <c r="GX3836" s="33"/>
    </row>
    <row r="3837" spans="178:206" x14ac:dyDescent="0.2">
      <c r="FV3837" s="29"/>
      <c r="FW3837" s="33"/>
      <c r="FX3837" s="33"/>
      <c r="FY3837" s="33"/>
      <c r="FZ3837" s="33"/>
      <c r="GA3837" s="33"/>
      <c r="GB3837" s="33"/>
      <c r="GC3837" s="33"/>
      <c r="GD3837" s="33"/>
      <c r="GE3837" s="33"/>
      <c r="GF3837" s="33"/>
      <c r="GG3837" s="33"/>
      <c r="GH3837" s="33"/>
      <c r="GI3837" s="33"/>
      <c r="GJ3837" s="33"/>
      <c r="GK3837" s="33"/>
      <c r="GL3837" s="33"/>
      <c r="GM3837" s="33"/>
      <c r="GN3837" s="33"/>
      <c r="GO3837" s="33"/>
      <c r="GP3837" s="33"/>
      <c r="GQ3837" s="33"/>
      <c r="GR3837" s="33"/>
      <c r="GS3837" s="33"/>
      <c r="GT3837" s="33"/>
      <c r="GU3837" s="33"/>
      <c r="GV3837" s="33"/>
      <c r="GW3837" s="33"/>
      <c r="GX3837" s="33"/>
    </row>
    <row r="3838" spans="178:206" x14ac:dyDescent="0.2">
      <c r="FV3838" s="29"/>
      <c r="FW3838" s="33"/>
      <c r="FX3838" s="33"/>
      <c r="FY3838" s="33"/>
      <c r="FZ3838" s="33"/>
      <c r="GA3838" s="33"/>
      <c r="GB3838" s="33"/>
      <c r="GC3838" s="33"/>
      <c r="GD3838" s="33"/>
      <c r="GE3838" s="33"/>
      <c r="GF3838" s="33"/>
      <c r="GG3838" s="33"/>
      <c r="GH3838" s="33"/>
      <c r="GI3838" s="33"/>
      <c r="GJ3838" s="33"/>
      <c r="GK3838" s="33"/>
      <c r="GL3838" s="33"/>
      <c r="GM3838" s="33"/>
      <c r="GN3838" s="33"/>
      <c r="GO3838" s="33"/>
      <c r="GP3838" s="33"/>
      <c r="GQ3838" s="33"/>
      <c r="GR3838" s="33"/>
      <c r="GS3838" s="33"/>
      <c r="GT3838" s="33"/>
      <c r="GU3838" s="33"/>
      <c r="GV3838" s="33"/>
      <c r="GW3838" s="33"/>
      <c r="GX3838" s="33"/>
    </row>
    <row r="3839" spans="178:206" x14ac:dyDescent="0.2">
      <c r="FV3839" s="29"/>
      <c r="FW3839" s="33"/>
      <c r="FX3839" s="33"/>
      <c r="FY3839" s="33"/>
      <c r="FZ3839" s="33"/>
      <c r="GA3839" s="33"/>
      <c r="GB3839" s="33"/>
      <c r="GC3839" s="33"/>
      <c r="GD3839" s="33"/>
      <c r="GE3839" s="33"/>
      <c r="GF3839" s="33"/>
      <c r="GG3839" s="33"/>
      <c r="GH3839" s="33"/>
      <c r="GI3839" s="33"/>
      <c r="GJ3839" s="33"/>
      <c r="GK3839" s="33"/>
      <c r="GL3839" s="33"/>
      <c r="GM3839" s="33"/>
      <c r="GN3839" s="33"/>
      <c r="GO3839" s="33"/>
      <c r="GP3839" s="33"/>
      <c r="GQ3839" s="33"/>
      <c r="GR3839" s="33"/>
      <c r="GS3839" s="33"/>
      <c r="GT3839" s="33"/>
      <c r="GU3839" s="33"/>
      <c r="GV3839" s="33"/>
      <c r="GW3839" s="33"/>
      <c r="GX3839" s="33"/>
    </row>
    <row r="3840" spans="178:206" x14ac:dyDescent="0.2">
      <c r="FV3840" s="29"/>
      <c r="FW3840" s="33"/>
      <c r="FX3840" s="33"/>
      <c r="FY3840" s="33"/>
      <c r="FZ3840" s="33"/>
      <c r="GA3840" s="33"/>
      <c r="GB3840" s="33"/>
      <c r="GC3840" s="33"/>
      <c r="GD3840" s="33"/>
      <c r="GE3840" s="33"/>
      <c r="GF3840" s="33"/>
      <c r="GG3840" s="33"/>
      <c r="GH3840" s="33"/>
      <c r="GI3840" s="33"/>
      <c r="GJ3840" s="33"/>
      <c r="GK3840" s="33"/>
      <c r="GL3840" s="33"/>
      <c r="GM3840" s="33"/>
      <c r="GN3840" s="33"/>
      <c r="GO3840" s="33"/>
      <c r="GP3840" s="33"/>
      <c r="GQ3840" s="33"/>
      <c r="GR3840" s="33"/>
      <c r="GS3840" s="33"/>
      <c r="GT3840" s="33"/>
      <c r="GU3840" s="33"/>
      <c r="GV3840" s="33"/>
      <c r="GW3840" s="33"/>
      <c r="GX3840" s="33"/>
    </row>
    <row r="3841" spans="178:206" x14ac:dyDescent="0.2">
      <c r="FV3841" s="29"/>
      <c r="FW3841" s="33"/>
      <c r="FX3841" s="33"/>
      <c r="FY3841" s="33"/>
      <c r="FZ3841" s="33"/>
      <c r="GA3841" s="33"/>
      <c r="GB3841" s="33"/>
      <c r="GC3841" s="33"/>
      <c r="GD3841" s="33"/>
      <c r="GE3841" s="33"/>
      <c r="GF3841" s="33"/>
      <c r="GG3841" s="33"/>
      <c r="GH3841" s="33"/>
      <c r="GI3841" s="33"/>
      <c r="GJ3841" s="33"/>
      <c r="GK3841" s="33"/>
      <c r="GL3841" s="33"/>
      <c r="GM3841" s="33"/>
      <c r="GN3841" s="33"/>
      <c r="GO3841" s="33"/>
      <c r="GP3841" s="33"/>
      <c r="GQ3841" s="33"/>
      <c r="GR3841" s="33"/>
      <c r="GS3841" s="33"/>
      <c r="GT3841" s="33"/>
      <c r="GU3841" s="33"/>
      <c r="GV3841" s="33"/>
      <c r="GW3841" s="33"/>
      <c r="GX3841" s="33"/>
    </row>
    <row r="3842" spans="178:206" x14ac:dyDescent="0.2">
      <c r="FV3842" s="29"/>
      <c r="FW3842" s="33"/>
      <c r="FX3842" s="33"/>
      <c r="FY3842" s="33"/>
      <c r="FZ3842" s="33"/>
      <c r="GA3842" s="33"/>
      <c r="GB3842" s="33"/>
      <c r="GC3842" s="33"/>
      <c r="GD3842" s="33"/>
      <c r="GE3842" s="33"/>
      <c r="GF3842" s="33"/>
      <c r="GG3842" s="33"/>
      <c r="GH3842" s="33"/>
      <c r="GI3842" s="33"/>
      <c r="GJ3842" s="33"/>
      <c r="GK3842" s="33"/>
      <c r="GL3842" s="33"/>
      <c r="GM3842" s="33"/>
      <c r="GN3842" s="33"/>
      <c r="GO3842" s="33"/>
      <c r="GP3842" s="33"/>
      <c r="GQ3842" s="33"/>
      <c r="GR3842" s="33"/>
      <c r="GS3842" s="33"/>
      <c r="GT3842" s="33"/>
      <c r="GU3842" s="33"/>
      <c r="GV3842" s="33"/>
      <c r="GW3842" s="33"/>
      <c r="GX3842" s="33"/>
    </row>
    <row r="3843" spans="178:206" x14ac:dyDescent="0.2">
      <c r="FV3843" s="29"/>
      <c r="FW3843" s="33"/>
      <c r="FX3843" s="33"/>
      <c r="FY3843" s="33"/>
      <c r="FZ3843" s="33"/>
      <c r="GA3843" s="33"/>
      <c r="GB3843" s="33"/>
      <c r="GC3843" s="33"/>
      <c r="GD3843" s="33"/>
      <c r="GE3843" s="33"/>
      <c r="GF3843" s="33"/>
      <c r="GG3843" s="33"/>
      <c r="GH3843" s="33"/>
      <c r="GI3843" s="33"/>
      <c r="GJ3843" s="33"/>
      <c r="GK3843" s="33"/>
      <c r="GL3843" s="33"/>
      <c r="GM3843" s="33"/>
      <c r="GN3843" s="33"/>
      <c r="GO3843" s="33"/>
      <c r="GP3843" s="33"/>
      <c r="GQ3843" s="33"/>
      <c r="GR3843" s="33"/>
      <c r="GS3843" s="33"/>
      <c r="GT3843" s="33"/>
      <c r="GU3843" s="33"/>
      <c r="GV3843" s="33"/>
      <c r="GW3843" s="33"/>
      <c r="GX3843" s="33"/>
    </row>
    <row r="3844" spans="178:206" x14ac:dyDescent="0.2">
      <c r="FV3844" s="29"/>
      <c r="FW3844" s="33"/>
      <c r="FX3844" s="33"/>
      <c r="FY3844" s="33"/>
      <c r="FZ3844" s="33"/>
      <c r="GA3844" s="33"/>
      <c r="GB3844" s="33"/>
      <c r="GC3844" s="33"/>
      <c r="GD3844" s="33"/>
      <c r="GE3844" s="33"/>
      <c r="GF3844" s="33"/>
      <c r="GG3844" s="33"/>
      <c r="GH3844" s="33"/>
      <c r="GI3844" s="33"/>
      <c r="GJ3844" s="33"/>
      <c r="GK3844" s="33"/>
      <c r="GL3844" s="33"/>
      <c r="GM3844" s="33"/>
      <c r="GN3844" s="33"/>
      <c r="GO3844" s="33"/>
      <c r="GP3844" s="33"/>
      <c r="GQ3844" s="33"/>
      <c r="GR3844" s="33"/>
      <c r="GS3844" s="33"/>
      <c r="GT3844" s="33"/>
      <c r="GU3844" s="33"/>
      <c r="GV3844" s="33"/>
      <c r="GW3844" s="33"/>
      <c r="GX3844" s="33"/>
    </row>
    <row r="3845" spans="178:206" x14ac:dyDescent="0.2">
      <c r="FV3845" s="29"/>
      <c r="FW3845" s="33"/>
      <c r="FX3845" s="33"/>
      <c r="FY3845" s="33"/>
      <c r="FZ3845" s="33"/>
      <c r="GA3845" s="33"/>
      <c r="GB3845" s="33"/>
      <c r="GC3845" s="33"/>
      <c r="GD3845" s="33"/>
      <c r="GE3845" s="33"/>
      <c r="GF3845" s="33"/>
      <c r="GG3845" s="33"/>
      <c r="GH3845" s="33"/>
      <c r="GI3845" s="33"/>
      <c r="GJ3845" s="33"/>
      <c r="GK3845" s="33"/>
      <c r="GL3845" s="33"/>
      <c r="GM3845" s="33"/>
      <c r="GN3845" s="33"/>
      <c r="GO3845" s="33"/>
      <c r="GP3845" s="33"/>
      <c r="GQ3845" s="33"/>
      <c r="GR3845" s="33"/>
      <c r="GS3845" s="33"/>
      <c r="GT3845" s="33"/>
      <c r="GU3845" s="33"/>
      <c r="GV3845" s="33"/>
      <c r="GW3845" s="33"/>
      <c r="GX3845" s="33"/>
    </row>
    <row r="3846" spans="178:206" x14ac:dyDescent="0.2">
      <c r="FV3846" s="29"/>
      <c r="FW3846" s="33"/>
      <c r="FX3846" s="33"/>
      <c r="FY3846" s="33"/>
      <c r="FZ3846" s="33"/>
      <c r="GA3846" s="33"/>
      <c r="GB3846" s="33"/>
      <c r="GC3846" s="33"/>
      <c r="GD3846" s="33"/>
      <c r="GE3846" s="33"/>
      <c r="GF3846" s="33"/>
      <c r="GG3846" s="33"/>
      <c r="GH3846" s="33"/>
      <c r="GI3846" s="33"/>
      <c r="GJ3846" s="33"/>
      <c r="GK3846" s="33"/>
      <c r="GL3846" s="33"/>
      <c r="GM3846" s="33"/>
      <c r="GN3846" s="33"/>
      <c r="GO3846" s="33"/>
      <c r="GP3846" s="33"/>
      <c r="GQ3846" s="33"/>
      <c r="GR3846" s="33"/>
      <c r="GS3846" s="33"/>
      <c r="GT3846" s="33"/>
      <c r="GU3846" s="33"/>
      <c r="GV3846" s="33"/>
      <c r="GW3846" s="33"/>
      <c r="GX3846" s="33"/>
    </row>
    <row r="3847" spans="178:206" x14ac:dyDescent="0.2">
      <c r="FV3847" s="29"/>
      <c r="FW3847" s="33"/>
      <c r="FX3847" s="33"/>
      <c r="FY3847" s="33"/>
      <c r="FZ3847" s="33"/>
      <c r="GA3847" s="33"/>
      <c r="GB3847" s="33"/>
      <c r="GC3847" s="33"/>
      <c r="GD3847" s="33"/>
      <c r="GE3847" s="33"/>
      <c r="GF3847" s="33"/>
      <c r="GG3847" s="33"/>
      <c r="GH3847" s="33"/>
      <c r="GI3847" s="33"/>
      <c r="GJ3847" s="33"/>
      <c r="GK3847" s="33"/>
      <c r="GL3847" s="33"/>
      <c r="GM3847" s="33"/>
      <c r="GN3847" s="33"/>
      <c r="GO3847" s="33"/>
      <c r="GP3847" s="33"/>
      <c r="GQ3847" s="33"/>
      <c r="GR3847" s="33"/>
      <c r="GS3847" s="33"/>
      <c r="GT3847" s="33"/>
      <c r="GU3847" s="33"/>
      <c r="GV3847" s="33"/>
      <c r="GW3847" s="33"/>
      <c r="GX3847" s="33"/>
    </row>
    <row r="3848" spans="178:206" x14ac:dyDescent="0.2">
      <c r="FV3848" s="29"/>
      <c r="FW3848" s="33"/>
      <c r="FX3848" s="33"/>
      <c r="FY3848" s="33"/>
      <c r="FZ3848" s="33"/>
      <c r="GA3848" s="33"/>
      <c r="GB3848" s="33"/>
      <c r="GC3848" s="33"/>
      <c r="GD3848" s="33"/>
      <c r="GE3848" s="33"/>
      <c r="GF3848" s="33"/>
      <c r="GG3848" s="33"/>
      <c r="GH3848" s="33"/>
      <c r="GI3848" s="33"/>
      <c r="GJ3848" s="33"/>
      <c r="GK3848" s="33"/>
      <c r="GL3848" s="33"/>
      <c r="GM3848" s="33"/>
      <c r="GN3848" s="33"/>
      <c r="GO3848" s="33"/>
      <c r="GP3848" s="33"/>
      <c r="GQ3848" s="33"/>
      <c r="GR3848" s="33"/>
      <c r="GS3848" s="33"/>
      <c r="GT3848" s="33"/>
      <c r="GU3848" s="33"/>
      <c r="GV3848" s="33"/>
      <c r="GW3848" s="33"/>
      <c r="GX3848" s="33"/>
    </row>
    <row r="3849" spans="178:206" x14ac:dyDescent="0.2">
      <c r="FV3849" s="29"/>
      <c r="FW3849" s="33"/>
      <c r="FX3849" s="33"/>
      <c r="FY3849" s="33"/>
      <c r="FZ3849" s="33"/>
      <c r="GA3849" s="33"/>
      <c r="GB3849" s="33"/>
      <c r="GC3849" s="33"/>
      <c r="GD3849" s="33"/>
      <c r="GE3849" s="33"/>
      <c r="GF3849" s="33"/>
      <c r="GG3849" s="33"/>
      <c r="GH3849" s="33"/>
      <c r="GI3849" s="33"/>
      <c r="GJ3849" s="33"/>
      <c r="GK3849" s="33"/>
      <c r="GL3849" s="33"/>
      <c r="GM3849" s="33"/>
      <c r="GN3849" s="33"/>
      <c r="GO3849" s="33"/>
      <c r="GP3849" s="33"/>
      <c r="GQ3849" s="33"/>
      <c r="GR3849" s="33"/>
      <c r="GS3849" s="33"/>
      <c r="GT3849" s="33"/>
      <c r="GU3849" s="33"/>
      <c r="GV3849" s="33"/>
      <c r="GW3849" s="33"/>
      <c r="GX3849" s="33"/>
    </row>
    <row r="3850" spans="178:206" x14ac:dyDescent="0.2">
      <c r="FV3850" s="29"/>
      <c r="FW3850" s="33"/>
      <c r="FX3850" s="33"/>
      <c r="FY3850" s="33"/>
      <c r="FZ3850" s="33"/>
      <c r="GA3850" s="33"/>
      <c r="GB3850" s="33"/>
      <c r="GC3850" s="33"/>
      <c r="GD3850" s="33"/>
      <c r="GE3850" s="33"/>
      <c r="GF3850" s="33"/>
      <c r="GG3850" s="33"/>
      <c r="GH3850" s="33"/>
      <c r="GI3850" s="33"/>
      <c r="GJ3850" s="33"/>
      <c r="GK3850" s="33"/>
      <c r="GL3850" s="33"/>
      <c r="GM3850" s="33"/>
      <c r="GN3850" s="33"/>
      <c r="GO3850" s="33"/>
      <c r="GP3850" s="33"/>
      <c r="GQ3850" s="33"/>
      <c r="GR3850" s="33"/>
      <c r="GS3850" s="33"/>
      <c r="GT3850" s="33"/>
      <c r="GU3850" s="33"/>
      <c r="GV3850" s="33"/>
      <c r="GW3850" s="33"/>
      <c r="GX3850" s="33"/>
    </row>
    <row r="3851" spans="178:206" x14ac:dyDescent="0.2">
      <c r="FV3851" s="29"/>
      <c r="FW3851" s="33"/>
      <c r="FX3851" s="33"/>
      <c r="FY3851" s="33"/>
      <c r="FZ3851" s="33"/>
      <c r="GA3851" s="33"/>
      <c r="GB3851" s="33"/>
      <c r="GC3851" s="33"/>
      <c r="GD3851" s="33"/>
      <c r="GE3851" s="33"/>
      <c r="GF3851" s="33"/>
      <c r="GG3851" s="33"/>
      <c r="GH3851" s="33"/>
      <c r="GI3851" s="33"/>
      <c r="GJ3851" s="33"/>
      <c r="GK3851" s="33"/>
      <c r="GL3851" s="33"/>
      <c r="GM3851" s="33"/>
      <c r="GN3851" s="33"/>
      <c r="GO3851" s="33"/>
      <c r="GP3851" s="33"/>
      <c r="GQ3851" s="33"/>
      <c r="GR3851" s="33"/>
      <c r="GS3851" s="33"/>
      <c r="GT3851" s="33"/>
      <c r="GU3851" s="33"/>
      <c r="GV3851" s="33"/>
      <c r="GW3851" s="33"/>
      <c r="GX3851" s="33"/>
    </row>
    <row r="3852" spans="178:206" x14ac:dyDescent="0.2">
      <c r="FV3852" s="29"/>
      <c r="FW3852" s="33"/>
      <c r="FX3852" s="33"/>
      <c r="FY3852" s="33"/>
      <c r="FZ3852" s="33"/>
      <c r="GA3852" s="33"/>
      <c r="GB3852" s="33"/>
      <c r="GC3852" s="33"/>
      <c r="GD3852" s="33"/>
      <c r="GE3852" s="33"/>
      <c r="GF3852" s="33"/>
      <c r="GG3852" s="33"/>
      <c r="GH3852" s="33"/>
      <c r="GI3852" s="33"/>
      <c r="GJ3852" s="33"/>
      <c r="GK3852" s="33"/>
      <c r="GL3852" s="33"/>
      <c r="GM3852" s="33"/>
      <c r="GN3852" s="33"/>
      <c r="GO3852" s="33"/>
      <c r="GP3852" s="33"/>
      <c r="GQ3852" s="33"/>
      <c r="GR3852" s="33"/>
      <c r="GS3852" s="33"/>
      <c r="GT3852" s="33"/>
      <c r="GU3852" s="33"/>
      <c r="GV3852" s="33"/>
      <c r="GW3852" s="33"/>
      <c r="GX3852" s="33"/>
    </row>
    <row r="3853" spans="178:206" x14ac:dyDescent="0.2">
      <c r="FV3853" s="29"/>
      <c r="FW3853" s="33"/>
      <c r="FX3853" s="33"/>
      <c r="FY3853" s="33"/>
      <c r="FZ3853" s="33"/>
      <c r="GA3853" s="33"/>
      <c r="GB3853" s="33"/>
      <c r="GC3853" s="33"/>
      <c r="GD3853" s="33"/>
      <c r="GE3853" s="33"/>
      <c r="GF3853" s="33"/>
      <c r="GG3853" s="33"/>
      <c r="GH3853" s="33"/>
      <c r="GI3853" s="33"/>
      <c r="GJ3853" s="33"/>
      <c r="GK3853" s="33"/>
      <c r="GL3853" s="33"/>
      <c r="GM3853" s="33"/>
      <c r="GN3853" s="33"/>
      <c r="GO3853" s="33"/>
      <c r="GP3853" s="33"/>
      <c r="GQ3853" s="33"/>
      <c r="GR3853" s="33"/>
      <c r="GS3853" s="33"/>
      <c r="GT3853" s="33"/>
      <c r="GU3853" s="33"/>
      <c r="GV3853" s="33"/>
      <c r="GW3853" s="33"/>
      <c r="GX3853" s="33"/>
    </row>
    <row r="3854" spans="178:206" x14ac:dyDescent="0.2">
      <c r="FV3854" s="29"/>
      <c r="FW3854" s="33"/>
      <c r="FX3854" s="33"/>
      <c r="FY3854" s="33"/>
      <c r="FZ3854" s="33"/>
      <c r="GA3854" s="33"/>
      <c r="GB3854" s="33"/>
      <c r="GC3854" s="33"/>
      <c r="GD3854" s="33"/>
      <c r="GE3854" s="33"/>
      <c r="GF3854" s="33"/>
      <c r="GG3854" s="33"/>
      <c r="GH3854" s="33"/>
      <c r="GI3854" s="33"/>
      <c r="GJ3854" s="33"/>
      <c r="GK3854" s="33"/>
      <c r="GL3854" s="33"/>
      <c r="GM3854" s="33"/>
      <c r="GN3854" s="33"/>
      <c r="GO3854" s="33"/>
      <c r="GP3854" s="33"/>
      <c r="GQ3854" s="33"/>
      <c r="GR3854" s="33"/>
      <c r="GS3854" s="33"/>
      <c r="GT3854" s="33"/>
      <c r="GU3854" s="33"/>
      <c r="GV3854" s="33"/>
      <c r="GW3854" s="33"/>
      <c r="GX3854" s="33"/>
    </row>
    <row r="3855" spans="178:206" x14ac:dyDescent="0.2">
      <c r="FV3855" s="29"/>
      <c r="FW3855" s="33"/>
      <c r="FX3855" s="33"/>
      <c r="FY3855" s="33"/>
      <c r="FZ3855" s="33"/>
      <c r="GA3855" s="33"/>
      <c r="GB3855" s="33"/>
      <c r="GC3855" s="33"/>
      <c r="GD3855" s="33"/>
      <c r="GE3855" s="33"/>
      <c r="GF3855" s="33"/>
      <c r="GG3855" s="33"/>
      <c r="GH3855" s="33"/>
      <c r="GI3855" s="33"/>
      <c r="GJ3855" s="33"/>
      <c r="GK3855" s="33"/>
      <c r="GL3855" s="33"/>
      <c r="GM3855" s="33"/>
      <c r="GN3855" s="33"/>
      <c r="GO3855" s="33"/>
      <c r="GP3855" s="33"/>
      <c r="GQ3855" s="33"/>
      <c r="GR3855" s="33"/>
      <c r="GS3855" s="33"/>
      <c r="GT3855" s="33"/>
      <c r="GU3855" s="33"/>
      <c r="GV3855" s="33"/>
      <c r="GW3855" s="33"/>
      <c r="GX3855" s="33"/>
    </row>
    <row r="3856" spans="178:206" x14ac:dyDescent="0.2">
      <c r="FV3856" s="29"/>
      <c r="FW3856" s="33"/>
      <c r="FX3856" s="33"/>
      <c r="FY3856" s="33"/>
      <c r="FZ3856" s="33"/>
      <c r="GA3856" s="33"/>
      <c r="GB3856" s="33"/>
      <c r="GC3856" s="33"/>
      <c r="GD3856" s="33"/>
      <c r="GE3856" s="33"/>
      <c r="GF3856" s="33"/>
      <c r="GG3856" s="33"/>
      <c r="GH3856" s="33"/>
      <c r="GI3856" s="33"/>
      <c r="GJ3856" s="33"/>
      <c r="GK3856" s="33"/>
      <c r="GL3856" s="33"/>
      <c r="GM3856" s="33"/>
      <c r="GN3856" s="33"/>
      <c r="GO3856" s="33"/>
      <c r="GP3856" s="33"/>
      <c r="GQ3856" s="33"/>
      <c r="GR3856" s="33"/>
      <c r="GS3856" s="33"/>
      <c r="GT3856" s="33"/>
      <c r="GU3856" s="33"/>
      <c r="GV3856" s="33"/>
      <c r="GW3856" s="33"/>
      <c r="GX3856" s="33"/>
    </row>
    <row r="3857" spans="178:206" x14ac:dyDescent="0.2">
      <c r="FV3857" s="29"/>
      <c r="FW3857" s="33"/>
      <c r="FX3857" s="33"/>
      <c r="FY3857" s="33"/>
      <c r="FZ3857" s="33"/>
      <c r="GA3857" s="33"/>
      <c r="GB3857" s="33"/>
      <c r="GC3857" s="33"/>
      <c r="GD3857" s="33"/>
      <c r="GE3857" s="33"/>
      <c r="GF3857" s="33"/>
      <c r="GG3857" s="33"/>
      <c r="GH3857" s="33"/>
      <c r="GI3857" s="33"/>
      <c r="GJ3857" s="33"/>
      <c r="GK3857" s="33"/>
      <c r="GL3857" s="33"/>
      <c r="GM3857" s="33"/>
      <c r="GN3857" s="33"/>
      <c r="GO3857" s="33"/>
      <c r="GP3857" s="33"/>
      <c r="GQ3857" s="33"/>
      <c r="GR3857" s="33"/>
      <c r="GS3857" s="33"/>
      <c r="GT3857" s="33"/>
      <c r="GU3857" s="33"/>
      <c r="GV3857" s="33"/>
      <c r="GW3857" s="33"/>
      <c r="GX3857" s="33"/>
    </row>
    <row r="3858" spans="178:206" x14ac:dyDescent="0.2">
      <c r="FV3858" s="29"/>
      <c r="FW3858" s="33"/>
      <c r="FX3858" s="33"/>
      <c r="FY3858" s="33"/>
      <c r="FZ3858" s="33"/>
      <c r="GA3858" s="33"/>
      <c r="GB3858" s="33"/>
      <c r="GC3858" s="33"/>
      <c r="GD3858" s="33"/>
      <c r="GE3858" s="33"/>
      <c r="GF3858" s="33"/>
      <c r="GG3858" s="33"/>
      <c r="GH3858" s="33"/>
      <c r="GI3858" s="33"/>
      <c r="GJ3858" s="33"/>
      <c r="GK3858" s="33"/>
      <c r="GL3858" s="33"/>
      <c r="GM3858" s="33"/>
      <c r="GN3858" s="33"/>
      <c r="GO3858" s="33"/>
      <c r="GP3858" s="33"/>
      <c r="GQ3858" s="33"/>
      <c r="GR3858" s="33"/>
      <c r="GS3858" s="33"/>
      <c r="GT3858" s="33"/>
      <c r="GU3858" s="33"/>
      <c r="GV3858" s="33"/>
      <c r="GW3858" s="33"/>
      <c r="GX3858" s="33"/>
    </row>
    <row r="3859" spans="178:206" x14ac:dyDescent="0.2">
      <c r="FV3859" s="29"/>
      <c r="FW3859" s="33"/>
      <c r="FX3859" s="33"/>
      <c r="FY3859" s="33"/>
      <c r="FZ3859" s="33"/>
      <c r="GA3859" s="33"/>
      <c r="GB3859" s="33"/>
      <c r="GC3859" s="33"/>
      <c r="GD3859" s="33"/>
      <c r="GE3859" s="33"/>
      <c r="GF3859" s="33"/>
      <c r="GG3859" s="33"/>
      <c r="GH3859" s="33"/>
      <c r="GI3859" s="33"/>
      <c r="GJ3859" s="33"/>
      <c r="GK3859" s="33"/>
      <c r="GL3859" s="33"/>
      <c r="GM3859" s="33"/>
      <c r="GN3859" s="33"/>
      <c r="GO3859" s="33"/>
      <c r="GP3859" s="33"/>
      <c r="GQ3859" s="33"/>
      <c r="GR3859" s="33"/>
      <c r="GS3859" s="33"/>
      <c r="GT3859" s="33"/>
      <c r="GU3859" s="33"/>
      <c r="GV3859" s="33"/>
      <c r="GW3859" s="33"/>
      <c r="GX3859" s="33"/>
    </row>
    <row r="3860" spans="178:206" x14ac:dyDescent="0.2">
      <c r="FV3860" s="29"/>
      <c r="FW3860" s="33"/>
      <c r="FX3860" s="33"/>
      <c r="FY3860" s="33"/>
      <c r="FZ3860" s="33"/>
      <c r="GA3860" s="33"/>
      <c r="GB3860" s="33"/>
      <c r="GC3860" s="33"/>
      <c r="GD3860" s="33"/>
      <c r="GE3860" s="33"/>
      <c r="GF3860" s="33"/>
      <c r="GG3860" s="33"/>
      <c r="GH3860" s="33"/>
      <c r="GI3860" s="33"/>
      <c r="GJ3860" s="33"/>
      <c r="GK3860" s="33"/>
      <c r="GL3860" s="33"/>
      <c r="GM3860" s="33"/>
      <c r="GN3860" s="33"/>
      <c r="GO3860" s="33"/>
      <c r="GP3860" s="33"/>
      <c r="GQ3860" s="33"/>
      <c r="GR3860" s="33"/>
      <c r="GS3860" s="33"/>
      <c r="GT3860" s="33"/>
      <c r="GU3860" s="33"/>
      <c r="GV3860" s="33"/>
      <c r="GW3860" s="33"/>
      <c r="GX3860" s="33"/>
    </row>
    <row r="3861" spans="178:206" x14ac:dyDescent="0.2">
      <c r="FV3861" s="29"/>
      <c r="FW3861" s="33"/>
      <c r="FX3861" s="33"/>
      <c r="FY3861" s="33"/>
      <c r="FZ3861" s="33"/>
      <c r="GA3861" s="33"/>
      <c r="GB3861" s="33"/>
      <c r="GC3861" s="33"/>
      <c r="GD3861" s="33"/>
      <c r="GE3861" s="33"/>
      <c r="GF3861" s="33"/>
      <c r="GG3861" s="33"/>
      <c r="GH3861" s="33"/>
      <c r="GI3861" s="33"/>
      <c r="GJ3861" s="33"/>
      <c r="GK3861" s="33"/>
      <c r="GL3861" s="33"/>
      <c r="GM3861" s="33"/>
      <c r="GN3861" s="33"/>
      <c r="GO3861" s="33"/>
      <c r="GP3861" s="33"/>
      <c r="GQ3861" s="33"/>
      <c r="GR3861" s="33"/>
      <c r="GS3861" s="33"/>
      <c r="GT3861" s="33"/>
      <c r="GU3861" s="33"/>
      <c r="GV3861" s="33"/>
      <c r="GW3861" s="33"/>
      <c r="GX3861" s="33"/>
    </row>
    <row r="3862" spans="178:206" x14ac:dyDescent="0.2">
      <c r="FV3862" s="29"/>
      <c r="FW3862" s="33"/>
      <c r="FX3862" s="33"/>
      <c r="FY3862" s="33"/>
      <c r="FZ3862" s="33"/>
      <c r="GA3862" s="33"/>
      <c r="GB3862" s="33"/>
      <c r="GC3862" s="33"/>
      <c r="GD3862" s="33"/>
      <c r="GE3862" s="33"/>
      <c r="GF3862" s="33"/>
      <c r="GG3862" s="33"/>
      <c r="GH3862" s="33"/>
      <c r="GI3862" s="33"/>
      <c r="GJ3862" s="33"/>
      <c r="GK3862" s="33"/>
      <c r="GL3862" s="33"/>
      <c r="GM3862" s="33"/>
      <c r="GN3862" s="33"/>
      <c r="GO3862" s="33"/>
      <c r="GP3862" s="33"/>
      <c r="GQ3862" s="33"/>
      <c r="GR3862" s="33"/>
      <c r="GS3862" s="33"/>
      <c r="GT3862" s="33"/>
      <c r="GU3862" s="33"/>
      <c r="GV3862" s="33"/>
      <c r="GW3862" s="33"/>
      <c r="GX3862" s="33"/>
    </row>
    <row r="3863" spans="178:206" x14ac:dyDescent="0.2">
      <c r="FV3863" s="29"/>
      <c r="FW3863" s="33"/>
      <c r="FX3863" s="33"/>
      <c r="FY3863" s="33"/>
      <c r="FZ3863" s="33"/>
      <c r="GA3863" s="33"/>
      <c r="GB3863" s="33"/>
      <c r="GC3863" s="33"/>
      <c r="GD3863" s="33"/>
      <c r="GE3863" s="33"/>
      <c r="GF3863" s="33"/>
      <c r="GG3863" s="33"/>
      <c r="GH3863" s="33"/>
      <c r="GI3863" s="33"/>
      <c r="GJ3863" s="33"/>
      <c r="GK3863" s="33"/>
      <c r="GL3863" s="33"/>
      <c r="GM3863" s="33"/>
      <c r="GN3863" s="33"/>
      <c r="GO3863" s="33"/>
      <c r="GP3863" s="33"/>
      <c r="GQ3863" s="33"/>
      <c r="GR3863" s="33"/>
      <c r="GS3863" s="33"/>
      <c r="GT3863" s="33"/>
      <c r="GU3863" s="33"/>
      <c r="GV3863" s="33"/>
      <c r="GW3863" s="33"/>
      <c r="GX3863" s="33"/>
    </row>
    <row r="3864" spans="178:206" x14ac:dyDescent="0.2">
      <c r="FV3864" s="29"/>
      <c r="FW3864" s="33"/>
      <c r="FX3864" s="33"/>
      <c r="FY3864" s="33"/>
      <c r="FZ3864" s="33"/>
      <c r="GA3864" s="33"/>
      <c r="GB3864" s="33"/>
      <c r="GC3864" s="33"/>
      <c r="GD3864" s="33"/>
      <c r="GE3864" s="33"/>
      <c r="GF3864" s="33"/>
      <c r="GG3864" s="33"/>
      <c r="GH3864" s="33"/>
      <c r="GI3864" s="33"/>
      <c r="GJ3864" s="33"/>
      <c r="GK3864" s="33"/>
      <c r="GL3864" s="33"/>
      <c r="GM3864" s="33"/>
      <c r="GN3864" s="33"/>
      <c r="GO3864" s="33"/>
      <c r="GP3864" s="33"/>
      <c r="GQ3864" s="33"/>
      <c r="GR3864" s="33"/>
      <c r="GS3864" s="33"/>
      <c r="GT3864" s="33"/>
      <c r="GU3864" s="33"/>
      <c r="GV3864" s="33"/>
      <c r="GW3864" s="33"/>
      <c r="GX3864" s="33"/>
    </row>
    <row r="3865" spans="178:206" x14ac:dyDescent="0.2">
      <c r="FV3865" s="29"/>
      <c r="FW3865" s="33"/>
      <c r="FX3865" s="33"/>
      <c r="FY3865" s="33"/>
      <c r="FZ3865" s="33"/>
      <c r="GA3865" s="33"/>
      <c r="GB3865" s="33"/>
      <c r="GC3865" s="33"/>
      <c r="GD3865" s="33"/>
      <c r="GE3865" s="33"/>
      <c r="GF3865" s="33"/>
      <c r="GG3865" s="33"/>
      <c r="GH3865" s="33"/>
      <c r="GI3865" s="33"/>
      <c r="GJ3865" s="33"/>
      <c r="GK3865" s="33"/>
      <c r="GL3865" s="33"/>
      <c r="GM3865" s="33"/>
      <c r="GN3865" s="33"/>
      <c r="GO3865" s="33"/>
      <c r="GP3865" s="33"/>
      <c r="GQ3865" s="33"/>
      <c r="GR3865" s="33"/>
      <c r="GS3865" s="33"/>
      <c r="GT3865" s="33"/>
      <c r="GU3865" s="33"/>
      <c r="GV3865" s="33"/>
      <c r="GW3865" s="33"/>
      <c r="GX3865" s="33"/>
    </row>
    <row r="3866" spans="178:206" x14ac:dyDescent="0.2">
      <c r="FV3866" s="29"/>
      <c r="FW3866" s="33"/>
      <c r="FX3866" s="33"/>
      <c r="FY3866" s="33"/>
      <c r="FZ3866" s="33"/>
      <c r="GA3866" s="33"/>
      <c r="GB3866" s="33"/>
      <c r="GC3866" s="33"/>
      <c r="GD3866" s="33"/>
      <c r="GE3866" s="33"/>
      <c r="GF3866" s="33"/>
      <c r="GG3866" s="33"/>
      <c r="GH3866" s="33"/>
      <c r="GI3866" s="33"/>
      <c r="GJ3866" s="33"/>
      <c r="GK3866" s="33"/>
      <c r="GL3866" s="33"/>
      <c r="GM3866" s="33"/>
      <c r="GN3866" s="33"/>
      <c r="GO3866" s="33"/>
      <c r="GP3866" s="33"/>
      <c r="GQ3866" s="33"/>
      <c r="GR3866" s="33"/>
      <c r="GS3866" s="33"/>
      <c r="GT3866" s="33"/>
      <c r="GU3866" s="33"/>
      <c r="GV3866" s="33"/>
      <c r="GW3866" s="33"/>
      <c r="GX3866" s="33"/>
    </row>
    <row r="3867" spans="178:206" x14ac:dyDescent="0.2">
      <c r="FV3867" s="29"/>
      <c r="FW3867" s="33"/>
      <c r="FX3867" s="33"/>
      <c r="FY3867" s="33"/>
      <c r="FZ3867" s="33"/>
      <c r="GA3867" s="33"/>
      <c r="GB3867" s="33"/>
      <c r="GC3867" s="33"/>
      <c r="GD3867" s="33"/>
      <c r="GE3867" s="33"/>
      <c r="GF3867" s="33"/>
      <c r="GG3867" s="33"/>
      <c r="GH3867" s="33"/>
      <c r="GI3867" s="33"/>
      <c r="GJ3867" s="33"/>
      <c r="GK3867" s="33"/>
      <c r="GL3867" s="33"/>
      <c r="GM3867" s="33"/>
      <c r="GN3867" s="33"/>
      <c r="GO3867" s="33"/>
      <c r="GP3867" s="33"/>
      <c r="GQ3867" s="33"/>
      <c r="GR3867" s="33"/>
      <c r="GS3867" s="33"/>
      <c r="GT3867" s="33"/>
      <c r="GU3867" s="33"/>
      <c r="GV3867" s="33"/>
      <c r="GW3867" s="33"/>
      <c r="GX3867" s="33"/>
    </row>
    <row r="3868" spans="178:206" x14ac:dyDescent="0.2">
      <c r="FV3868" s="29"/>
      <c r="FW3868" s="33"/>
      <c r="FX3868" s="33"/>
      <c r="FY3868" s="33"/>
      <c r="FZ3868" s="33"/>
      <c r="GA3868" s="33"/>
      <c r="GB3868" s="33"/>
      <c r="GC3868" s="33"/>
      <c r="GD3868" s="33"/>
      <c r="GE3868" s="33"/>
      <c r="GF3868" s="33"/>
      <c r="GG3868" s="33"/>
      <c r="GH3868" s="33"/>
      <c r="GI3868" s="33"/>
      <c r="GJ3868" s="33"/>
      <c r="GK3868" s="33"/>
      <c r="GL3868" s="33"/>
      <c r="GM3868" s="33"/>
      <c r="GN3868" s="33"/>
      <c r="GO3868" s="33"/>
      <c r="GP3868" s="33"/>
      <c r="GQ3868" s="33"/>
      <c r="GR3868" s="33"/>
      <c r="GS3868" s="33"/>
      <c r="GT3868" s="33"/>
      <c r="GU3868" s="33"/>
      <c r="GV3868" s="33"/>
      <c r="GW3868" s="33"/>
      <c r="GX3868" s="33"/>
    </row>
    <row r="3869" spans="178:206" x14ac:dyDescent="0.2">
      <c r="FV3869" s="29"/>
      <c r="FW3869" s="33"/>
      <c r="FX3869" s="33"/>
      <c r="FY3869" s="33"/>
      <c r="FZ3869" s="33"/>
      <c r="GA3869" s="33"/>
      <c r="GB3869" s="33"/>
      <c r="GC3869" s="33"/>
      <c r="GD3869" s="33"/>
      <c r="GE3869" s="33"/>
      <c r="GF3869" s="33"/>
      <c r="GG3869" s="33"/>
      <c r="GH3869" s="33"/>
      <c r="GI3869" s="33"/>
      <c r="GJ3869" s="33"/>
      <c r="GK3869" s="33"/>
      <c r="GL3869" s="33"/>
      <c r="GM3869" s="33"/>
      <c r="GN3869" s="33"/>
      <c r="GO3869" s="33"/>
      <c r="GP3869" s="33"/>
      <c r="GQ3869" s="33"/>
      <c r="GR3869" s="33"/>
      <c r="GS3869" s="33"/>
      <c r="GT3869" s="33"/>
      <c r="GU3869" s="33"/>
      <c r="GV3869" s="33"/>
      <c r="GW3869" s="33"/>
      <c r="GX3869" s="33"/>
    </row>
    <row r="3870" spans="178:206" x14ac:dyDescent="0.2">
      <c r="FV3870" s="29"/>
      <c r="FW3870" s="33"/>
      <c r="FX3870" s="33"/>
      <c r="FY3870" s="33"/>
      <c r="FZ3870" s="33"/>
      <c r="GA3870" s="33"/>
      <c r="GB3870" s="33"/>
      <c r="GC3870" s="33"/>
      <c r="GD3870" s="33"/>
      <c r="GE3870" s="33"/>
      <c r="GF3870" s="33"/>
      <c r="GG3870" s="33"/>
      <c r="GH3870" s="33"/>
      <c r="GI3870" s="33"/>
      <c r="GJ3870" s="33"/>
      <c r="GK3870" s="33"/>
      <c r="GL3870" s="33"/>
      <c r="GM3870" s="33"/>
      <c r="GN3870" s="33"/>
      <c r="GO3870" s="33"/>
      <c r="GP3870" s="33"/>
      <c r="GQ3870" s="33"/>
      <c r="GR3870" s="33"/>
      <c r="GS3870" s="33"/>
      <c r="GT3870" s="33"/>
      <c r="GU3870" s="33"/>
      <c r="GV3870" s="33"/>
      <c r="GW3870" s="33"/>
      <c r="GX3870" s="33"/>
    </row>
    <row r="3871" spans="178:206" x14ac:dyDescent="0.2">
      <c r="FV3871" s="29"/>
      <c r="FW3871" s="33"/>
      <c r="FX3871" s="33"/>
      <c r="FY3871" s="33"/>
      <c r="FZ3871" s="33"/>
      <c r="GA3871" s="33"/>
      <c r="GB3871" s="33"/>
      <c r="GC3871" s="33"/>
      <c r="GD3871" s="33"/>
      <c r="GE3871" s="33"/>
      <c r="GF3871" s="33"/>
      <c r="GG3871" s="33"/>
      <c r="GH3871" s="33"/>
      <c r="GI3871" s="33"/>
      <c r="GJ3871" s="33"/>
      <c r="GK3871" s="33"/>
      <c r="GL3871" s="33"/>
      <c r="GM3871" s="33"/>
      <c r="GN3871" s="33"/>
      <c r="GO3871" s="33"/>
      <c r="GP3871" s="33"/>
      <c r="GQ3871" s="33"/>
      <c r="GR3871" s="33"/>
      <c r="GS3871" s="33"/>
      <c r="GT3871" s="33"/>
      <c r="GU3871" s="33"/>
      <c r="GV3871" s="33"/>
      <c r="GW3871" s="33"/>
      <c r="GX3871" s="33"/>
    </row>
    <row r="3872" spans="178:206" x14ac:dyDescent="0.2">
      <c r="FV3872" s="29"/>
      <c r="FW3872" s="33"/>
      <c r="FX3872" s="33"/>
      <c r="FY3872" s="33"/>
      <c r="FZ3872" s="33"/>
      <c r="GA3872" s="33"/>
      <c r="GB3872" s="33"/>
      <c r="GC3872" s="33"/>
      <c r="GD3872" s="33"/>
      <c r="GE3872" s="33"/>
      <c r="GF3872" s="33"/>
      <c r="GG3872" s="33"/>
      <c r="GH3872" s="33"/>
      <c r="GI3872" s="33"/>
      <c r="GJ3872" s="33"/>
      <c r="GK3872" s="33"/>
      <c r="GL3872" s="33"/>
      <c r="GM3872" s="33"/>
      <c r="GN3872" s="33"/>
      <c r="GO3872" s="33"/>
      <c r="GP3872" s="33"/>
      <c r="GQ3872" s="33"/>
      <c r="GR3872" s="33"/>
      <c r="GS3872" s="33"/>
      <c r="GT3872" s="33"/>
      <c r="GU3872" s="33"/>
      <c r="GV3872" s="33"/>
      <c r="GW3872" s="33"/>
      <c r="GX3872" s="33"/>
    </row>
    <row r="3873" spans="178:206" x14ac:dyDescent="0.2">
      <c r="FV3873" s="29"/>
      <c r="FW3873" s="33"/>
      <c r="FX3873" s="33"/>
      <c r="FY3873" s="33"/>
      <c r="FZ3873" s="33"/>
      <c r="GA3873" s="33"/>
      <c r="GB3873" s="33"/>
      <c r="GC3873" s="33"/>
      <c r="GD3873" s="33"/>
      <c r="GE3873" s="33"/>
      <c r="GF3873" s="33"/>
      <c r="GG3873" s="33"/>
      <c r="GH3873" s="33"/>
      <c r="GI3873" s="33"/>
      <c r="GJ3873" s="33"/>
      <c r="GK3873" s="33"/>
      <c r="GL3873" s="33"/>
      <c r="GM3873" s="33"/>
      <c r="GN3873" s="33"/>
      <c r="GO3873" s="33"/>
      <c r="GP3873" s="33"/>
      <c r="GQ3873" s="33"/>
      <c r="GR3873" s="33"/>
      <c r="GS3873" s="33"/>
      <c r="GT3873" s="33"/>
      <c r="GU3873" s="33"/>
      <c r="GV3873" s="33"/>
      <c r="GW3873" s="33"/>
      <c r="GX3873" s="33"/>
    </row>
    <row r="3874" spans="178:206" x14ac:dyDescent="0.2">
      <c r="FV3874" s="29"/>
      <c r="FW3874" s="33"/>
      <c r="FX3874" s="33"/>
      <c r="FY3874" s="33"/>
      <c r="FZ3874" s="33"/>
      <c r="GA3874" s="33"/>
      <c r="GB3874" s="33"/>
      <c r="GC3874" s="33"/>
      <c r="GD3874" s="33"/>
      <c r="GE3874" s="33"/>
      <c r="GF3874" s="33"/>
      <c r="GG3874" s="33"/>
      <c r="GH3874" s="33"/>
      <c r="GI3874" s="33"/>
      <c r="GJ3874" s="33"/>
      <c r="GK3874" s="33"/>
      <c r="GL3874" s="33"/>
      <c r="GM3874" s="33"/>
      <c r="GN3874" s="33"/>
      <c r="GO3874" s="33"/>
      <c r="GP3874" s="33"/>
      <c r="GQ3874" s="33"/>
      <c r="GR3874" s="33"/>
      <c r="GS3874" s="33"/>
      <c r="GT3874" s="33"/>
      <c r="GU3874" s="33"/>
      <c r="GV3874" s="33"/>
      <c r="GW3874" s="33"/>
      <c r="GX3874" s="33"/>
    </row>
    <row r="3875" spans="178:206" x14ac:dyDescent="0.2">
      <c r="FV3875" s="29"/>
      <c r="FW3875" s="33"/>
      <c r="FX3875" s="33"/>
      <c r="FY3875" s="33"/>
      <c r="FZ3875" s="33"/>
      <c r="GA3875" s="33"/>
      <c r="GB3875" s="33"/>
      <c r="GC3875" s="33"/>
      <c r="GD3875" s="33"/>
      <c r="GE3875" s="33"/>
      <c r="GF3875" s="33"/>
      <c r="GG3875" s="33"/>
      <c r="GH3875" s="33"/>
      <c r="GI3875" s="33"/>
      <c r="GJ3875" s="33"/>
      <c r="GK3875" s="33"/>
      <c r="GL3875" s="33"/>
      <c r="GM3875" s="33"/>
      <c r="GN3875" s="33"/>
      <c r="GO3875" s="33"/>
      <c r="GP3875" s="33"/>
      <c r="GQ3875" s="33"/>
      <c r="GR3875" s="33"/>
      <c r="GS3875" s="33"/>
      <c r="GT3875" s="33"/>
      <c r="GU3875" s="33"/>
      <c r="GV3875" s="33"/>
      <c r="GW3875" s="33"/>
      <c r="GX3875" s="33"/>
    </row>
    <row r="3876" spans="178:206" x14ac:dyDescent="0.2">
      <c r="FV3876" s="29"/>
      <c r="FW3876" s="33"/>
      <c r="FX3876" s="33"/>
      <c r="FY3876" s="33"/>
      <c r="FZ3876" s="33"/>
      <c r="GA3876" s="33"/>
      <c r="GB3876" s="33"/>
      <c r="GC3876" s="33"/>
      <c r="GD3876" s="33"/>
      <c r="GE3876" s="33"/>
      <c r="GF3876" s="33"/>
      <c r="GG3876" s="33"/>
      <c r="GH3876" s="33"/>
      <c r="GI3876" s="33"/>
      <c r="GJ3876" s="33"/>
      <c r="GK3876" s="33"/>
      <c r="GL3876" s="33"/>
      <c r="GM3876" s="33"/>
      <c r="GN3876" s="33"/>
      <c r="GO3876" s="33"/>
      <c r="GP3876" s="33"/>
      <c r="GQ3876" s="33"/>
      <c r="GR3876" s="33"/>
      <c r="GS3876" s="33"/>
      <c r="GT3876" s="33"/>
      <c r="GU3876" s="33"/>
      <c r="GV3876" s="33"/>
      <c r="GW3876" s="33"/>
      <c r="GX3876" s="33"/>
    </row>
    <row r="3877" spans="178:206" x14ac:dyDescent="0.2">
      <c r="FV3877" s="29"/>
      <c r="FW3877" s="33"/>
      <c r="FX3877" s="33"/>
      <c r="FY3877" s="33"/>
      <c r="FZ3877" s="33"/>
      <c r="GA3877" s="33"/>
      <c r="GB3877" s="33"/>
      <c r="GC3877" s="33"/>
      <c r="GD3877" s="33"/>
      <c r="GE3877" s="33"/>
      <c r="GF3877" s="33"/>
      <c r="GG3877" s="33"/>
      <c r="GH3877" s="33"/>
      <c r="GI3877" s="33"/>
      <c r="GJ3877" s="33"/>
      <c r="GK3877" s="33"/>
      <c r="GL3877" s="33"/>
      <c r="GM3877" s="33"/>
      <c r="GN3877" s="33"/>
      <c r="GO3877" s="33"/>
      <c r="GP3877" s="33"/>
      <c r="GQ3877" s="33"/>
      <c r="GR3877" s="33"/>
      <c r="GS3877" s="33"/>
      <c r="GT3877" s="33"/>
      <c r="GU3877" s="33"/>
      <c r="GV3877" s="33"/>
      <c r="GW3877" s="33"/>
      <c r="GX3877" s="33"/>
    </row>
    <row r="3878" spans="178:206" x14ac:dyDescent="0.2">
      <c r="FV3878" s="29"/>
      <c r="FW3878" s="33"/>
      <c r="FX3878" s="33"/>
      <c r="FY3878" s="33"/>
      <c r="FZ3878" s="33"/>
      <c r="GA3878" s="33"/>
      <c r="GB3878" s="33"/>
      <c r="GC3878" s="33"/>
      <c r="GD3878" s="33"/>
      <c r="GE3878" s="33"/>
      <c r="GF3878" s="33"/>
      <c r="GG3878" s="33"/>
      <c r="GH3878" s="33"/>
      <c r="GI3878" s="33"/>
      <c r="GJ3878" s="33"/>
      <c r="GK3878" s="33"/>
      <c r="GL3878" s="33"/>
      <c r="GM3878" s="33"/>
      <c r="GN3878" s="33"/>
      <c r="GO3878" s="33"/>
      <c r="GP3878" s="33"/>
      <c r="GQ3878" s="33"/>
      <c r="GR3878" s="33"/>
      <c r="GS3878" s="33"/>
      <c r="GT3878" s="33"/>
      <c r="GU3878" s="33"/>
      <c r="GV3878" s="33"/>
      <c r="GW3878" s="33"/>
      <c r="GX3878" s="33"/>
    </row>
    <row r="3879" spans="178:206" x14ac:dyDescent="0.2">
      <c r="FV3879" s="29"/>
      <c r="FW3879" s="33"/>
      <c r="FX3879" s="33"/>
      <c r="FY3879" s="33"/>
      <c r="FZ3879" s="33"/>
      <c r="GA3879" s="33"/>
      <c r="GB3879" s="33"/>
      <c r="GC3879" s="33"/>
      <c r="GD3879" s="33"/>
      <c r="GE3879" s="33"/>
      <c r="GF3879" s="33"/>
      <c r="GG3879" s="33"/>
      <c r="GH3879" s="33"/>
      <c r="GI3879" s="33"/>
      <c r="GJ3879" s="33"/>
      <c r="GK3879" s="33"/>
      <c r="GL3879" s="33"/>
      <c r="GM3879" s="33"/>
      <c r="GN3879" s="33"/>
      <c r="GO3879" s="33"/>
      <c r="GP3879" s="33"/>
      <c r="GQ3879" s="33"/>
      <c r="GR3879" s="33"/>
      <c r="GS3879" s="33"/>
      <c r="GT3879" s="33"/>
      <c r="GU3879" s="33"/>
      <c r="GV3879" s="33"/>
      <c r="GW3879" s="33"/>
      <c r="GX3879" s="33"/>
    </row>
    <row r="3880" spans="178:206" x14ac:dyDescent="0.2">
      <c r="FV3880" s="29"/>
      <c r="FW3880" s="33"/>
      <c r="FX3880" s="33"/>
      <c r="FY3880" s="33"/>
      <c r="FZ3880" s="33"/>
      <c r="GA3880" s="33"/>
      <c r="GB3880" s="33"/>
      <c r="GC3880" s="33"/>
      <c r="GD3880" s="33"/>
      <c r="GE3880" s="33"/>
      <c r="GF3880" s="33"/>
      <c r="GG3880" s="33"/>
      <c r="GH3880" s="33"/>
      <c r="GI3880" s="33"/>
      <c r="GJ3880" s="33"/>
      <c r="GK3880" s="33"/>
      <c r="GL3880" s="33"/>
      <c r="GM3880" s="33"/>
      <c r="GN3880" s="33"/>
      <c r="GO3880" s="33"/>
      <c r="GP3880" s="33"/>
      <c r="GQ3880" s="33"/>
      <c r="GR3880" s="33"/>
      <c r="GS3880" s="33"/>
      <c r="GT3880" s="33"/>
      <c r="GU3880" s="33"/>
      <c r="GV3880" s="33"/>
      <c r="GW3880" s="33"/>
      <c r="GX3880" s="33"/>
    </row>
    <row r="3881" spans="178:206" x14ac:dyDescent="0.2">
      <c r="FV3881" s="29"/>
      <c r="FW3881" s="33"/>
      <c r="FX3881" s="33"/>
      <c r="FY3881" s="33"/>
      <c r="FZ3881" s="33"/>
      <c r="GA3881" s="33"/>
      <c r="GB3881" s="33"/>
      <c r="GC3881" s="33"/>
      <c r="GD3881" s="33"/>
      <c r="GE3881" s="33"/>
      <c r="GF3881" s="33"/>
      <c r="GG3881" s="33"/>
      <c r="GH3881" s="33"/>
      <c r="GI3881" s="33"/>
      <c r="GJ3881" s="33"/>
      <c r="GK3881" s="33"/>
      <c r="GL3881" s="33"/>
      <c r="GM3881" s="33"/>
      <c r="GN3881" s="33"/>
      <c r="GO3881" s="33"/>
      <c r="GP3881" s="33"/>
      <c r="GQ3881" s="33"/>
      <c r="GR3881" s="33"/>
      <c r="GS3881" s="33"/>
      <c r="GT3881" s="33"/>
      <c r="GU3881" s="33"/>
      <c r="GV3881" s="33"/>
      <c r="GW3881" s="33"/>
      <c r="GX3881" s="33"/>
    </row>
    <row r="3882" spans="178:206" x14ac:dyDescent="0.2">
      <c r="FV3882" s="29"/>
      <c r="FW3882" s="33"/>
      <c r="FX3882" s="33"/>
      <c r="FY3882" s="33"/>
      <c r="FZ3882" s="33"/>
      <c r="GA3882" s="33"/>
      <c r="GB3882" s="33"/>
      <c r="GC3882" s="33"/>
      <c r="GD3882" s="33"/>
      <c r="GE3882" s="33"/>
      <c r="GF3882" s="33"/>
      <c r="GG3882" s="33"/>
      <c r="GH3882" s="33"/>
      <c r="GI3882" s="33"/>
      <c r="GJ3882" s="33"/>
      <c r="GK3882" s="33"/>
      <c r="GL3882" s="33"/>
      <c r="GM3882" s="33"/>
      <c r="GN3882" s="33"/>
      <c r="GO3882" s="33"/>
      <c r="GP3882" s="33"/>
      <c r="GQ3882" s="33"/>
      <c r="GR3882" s="33"/>
      <c r="GS3882" s="33"/>
      <c r="GT3882" s="33"/>
      <c r="GU3882" s="33"/>
      <c r="GV3882" s="33"/>
      <c r="GW3882" s="33"/>
      <c r="GX3882" s="33"/>
    </row>
    <row r="3883" spans="178:206" x14ac:dyDescent="0.2">
      <c r="FV3883" s="29"/>
      <c r="FW3883" s="33"/>
      <c r="FX3883" s="33"/>
      <c r="FY3883" s="33"/>
      <c r="FZ3883" s="33"/>
      <c r="GA3883" s="33"/>
      <c r="GB3883" s="33"/>
      <c r="GC3883" s="33"/>
      <c r="GD3883" s="33"/>
      <c r="GE3883" s="33"/>
      <c r="GF3883" s="33"/>
      <c r="GG3883" s="33"/>
      <c r="GH3883" s="33"/>
      <c r="GI3883" s="33"/>
      <c r="GJ3883" s="33"/>
      <c r="GK3883" s="33"/>
      <c r="GL3883" s="33"/>
      <c r="GM3883" s="33"/>
      <c r="GN3883" s="33"/>
      <c r="GO3883" s="33"/>
      <c r="GP3883" s="33"/>
      <c r="GQ3883" s="33"/>
      <c r="GR3883" s="33"/>
      <c r="GS3883" s="33"/>
      <c r="GT3883" s="33"/>
      <c r="GU3883" s="33"/>
      <c r="GV3883" s="33"/>
      <c r="GW3883" s="33"/>
      <c r="GX3883" s="33"/>
    </row>
    <row r="3884" spans="178:206" x14ac:dyDescent="0.2">
      <c r="FV3884" s="29"/>
      <c r="FW3884" s="33"/>
      <c r="FX3884" s="33"/>
      <c r="FY3884" s="33"/>
      <c r="FZ3884" s="33"/>
      <c r="GA3884" s="33"/>
      <c r="GB3884" s="33"/>
      <c r="GC3884" s="33"/>
      <c r="GD3884" s="33"/>
      <c r="GE3884" s="33"/>
      <c r="GF3884" s="33"/>
      <c r="GG3884" s="33"/>
      <c r="GH3884" s="33"/>
      <c r="GI3884" s="33"/>
      <c r="GJ3884" s="33"/>
      <c r="GK3884" s="33"/>
      <c r="GL3884" s="33"/>
      <c r="GM3884" s="33"/>
      <c r="GN3884" s="33"/>
      <c r="GO3884" s="33"/>
      <c r="GP3884" s="33"/>
      <c r="GQ3884" s="33"/>
      <c r="GR3884" s="33"/>
      <c r="GS3884" s="33"/>
      <c r="GT3884" s="33"/>
      <c r="GU3884" s="33"/>
      <c r="GV3884" s="33"/>
      <c r="GW3884" s="33"/>
      <c r="GX3884" s="33"/>
    </row>
    <row r="3885" spans="178:206" x14ac:dyDescent="0.2">
      <c r="FV3885" s="29"/>
      <c r="FW3885" s="33"/>
      <c r="FX3885" s="33"/>
      <c r="FY3885" s="33"/>
      <c r="FZ3885" s="33"/>
      <c r="GA3885" s="33"/>
      <c r="GB3885" s="33"/>
      <c r="GC3885" s="33"/>
      <c r="GD3885" s="33"/>
      <c r="GE3885" s="33"/>
      <c r="GF3885" s="33"/>
      <c r="GG3885" s="33"/>
      <c r="GH3885" s="33"/>
      <c r="GI3885" s="33"/>
      <c r="GJ3885" s="33"/>
      <c r="GK3885" s="33"/>
      <c r="GL3885" s="33"/>
      <c r="GM3885" s="33"/>
      <c r="GN3885" s="33"/>
      <c r="GO3885" s="33"/>
      <c r="GP3885" s="33"/>
      <c r="GQ3885" s="33"/>
      <c r="GR3885" s="33"/>
      <c r="GS3885" s="33"/>
      <c r="GT3885" s="33"/>
      <c r="GU3885" s="33"/>
      <c r="GV3885" s="33"/>
      <c r="GW3885" s="33"/>
      <c r="GX3885" s="33"/>
    </row>
    <row r="3886" spans="178:206" x14ac:dyDescent="0.2">
      <c r="FV3886" s="29"/>
      <c r="FW3886" s="33"/>
      <c r="FX3886" s="33"/>
      <c r="FY3886" s="33"/>
      <c r="FZ3886" s="33"/>
      <c r="GA3886" s="33"/>
      <c r="GB3886" s="33"/>
      <c r="GC3886" s="33"/>
      <c r="GD3886" s="33"/>
      <c r="GE3886" s="33"/>
      <c r="GF3886" s="33"/>
      <c r="GG3886" s="33"/>
      <c r="GH3886" s="33"/>
      <c r="GI3886" s="33"/>
      <c r="GJ3886" s="33"/>
      <c r="GK3886" s="33"/>
      <c r="GL3886" s="33"/>
      <c r="GM3886" s="33"/>
      <c r="GN3886" s="33"/>
      <c r="GO3886" s="33"/>
      <c r="GP3886" s="33"/>
      <c r="GQ3886" s="33"/>
      <c r="GR3886" s="33"/>
      <c r="GS3886" s="33"/>
      <c r="GT3886" s="33"/>
      <c r="GU3886" s="33"/>
      <c r="GV3886" s="33"/>
      <c r="GW3886" s="33"/>
      <c r="GX3886" s="33"/>
    </row>
    <row r="3887" spans="178:206" x14ac:dyDescent="0.2">
      <c r="FV3887" s="29"/>
      <c r="FW3887" s="33"/>
      <c r="FX3887" s="33"/>
      <c r="FY3887" s="33"/>
      <c r="FZ3887" s="33"/>
      <c r="GA3887" s="33"/>
      <c r="GB3887" s="33"/>
      <c r="GC3887" s="33"/>
      <c r="GD3887" s="33"/>
      <c r="GE3887" s="33"/>
      <c r="GF3887" s="33"/>
      <c r="GG3887" s="33"/>
      <c r="GH3887" s="33"/>
      <c r="GI3887" s="33"/>
      <c r="GJ3887" s="33"/>
      <c r="GK3887" s="33"/>
      <c r="GL3887" s="33"/>
      <c r="GM3887" s="33"/>
      <c r="GN3887" s="33"/>
      <c r="GO3887" s="33"/>
      <c r="GP3887" s="33"/>
      <c r="GQ3887" s="33"/>
      <c r="GR3887" s="33"/>
      <c r="GS3887" s="33"/>
      <c r="GT3887" s="33"/>
      <c r="GU3887" s="33"/>
      <c r="GV3887" s="33"/>
      <c r="GW3887" s="33"/>
      <c r="GX3887" s="33"/>
    </row>
    <row r="3888" spans="178:206" x14ac:dyDescent="0.2">
      <c r="FV3888" s="29"/>
      <c r="FW3888" s="33"/>
      <c r="FX3888" s="33"/>
      <c r="FY3888" s="33"/>
      <c r="FZ3888" s="33"/>
      <c r="GA3888" s="33"/>
      <c r="GB3888" s="33"/>
      <c r="GC3888" s="33"/>
      <c r="GD3888" s="33"/>
      <c r="GE3888" s="33"/>
      <c r="GF3888" s="33"/>
      <c r="GG3888" s="33"/>
      <c r="GH3888" s="33"/>
      <c r="GI3888" s="33"/>
      <c r="GJ3888" s="33"/>
      <c r="GK3888" s="33"/>
      <c r="GL3888" s="33"/>
      <c r="GM3888" s="33"/>
      <c r="GN3888" s="33"/>
      <c r="GO3888" s="33"/>
      <c r="GP3888" s="33"/>
      <c r="GQ3888" s="33"/>
      <c r="GR3888" s="33"/>
      <c r="GS3888" s="33"/>
      <c r="GT3888" s="33"/>
      <c r="GU3888" s="33"/>
      <c r="GV3888" s="33"/>
      <c r="GW3888" s="33"/>
      <c r="GX3888" s="33"/>
    </row>
    <row r="3889" spans="178:206" x14ac:dyDescent="0.2">
      <c r="FV3889" s="29"/>
      <c r="FW3889" s="33"/>
      <c r="FX3889" s="33"/>
      <c r="FY3889" s="33"/>
      <c r="FZ3889" s="33"/>
      <c r="GA3889" s="33"/>
      <c r="GB3889" s="33"/>
      <c r="GC3889" s="33"/>
      <c r="GD3889" s="33"/>
      <c r="GE3889" s="33"/>
      <c r="GF3889" s="33"/>
      <c r="GG3889" s="33"/>
      <c r="GH3889" s="33"/>
      <c r="GI3889" s="33"/>
      <c r="GJ3889" s="33"/>
      <c r="GK3889" s="33"/>
      <c r="GL3889" s="33"/>
      <c r="GM3889" s="33"/>
      <c r="GN3889" s="33"/>
      <c r="GO3889" s="33"/>
      <c r="GP3889" s="33"/>
      <c r="GQ3889" s="33"/>
      <c r="GR3889" s="33"/>
      <c r="GS3889" s="33"/>
      <c r="GT3889" s="33"/>
      <c r="GU3889" s="33"/>
      <c r="GV3889" s="33"/>
      <c r="GW3889" s="33"/>
      <c r="GX3889" s="33"/>
    </row>
    <row r="3890" spans="178:206" x14ac:dyDescent="0.2">
      <c r="FV3890" s="29"/>
      <c r="FW3890" s="33"/>
      <c r="FX3890" s="33"/>
      <c r="FY3890" s="33"/>
      <c r="FZ3890" s="33"/>
      <c r="GA3890" s="33"/>
      <c r="GB3890" s="33"/>
      <c r="GC3890" s="33"/>
      <c r="GD3890" s="33"/>
      <c r="GE3890" s="33"/>
      <c r="GF3890" s="33"/>
      <c r="GG3890" s="33"/>
      <c r="GH3890" s="33"/>
      <c r="GI3890" s="33"/>
      <c r="GJ3890" s="33"/>
      <c r="GK3890" s="33"/>
      <c r="GL3890" s="33"/>
      <c r="GM3890" s="33"/>
      <c r="GN3890" s="33"/>
      <c r="GO3890" s="33"/>
      <c r="GP3890" s="33"/>
      <c r="GQ3890" s="33"/>
      <c r="GR3890" s="33"/>
      <c r="GS3890" s="33"/>
      <c r="GT3890" s="33"/>
      <c r="GU3890" s="33"/>
      <c r="GV3890" s="33"/>
      <c r="GW3890" s="33"/>
      <c r="GX3890" s="33"/>
    </row>
    <row r="3891" spans="178:206" x14ac:dyDescent="0.2">
      <c r="FV3891" s="29"/>
      <c r="FW3891" s="33"/>
      <c r="FX3891" s="33"/>
      <c r="FY3891" s="33"/>
      <c r="FZ3891" s="33"/>
      <c r="GA3891" s="33"/>
      <c r="GB3891" s="33"/>
      <c r="GC3891" s="33"/>
      <c r="GD3891" s="33"/>
      <c r="GE3891" s="33"/>
      <c r="GF3891" s="33"/>
      <c r="GG3891" s="33"/>
      <c r="GH3891" s="33"/>
      <c r="GI3891" s="33"/>
      <c r="GJ3891" s="33"/>
      <c r="GK3891" s="33"/>
      <c r="GL3891" s="33"/>
      <c r="GM3891" s="33"/>
      <c r="GN3891" s="33"/>
      <c r="GO3891" s="33"/>
      <c r="GP3891" s="33"/>
      <c r="GQ3891" s="33"/>
      <c r="GR3891" s="33"/>
      <c r="GS3891" s="33"/>
      <c r="GT3891" s="33"/>
      <c r="GU3891" s="33"/>
      <c r="GV3891" s="33"/>
      <c r="GW3891" s="33"/>
      <c r="GX3891" s="33"/>
    </row>
    <row r="3892" spans="178:206" x14ac:dyDescent="0.2">
      <c r="FV3892" s="29"/>
      <c r="FW3892" s="33"/>
      <c r="FX3892" s="33"/>
      <c r="FY3892" s="33"/>
      <c r="FZ3892" s="33"/>
      <c r="GA3892" s="33"/>
      <c r="GB3892" s="33"/>
      <c r="GC3892" s="33"/>
      <c r="GD3892" s="33"/>
      <c r="GE3892" s="33"/>
      <c r="GF3892" s="33"/>
      <c r="GG3892" s="33"/>
      <c r="GH3892" s="33"/>
      <c r="GI3892" s="33"/>
      <c r="GJ3892" s="33"/>
      <c r="GK3892" s="33"/>
      <c r="GL3892" s="33"/>
      <c r="GM3892" s="33"/>
      <c r="GN3892" s="33"/>
      <c r="GO3892" s="33"/>
      <c r="GP3892" s="33"/>
      <c r="GQ3892" s="33"/>
      <c r="GR3892" s="33"/>
      <c r="GS3892" s="33"/>
      <c r="GT3892" s="33"/>
      <c r="GU3892" s="33"/>
      <c r="GV3892" s="33"/>
      <c r="GW3892" s="33"/>
      <c r="GX3892" s="33"/>
    </row>
    <row r="3893" spans="178:206" x14ac:dyDescent="0.2">
      <c r="FV3893" s="29"/>
      <c r="FW3893" s="33"/>
      <c r="FX3893" s="33"/>
      <c r="FY3893" s="33"/>
      <c r="FZ3893" s="33"/>
      <c r="GA3893" s="33"/>
      <c r="GB3893" s="33"/>
      <c r="GC3893" s="33"/>
      <c r="GD3893" s="33"/>
      <c r="GE3893" s="33"/>
      <c r="GF3893" s="33"/>
      <c r="GG3893" s="33"/>
      <c r="GH3893" s="33"/>
      <c r="GI3893" s="33"/>
      <c r="GJ3893" s="33"/>
      <c r="GK3893" s="33"/>
      <c r="GL3893" s="33"/>
      <c r="GM3893" s="33"/>
      <c r="GN3893" s="33"/>
      <c r="GO3893" s="33"/>
      <c r="GP3893" s="33"/>
      <c r="GQ3893" s="33"/>
      <c r="GR3893" s="33"/>
      <c r="GS3893" s="33"/>
      <c r="GT3893" s="33"/>
      <c r="GU3893" s="33"/>
      <c r="GV3893" s="33"/>
      <c r="GW3893" s="33"/>
      <c r="GX3893" s="33"/>
    </row>
    <row r="3894" spans="178:206" x14ac:dyDescent="0.2">
      <c r="FV3894" s="29"/>
      <c r="FW3894" s="33"/>
      <c r="FX3894" s="33"/>
      <c r="FY3894" s="33"/>
      <c r="FZ3894" s="33"/>
      <c r="GA3894" s="33"/>
      <c r="GB3894" s="33"/>
      <c r="GC3894" s="33"/>
      <c r="GD3894" s="33"/>
      <c r="GE3894" s="33"/>
      <c r="GF3894" s="33"/>
      <c r="GG3894" s="33"/>
      <c r="GH3894" s="33"/>
      <c r="GI3894" s="33"/>
      <c r="GJ3894" s="33"/>
      <c r="GK3894" s="33"/>
      <c r="GL3894" s="33"/>
      <c r="GM3894" s="33"/>
      <c r="GN3894" s="33"/>
      <c r="GO3894" s="33"/>
      <c r="GP3894" s="33"/>
      <c r="GQ3894" s="33"/>
      <c r="GR3894" s="33"/>
      <c r="GS3894" s="33"/>
      <c r="GT3894" s="33"/>
      <c r="GU3894" s="33"/>
      <c r="GV3894" s="33"/>
      <c r="GW3894" s="33"/>
      <c r="GX3894" s="33"/>
    </row>
    <row r="3895" spans="178:206" x14ac:dyDescent="0.2">
      <c r="FV3895" s="29"/>
      <c r="FW3895" s="33"/>
      <c r="FX3895" s="33"/>
      <c r="FY3895" s="33"/>
      <c r="FZ3895" s="33"/>
      <c r="GA3895" s="33"/>
      <c r="GB3895" s="33"/>
      <c r="GC3895" s="33"/>
      <c r="GD3895" s="33"/>
      <c r="GE3895" s="33"/>
      <c r="GF3895" s="33"/>
      <c r="GG3895" s="33"/>
      <c r="GH3895" s="33"/>
      <c r="GI3895" s="33"/>
      <c r="GJ3895" s="33"/>
      <c r="GK3895" s="33"/>
      <c r="GL3895" s="33"/>
      <c r="GM3895" s="33"/>
      <c r="GN3895" s="33"/>
      <c r="GO3895" s="33"/>
      <c r="GP3895" s="33"/>
      <c r="GQ3895" s="33"/>
      <c r="GR3895" s="33"/>
      <c r="GS3895" s="33"/>
      <c r="GT3895" s="33"/>
      <c r="GU3895" s="33"/>
      <c r="GV3895" s="33"/>
      <c r="GW3895" s="33"/>
      <c r="GX3895" s="33"/>
    </row>
    <row r="3896" spans="178:206" x14ac:dyDescent="0.2">
      <c r="FV3896" s="29"/>
      <c r="FW3896" s="33"/>
      <c r="FX3896" s="33"/>
      <c r="FY3896" s="33"/>
      <c r="FZ3896" s="33"/>
      <c r="GA3896" s="33"/>
      <c r="GB3896" s="33"/>
      <c r="GC3896" s="33"/>
      <c r="GD3896" s="33"/>
      <c r="GE3896" s="33"/>
      <c r="GF3896" s="33"/>
      <c r="GG3896" s="33"/>
      <c r="GH3896" s="33"/>
      <c r="GI3896" s="33"/>
      <c r="GJ3896" s="33"/>
      <c r="GK3896" s="33"/>
      <c r="GL3896" s="33"/>
      <c r="GM3896" s="33"/>
      <c r="GN3896" s="33"/>
      <c r="GO3896" s="33"/>
      <c r="GP3896" s="33"/>
      <c r="GQ3896" s="33"/>
      <c r="GR3896" s="33"/>
      <c r="GS3896" s="33"/>
      <c r="GT3896" s="33"/>
      <c r="GU3896" s="33"/>
      <c r="GV3896" s="33"/>
      <c r="GW3896" s="33"/>
      <c r="GX3896" s="33"/>
    </row>
    <row r="3897" spans="178:206" x14ac:dyDescent="0.2">
      <c r="FV3897" s="29"/>
      <c r="FW3897" s="33"/>
      <c r="FX3897" s="33"/>
      <c r="FY3897" s="33"/>
      <c r="FZ3897" s="33"/>
      <c r="GA3897" s="33"/>
      <c r="GB3897" s="33"/>
      <c r="GC3897" s="33"/>
      <c r="GD3897" s="33"/>
      <c r="GE3897" s="33"/>
      <c r="GF3897" s="33"/>
      <c r="GG3897" s="33"/>
      <c r="GH3897" s="33"/>
      <c r="GI3897" s="33"/>
      <c r="GJ3897" s="33"/>
      <c r="GK3897" s="33"/>
      <c r="GL3897" s="33"/>
      <c r="GM3897" s="33"/>
      <c r="GN3897" s="33"/>
      <c r="GO3897" s="33"/>
      <c r="GP3897" s="33"/>
      <c r="GQ3897" s="33"/>
      <c r="GR3897" s="33"/>
      <c r="GS3897" s="33"/>
      <c r="GT3897" s="33"/>
      <c r="GU3897" s="33"/>
      <c r="GV3897" s="33"/>
      <c r="GW3897" s="33"/>
      <c r="GX3897" s="33"/>
    </row>
    <row r="3898" spans="178:206" x14ac:dyDescent="0.2">
      <c r="FV3898" s="29"/>
      <c r="FW3898" s="33"/>
      <c r="FX3898" s="33"/>
      <c r="FY3898" s="33"/>
      <c r="FZ3898" s="33"/>
      <c r="GA3898" s="33"/>
      <c r="GB3898" s="33"/>
      <c r="GC3898" s="33"/>
      <c r="GD3898" s="33"/>
      <c r="GE3898" s="33"/>
      <c r="GF3898" s="33"/>
      <c r="GG3898" s="33"/>
      <c r="GH3898" s="33"/>
      <c r="GI3898" s="33"/>
      <c r="GJ3898" s="33"/>
      <c r="GK3898" s="33"/>
      <c r="GL3898" s="33"/>
      <c r="GM3898" s="33"/>
      <c r="GN3898" s="33"/>
      <c r="GO3898" s="33"/>
      <c r="GP3898" s="33"/>
      <c r="GQ3898" s="33"/>
      <c r="GR3898" s="33"/>
      <c r="GS3898" s="33"/>
      <c r="GT3898" s="33"/>
      <c r="GU3898" s="33"/>
      <c r="GV3898" s="33"/>
      <c r="GW3898" s="33"/>
      <c r="GX3898" s="33"/>
    </row>
    <row r="3899" spans="178:206" x14ac:dyDescent="0.2">
      <c r="FV3899" s="29"/>
      <c r="FW3899" s="33"/>
      <c r="FX3899" s="33"/>
      <c r="FY3899" s="33"/>
      <c r="FZ3899" s="33"/>
      <c r="GA3899" s="33"/>
      <c r="GB3899" s="33"/>
      <c r="GC3899" s="33"/>
      <c r="GD3899" s="33"/>
      <c r="GE3899" s="33"/>
      <c r="GF3899" s="33"/>
      <c r="GG3899" s="33"/>
      <c r="GH3899" s="33"/>
      <c r="GI3899" s="33"/>
      <c r="GJ3899" s="33"/>
      <c r="GK3899" s="33"/>
      <c r="GL3899" s="33"/>
      <c r="GM3899" s="33"/>
      <c r="GN3899" s="33"/>
      <c r="GO3899" s="33"/>
      <c r="GP3899" s="33"/>
      <c r="GQ3899" s="33"/>
      <c r="GR3899" s="33"/>
      <c r="GS3899" s="33"/>
      <c r="GT3899" s="33"/>
      <c r="GU3899" s="33"/>
      <c r="GV3899" s="33"/>
      <c r="GW3899" s="33"/>
      <c r="GX3899" s="33"/>
    </row>
    <row r="3900" spans="178:206" x14ac:dyDescent="0.2">
      <c r="FV3900" s="29"/>
      <c r="FW3900" s="33"/>
      <c r="FX3900" s="33"/>
      <c r="FY3900" s="33"/>
      <c r="FZ3900" s="33"/>
      <c r="GA3900" s="33"/>
      <c r="GB3900" s="33"/>
      <c r="GC3900" s="33"/>
      <c r="GD3900" s="33"/>
      <c r="GE3900" s="33"/>
      <c r="GF3900" s="33"/>
      <c r="GG3900" s="33"/>
      <c r="GH3900" s="33"/>
      <c r="GI3900" s="33"/>
      <c r="GJ3900" s="33"/>
      <c r="GK3900" s="33"/>
      <c r="GL3900" s="33"/>
      <c r="GM3900" s="33"/>
      <c r="GN3900" s="33"/>
      <c r="GO3900" s="33"/>
      <c r="GP3900" s="33"/>
      <c r="GQ3900" s="33"/>
      <c r="GR3900" s="33"/>
      <c r="GS3900" s="33"/>
      <c r="GT3900" s="33"/>
      <c r="GU3900" s="33"/>
      <c r="GV3900" s="33"/>
      <c r="GW3900" s="33"/>
      <c r="GX3900" s="33"/>
    </row>
    <row r="3901" spans="178:206" x14ac:dyDescent="0.2">
      <c r="FV3901" s="29"/>
      <c r="FW3901" s="33"/>
      <c r="FX3901" s="33"/>
      <c r="FY3901" s="33"/>
      <c r="FZ3901" s="33"/>
      <c r="GA3901" s="33"/>
      <c r="GB3901" s="33"/>
      <c r="GC3901" s="33"/>
      <c r="GD3901" s="33"/>
      <c r="GE3901" s="33"/>
      <c r="GF3901" s="33"/>
      <c r="GG3901" s="33"/>
      <c r="GH3901" s="33"/>
      <c r="GI3901" s="33"/>
      <c r="GJ3901" s="33"/>
      <c r="GK3901" s="33"/>
      <c r="GL3901" s="33"/>
      <c r="GM3901" s="33"/>
      <c r="GN3901" s="33"/>
      <c r="GO3901" s="33"/>
      <c r="GP3901" s="33"/>
      <c r="GQ3901" s="33"/>
      <c r="GR3901" s="33"/>
      <c r="GS3901" s="33"/>
      <c r="GT3901" s="33"/>
      <c r="GU3901" s="33"/>
      <c r="GV3901" s="33"/>
      <c r="GW3901" s="33"/>
      <c r="GX3901" s="33"/>
    </row>
    <row r="3902" spans="178:206" x14ac:dyDescent="0.2">
      <c r="FV3902" s="29"/>
      <c r="FW3902" s="33"/>
      <c r="FX3902" s="33"/>
      <c r="FY3902" s="33"/>
      <c r="FZ3902" s="33"/>
      <c r="GA3902" s="33"/>
      <c r="GB3902" s="33"/>
      <c r="GC3902" s="33"/>
      <c r="GD3902" s="33"/>
      <c r="GE3902" s="33"/>
      <c r="GF3902" s="33"/>
      <c r="GG3902" s="33"/>
      <c r="GH3902" s="33"/>
      <c r="GI3902" s="33"/>
      <c r="GJ3902" s="33"/>
      <c r="GK3902" s="33"/>
      <c r="GL3902" s="33"/>
      <c r="GM3902" s="33"/>
      <c r="GN3902" s="33"/>
      <c r="GO3902" s="33"/>
      <c r="GP3902" s="33"/>
      <c r="GQ3902" s="33"/>
      <c r="GR3902" s="33"/>
      <c r="GS3902" s="33"/>
      <c r="GT3902" s="33"/>
      <c r="GU3902" s="33"/>
      <c r="GV3902" s="33"/>
      <c r="GW3902" s="33"/>
      <c r="GX3902" s="33"/>
    </row>
    <row r="3903" spans="178:206" x14ac:dyDescent="0.2">
      <c r="FV3903" s="29"/>
      <c r="FW3903" s="33"/>
      <c r="FX3903" s="33"/>
      <c r="FY3903" s="33"/>
      <c r="FZ3903" s="33"/>
      <c r="GA3903" s="33"/>
      <c r="GB3903" s="33"/>
      <c r="GC3903" s="33"/>
      <c r="GD3903" s="33"/>
      <c r="GE3903" s="33"/>
      <c r="GF3903" s="33"/>
      <c r="GG3903" s="33"/>
      <c r="GH3903" s="33"/>
      <c r="GI3903" s="33"/>
      <c r="GJ3903" s="33"/>
      <c r="GK3903" s="33"/>
      <c r="GL3903" s="33"/>
      <c r="GM3903" s="33"/>
      <c r="GN3903" s="33"/>
      <c r="GO3903" s="33"/>
      <c r="GP3903" s="33"/>
      <c r="GQ3903" s="33"/>
      <c r="GR3903" s="33"/>
      <c r="GS3903" s="33"/>
      <c r="GT3903" s="33"/>
      <c r="GU3903" s="33"/>
      <c r="GV3903" s="33"/>
      <c r="GW3903" s="33"/>
      <c r="GX3903" s="33"/>
    </row>
    <row r="3904" spans="178:206" x14ac:dyDescent="0.2">
      <c r="FV3904" s="29"/>
      <c r="FW3904" s="33"/>
      <c r="FX3904" s="33"/>
      <c r="FY3904" s="33"/>
      <c r="FZ3904" s="33"/>
      <c r="GA3904" s="33"/>
      <c r="GB3904" s="33"/>
      <c r="GC3904" s="33"/>
      <c r="GD3904" s="33"/>
      <c r="GE3904" s="33"/>
      <c r="GF3904" s="33"/>
      <c r="GG3904" s="33"/>
      <c r="GH3904" s="33"/>
      <c r="GI3904" s="33"/>
      <c r="GJ3904" s="33"/>
      <c r="GK3904" s="33"/>
      <c r="GL3904" s="33"/>
      <c r="GM3904" s="33"/>
      <c r="GN3904" s="33"/>
      <c r="GO3904" s="33"/>
      <c r="GP3904" s="33"/>
      <c r="GQ3904" s="33"/>
      <c r="GR3904" s="33"/>
      <c r="GS3904" s="33"/>
      <c r="GT3904" s="33"/>
      <c r="GU3904" s="33"/>
      <c r="GV3904" s="33"/>
      <c r="GW3904" s="33"/>
      <c r="GX3904" s="33"/>
    </row>
    <row r="3905" spans="178:206" x14ac:dyDescent="0.2">
      <c r="FV3905" s="29"/>
      <c r="FW3905" s="33"/>
      <c r="FX3905" s="33"/>
      <c r="FY3905" s="33"/>
      <c r="FZ3905" s="33"/>
      <c r="GA3905" s="33"/>
      <c r="GB3905" s="33"/>
      <c r="GC3905" s="33"/>
      <c r="GD3905" s="33"/>
      <c r="GE3905" s="33"/>
      <c r="GF3905" s="33"/>
      <c r="GG3905" s="33"/>
      <c r="GH3905" s="33"/>
      <c r="GI3905" s="33"/>
      <c r="GJ3905" s="33"/>
      <c r="GK3905" s="33"/>
      <c r="GL3905" s="33"/>
      <c r="GM3905" s="33"/>
      <c r="GN3905" s="33"/>
      <c r="GO3905" s="33"/>
      <c r="GP3905" s="33"/>
      <c r="GQ3905" s="33"/>
      <c r="GR3905" s="33"/>
      <c r="GS3905" s="33"/>
      <c r="GT3905" s="33"/>
      <c r="GU3905" s="33"/>
      <c r="GV3905" s="33"/>
      <c r="GW3905" s="33"/>
      <c r="GX3905" s="33"/>
    </row>
    <row r="3906" spans="178:206" x14ac:dyDescent="0.2">
      <c r="FV3906" s="29"/>
      <c r="FW3906" s="33"/>
      <c r="FX3906" s="33"/>
      <c r="FY3906" s="33"/>
      <c r="FZ3906" s="33"/>
      <c r="GA3906" s="33"/>
      <c r="GB3906" s="33"/>
      <c r="GC3906" s="33"/>
      <c r="GD3906" s="33"/>
      <c r="GE3906" s="33"/>
      <c r="GF3906" s="33"/>
      <c r="GG3906" s="33"/>
      <c r="GH3906" s="33"/>
      <c r="GI3906" s="33"/>
      <c r="GJ3906" s="33"/>
      <c r="GK3906" s="33"/>
      <c r="GL3906" s="33"/>
      <c r="GM3906" s="33"/>
      <c r="GN3906" s="33"/>
      <c r="GO3906" s="33"/>
      <c r="GP3906" s="33"/>
      <c r="GQ3906" s="33"/>
      <c r="GR3906" s="33"/>
      <c r="GS3906" s="33"/>
      <c r="GT3906" s="33"/>
      <c r="GU3906" s="33"/>
      <c r="GV3906" s="33"/>
      <c r="GW3906" s="33"/>
      <c r="GX3906" s="33"/>
    </row>
    <row r="3907" spans="178:206" x14ac:dyDescent="0.2">
      <c r="FV3907" s="29"/>
      <c r="FW3907" s="33"/>
      <c r="FX3907" s="33"/>
      <c r="FY3907" s="33"/>
      <c r="FZ3907" s="33"/>
      <c r="GA3907" s="33"/>
      <c r="GB3907" s="33"/>
      <c r="GC3907" s="33"/>
      <c r="GD3907" s="33"/>
      <c r="GE3907" s="33"/>
      <c r="GF3907" s="33"/>
      <c r="GG3907" s="33"/>
      <c r="GH3907" s="33"/>
      <c r="GI3907" s="33"/>
      <c r="GJ3907" s="33"/>
      <c r="GK3907" s="33"/>
      <c r="GL3907" s="33"/>
      <c r="GM3907" s="33"/>
      <c r="GN3907" s="33"/>
      <c r="GO3907" s="33"/>
      <c r="GP3907" s="33"/>
      <c r="GQ3907" s="33"/>
      <c r="GR3907" s="33"/>
      <c r="GS3907" s="33"/>
      <c r="GT3907" s="33"/>
      <c r="GU3907" s="33"/>
      <c r="GV3907" s="33"/>
      <c r="GW3907" s="33"/>
      <c r="GX3907" s="33"/>
    </row>
    <row r="3908" spans="178:206" x14ac:dyDescent="0.2">
      <c r="FV3908" s="29"/>
      <c r="FW3908" s="33"/>
      <c r="FX3908" s="33"/>
      <c r="FY3908" s="33"/>
      <c r="FZ3908" s="33"/>
      <c r="GA3908" s="33"/>
      <c r="GB3908" s="33"/>
      <c r="GC3908" s="33"/>
      <c r="GD3908" s="33"/>
      <c r="GE3908" s="33"/>
      <c r="GF3908" s="33"/>
      <c r="GG3908" s="33"/>
      <c r="GH3908" s="33"/>
      <c r="GI3908" s="33"/>
      <c r="GJ3908" s="33"/>
      <c r="GK3908" s="33"/>
      <c r="GL3908" s="33"/>
      <c r="GM3908" s="33"/>
      <c r="GN3908" s="33"/>
      <c r="GO3908" s="33"/>
      <c r="GP3908" s="33"/>
      <c r="GQ3908" s="33"/>
      <c r="GR3908" s="33"/>
      <c r="GS3908" s="33"/>
      <c r="GT3908" s="33"/>
      <c r="GU3908" s="33"/>
      <c r="GV3908" s="33"/>
      <c r="GW3908" s="33"/>
      <c r="GX3908" s="33"/>
    </row>
    <row r="3909" spans="178:206" x14ac:dyDescent="0.2">
      <c r="FV3909" s="29"/>
      <c r="FW3909" s="33"/>
      <c r="FX3909" s="33"/>
      <c r="FY3909" s="33"/>
      <c r="FZ3909" s="33"/>
      <c r="GA3909" s="33"/>
      <c r="GB3909" s="33"/>
      <c r="GC3909" s="33"/>
      <c r="GD3909" s="33"/>
      <c r="GE3909" s="33"/>
      <c r="GF3909" s="33"/>
      <c r="GG3909" s="33"/>
      <c r="GH3909" s="33"/>
      <c r="GI3909" s="33"/>
      <c r="GJ3909" s="33"/>
      <c r="GK3909" s="33"/>
      <c r="GL3909" s="33"/>
      <c r="GM3909" s="33"/>
      <c r="GN3909" s="33"/>
      <c r="GO3909" s="33"/>
      <c r="GP3909" s="33"/>
      <c r="GQ3909" s="33"/>
      <c r="GR3909" s="33"/>
      <c r="GS3909" s="33"/>
      <c r="GT3909" s="33"/>
      <c r="GU3909" s="33"/>
      <c r="GV3909" s="33"/>
      <c r="GW3909" s="33"/>
      <c r="GX3909" s="33"/>
    </row>
    <row r="3910" spans="178:206" x14ac:dyDescent="0.2">
      <c r="FV3910" s="29"/>
      <c r="FW3910" s="33"/>
      <c r="FX3910" s="33"/>
      <c r="FY3910" s="33"/>
      <c r="FZ3910" s="33"/>
      <c r="GA3910" s="33"/>
      <c r="GB3910" s="33"/>
      <c r="GC3910" s="33"/>
      <c r="GD3910" s="33"/>
      <c r="GE3910" s="33"/>
      <c r="GF3910" s="33"/>
      <c r="GG3910" s="33"/>
      <c r="GH3910" s="33"/>
      <c r="GI3910" s="33"/>
      <c r="GJ3910" s="33"/>
      <c r="GK3910" s="33"/>
      <c r="GL3910" s="33"/>
      <c r="GM3910" s="33"/>
      <c r="GN3910" s="33"/>
      <c r="GO3910" s="33"/>
      <c r="GP3910" s="33"/>
      <c r="GQ3910" s="33"/>
      <c r="GR3910" s="33"/>
      <c r="GS3910" s="33"/>
      <c r="GT3910" s="33"/>
      <c r="GU3910" s="33"/>
      <c r="GV3910" s="33"/>
      <c r="GW3910" s="33"/>
      <c r="GX3910" s="33"/>
    </row>
    <row r="3911" spans="178:206" x14ac:dyDescent="0.2">
      <c r="FV3911" s="29"/>
      <c r="FW3911" s="33"/>
      <c r="FX3911" s="33"/>
      <c r="FY3911" s="33"/>
      <c r="FZ3911" s="33"/>
      <c r="GA3911" s="33"/>
      <c r="GB3911" s="33"/>
      <c r="GC3911" s="33"/>
      <c r="GD3911" s="33"/>
      <c r="GE3911" s="33"/>
      <c r="GF3911" s="33"/>
      <c r="GG3911" s="33"/>
      <c r="GH3911" s="33"/>
      <c r="GI3911" s="33"/>
      <c r="GJ3911" s="33"/>
      <c r="GK3911" s="33"/>
      <c r="GL3911" s="33"/>
      <c r="GM3911" s="33"/>
      <c r="GN3911" s="33"/>
      <c r="GO3911" s="33"/>
      <c r="GP3911" s="33"/>
      <c r="GQ3911" s="33"/>
      <c r="GR3911" s="33"/>
      <c r="GS3911" s="33"/>
      <c r="GT3911" s="33"/>
      <c r="GU3911" s="33"/>
      <c r="GV3911" s="33"/>
      <c r="GW3911" s="33"/>
      <c r="GX3911" s="33"/>
    </row>
    <row r="3912" spans="178:206" x14ac:dyDescent="0.2">
      <c r="FV3912" s="29"/>
      <c r="FW3912" s="33"/>
      <c r="FX3912" s="33"/>
      <c r="FY3912" s="33"/>
      <c r="FZ3912" s="33"/>
      <c r="GA3912" s="33"/>
      <c r="GB3912" s="33"/>
      <c r="GC3912" s="33"/>
      <c r="GD3912" s="33"/>
      <c r="GE3912" s="33"/>
      <c r="GF3912" s="33"/>
      <c r="GG3912" s="33"/>
      <c r="GH3912" s="33"/>
      <c r="GI3912" s="33"/>
      <c r="GJ3912" s="33"/>
      <c r="GK3912" s="33"/>
      <c r="GL3912" s="33"/>
      <c r="GM3912" s="33"/>
      <c r="GN3912" s="33"/>
      <c r="GO3912" s="33"/>
      <c r="GP3912" s="33"/>
      <c r="GQ3912" s="33"/>
      <c r="GR3912" s="33"/>
      <c r="GS3912" s="33"/>
      <c r="GT3912" s="33"/>
      <c r="GU3912" s="33"/>
      <c r="GV3912" s="33"/>
      <c r="GW3912" s="33"/>
      <c r="GX3912" s="33"/>
    </row>
    <row r="3913" spans="178:206" x14ac:dyDescent="0.2">
      <c r="FV3913" s="29"/>
      <c r="FW3913" s="33"/>
      <c r="FX3913" s="33"/>
      <c r="FY3913" s="33"/>
      <c r="FZ3913" s="33"/>
      <c r="GA3913" s="33"/>
      <c r="GB3913" s="33"/>
      <c r="GC3913" s="33"/>
      <c r="GD3913" s="33"/>
      <c r="GE3913" s="33"/>
      <c r="GF3913" s="33"/>
      <c r="GG3913" s="33"/>
      <c r="GH3913" s="33"/>
      <c r="GI3913" s="33"/>
      <c r="GJ3913" s="33"/>
      <c r="GK3913" s="33"/>
      <c r="GL3913" s="33"/>
      <c r="GM3913" s="33"/>
      <c r="GN3913" s="33"/>
      <c r="GO3913" s="33"/>
      <c r="GP3913" s="33"/>
      <c r="GQ3913" s="33"/>
      <c r="GR3913" s="33"/>
      <c r="GS3913" s="33"/>
      <c r="GT3913" s="33"/>
      <c r="GU3913" s="33"/>
      <c r="GV3913" s="33"/>
      <c r="GW3913" s="33"/>
      <c r="GX3913" s="33"/>
    </row>
    <row r="3914" spans="178:206" x14ac:dyDescent="0.2">
      <c r="FV3914" s="29"/>
      <c r="FW3914" s="33"/>
      <c r="FX3914" s="33"/>
      <c r="FY3914" s="33"/>
      <c r="FZ3914" s="33"/>
      <c r="GA3914" s="33"/>
      <c r="GB3914" s="33"/>
      <c r="GC3914" s="33"/>
      <c r="GD3914" s="33"/>
      <c r="GE3914" s="33"/>
      <c r="GF3914" s="33"/>
      <c r="GG3914" s="33"/>
      <c r="GH3914" s="33"/>
      <c r="GI3914" s="33"/>
      <c r="GJ3914" s="33"/>
      <c r="GK3914" s="33"/>
      <c r="GL3914" s="33"/>
      <c r="GM3914" s="33"/>
      <c r="GN3914" s="33"/>
      <c r="GO3914" s="33"/>
      <c r="GP3914" s="33"/>
      <c r="GQ3914" s="33"/>
      <c r="GR3914" s="33"/>
      <c r="GS3914" s="33"/>
      <c r="GT3914" s="33"/>
      <c r="GU3914" s="33"/>
      <c r="GV3914" s="33"/>
      <c r="GW3914" s="33"/>
      <c r="GX3914" s="33"/>
    </row>
    <row r="3915" spans="178:206" x14ac:dyDescent="0.2">
      <c r="FV3915" s="29"/>
      <c r="FW3915" s="33"/>
      <c r="FX3915" s="33"/>
      <c r="FY3915" s="33"/>
      <c r="FZ3915" s="33"/>
      <c r="GA3915" s="33"/>
      <c r="GB3915" s="33"/>
      <c r="GC3915" s="33"/>
      <c r="GD3915" s="33"/>
      <c r="GE3915" s="33"/>
      <c r="GF3915" s="33"/>
      <c r="GG3915" s="33"/>
      <c r="GH3915" s="33"/>
      <c r="GI3915" s="33"/>
      <c r="GJ3915" s="33"/>
      <c r="GK3915" s="33"/>
      <c r="GL3915" s="33"/>
      <c r="GM3915" s="33"/>
      <c r="GN3915" s="33"/>
      <c r="GO3915" s="33"/>
      <c r="GP3915" s="33"/>
      <c r="GQ3915" s="33"/>
      <c r="GR3915" s="33"/>
      <c r="GS3915" s="33"/>
      <c r="GT3915" s="33"/>
      <c r="GU3915" s="33"/>
      <c r="GV3915" s="33"/>
      <c r="GW3915" s="33"/>
      <c r="GX3915" s="33"/>
    </row>
    <row r="3916" spans="178:206" x14ac:dyDescent="0.2">
      <c r="FV3916" s="29"/>
      <c r="FW3916" s="33"/>
      <c r="FX3916" s="33"/>
      <c r="FY3916" s="33"/>
      <c r="FZ3916" s="33"/>
      <c r="GA3916" s="33"/>
      <c r="GB3916" s="33"/>
      <c r="GC3916" s="33"/>
      <c r="GD3916" s="33"/>
      <c r="GE3916" s="33"/>
      <c r="GF3916" s="33"/>
      <c r="GG3916" s="33"/>
      <c r="GH3916" s="33"/>
      <c r="GI3916" s="33"/>
      <c r="GJ3916" s="33"/>
      <c r="GK3916" s="33"/>
      <c r="GL3916" s="33"/>
      <c r="GM3916" s="33"/>
      <c r="GN3916" s="33"/>
      <c r="GO3916" s="33"/>
      <c r="GP3916" s="33"/>
      <c r="GQ3916" s="33"/>
      <c r="GR3916" s="33"/>
      <c r="GS3916" s="33"/>
      <c r="GT3916" s="33"/>
      <c r="GU3916" s="33"/>
      <c r="GV3916" s="33"/>
      <c r="GW3916" s="33"/>
      <c r="GX3916" s="33"/>
    </row>
    <row r="3917" spans="178:206" x14ac:dyDescent="0.2">
      <c r="FV3917" s="29"/>
      <c r="FW3917" s="33"/>
      <c r="FX3917" s="33"/>
      <c r="FY3917" s="33"/>
      <c r="FZ3917" s="33"/>
      <c r="GA3917" s="33"/>
      <c r="GB3917" s="33"/>
      <c r="GC3917" s="33"/>
      <c r="GD3917" s="33"/>
      <c r="GE3917" s="33"/>
      <c r="GF3917" s="33"/>
      <c r="GG3917" s="33"/>
      <c r="GH3917" s="33"/>
      <c r="GI3917" s="33"/>
      <c r="GJ3917" s="33"/>
      <c r="GK3917" s="33"/>
      <c r="GL3917" s="33"/>
      <c r="GM3917" s="33"/>
      <c r="GN3917" s="33"/>
      <c r="GO3917" s="33"/>
      <c r="GP3917" s="33"/>
      <c r="GQ3917" s="33"/>
      <c r="GR3917" s="33"/>
      <c r="GS3917" s="33"/>
      <c r="GT3917" s="33"/>
      <c r="GU3917" s="33"/>
      <c r="GV3917" s="33"/>
      <c r="GW3917" s="33"/>
      <c r="GX3917" s="33"/>
    </row>
    <row r="3918" spans="178:206" x14ac:dyDescent="0.2">
      <c r="FV3918" s="29"/>
      <c r="FW3918" s="33"/>
      <c r="FX3918" s="33"/>
      <c r="FY3918" s="33"/>
      <c r="FZ3918" s="33"/>
      <c r="GA3918" s="33"/>
      <c r="GB3918" s="33"/>
      <c r="GC3918" s="33"/>
      <c r="GD3918" s="33"/>
      <c r="GE3918" s="33"/>
      <c r="GF3918" s="33"/>
      <c r="GG3918" s="33"/>
      <c r="GH3918" s="33"/>
      <c r="GI3918" s="33"/>
      <c r="GJ3918" s="33"/>
      <c r="GK3918" s="33"/>
      <c r="GL3918" s="33"/>
      <c r="GM3918" s="33"/>
      <c r="GN3918" s="33"/>
      <c r="GO3918" s="33"/>
      <c r="GP3918" s="33"/>
      <c r="GQ3918" s="33"/>
      <c r="GR3918" s="33"/>
      <c r="GS3918" s="33"/>
      <c r="GT3918" s="33"/>
      <c r="GU3918" s="33"/>
      <c r="GV3918" s="33"/>
      <c r="GW3918" s="33"/>
      <c r="GX3918" s="33"/>
    </row>
    <row r="3919" spans="178:206" x14ac:dyDescent="0.2">
      <c r="FV3919" s="29"/>
      <c r="FW3919" s="33"/>
      <c r="FX3919" s="33"/>
      <c r="FY3919" s="33"/>
      <c r="FZ3919" s="33"/>
      <c r="GA3919" s="33"/>
      <c r="GB3919" s="33"/>
      <c r="GC3919" s="33"/>
      <c r="GD3919" s="33"/>
      <c r="GE3919" s="33"/>
      <c r="GF3919" s="33"/>
      <c r="GG3919" s="33"/>
      <c r="GH3919" s="33"/>
      <c r="GI3919" s="33"/>
      <c r="GJ3919" s="33"/>
      <c r="GK3919" s="33"/>
      <c r="GL3919" s="33"/>
      <c r="GM3919" s="33"/>
      <c r="GN3919" s="33"/>
      <c r="GO3919" s="33"/>
      <c r="GP3919" s="33"/>
      <c r="GQ3919" s="33"/>
      <c r="GR3919" s="33"/>
      <c r="GS3919" s="33"/>
      <c r="GT3919" s="33"/>
      <c r="GU3919" s="33"/>
      <c r="GV3919" s="33"/>
      <c r="GW3919" s="33"/>
      <c r="GX3919" s="33"/>
    </row>
    <row r="3920" spans="178:206" x14ac:dyDescent="0.2">
      <c r="FV3920" s="29"/>
      <c r="FW3920" s="33"/>
      <c r="FX3920" s="33"/>
      <c r="FY3920" s="33"/>
      <c r="FZ3920" s="33"/>
      <c r="GA3920" s="33"/>
      <c r="GB3920" s="33"/>
      <c r="GC3920" s="33"/>
      <c r="GD3920" s="33"/>
      <c r="GE3920" s="33"/>
      <c r="GF3920" s="33"/>
      <c r="GG3920" s="33"/>
      <c r="GH3920" s="33"/>
      <c r="GI3920" s="33"/>
      <c r="GJ3920" s="33"/>
      <c r="GK3920" s="33"/>
      <c r="GL3920" s="33"/>
      <c r="GM3920" s="33"/>
      <c r="GN3920" s="33"/>
      <c r="GO3920" s="33"/>
      <c r="GP3920" s="33"/>
      <c r="GQ3920" s="33"/>
      <c r="GR3920" s="33"/>
      <c r="GS3920" s="33"/>
      <c r="GT3920" s="33"/>
      <c r="GU3920" s="33"/>
      <c r="GV3920" s="33"/>
      <c r="GW3920" s="33"/>
      <c r="GX3920" s="33"/>
    </row>
    <row r="3921" spans="178:206" x14ac:dyDescent="0.2">
      <c r="FV3921" s="29"/>
      <c r="FW3921" s="33"/>
      <c r="FX3921" s="33"/>
      <c r="FY3921" s="33"/>
      <c r="FZ3921" s="33"/>
      <c r="GA3921" s="33"/>
      <c r="GB3921" s="33"/>
      <c r="GC3921" s="33"/>
      <c r="GD3921" s="33"/>
      <c r="GE3921" s="33"/>
      <c r="GF3921" s="33"/>
      <c r="GG3921" s="33"/>
      <c r="GH3921" s="33"/>
      <c r="GI3921" s="33"/>
      <c r="GJ3921" s="33"/>
      <c r="GK3921" s="33"/>
      <c r="GL3921" s="33"/>
      <c r="GM3921" s="33"/>
      <c r="GN3921" s="33"/>
      <c r="GO3921" s="33"/>
      <c r="GP3921" s="33"/>
      <c r="GQ3921" s="33"/>
      <c r="GR3921" s="33"/>
      <c r="GS3921" s="33"/>
      <c r="GT3921" s="33"/>
      <c r="GU3921" s="33"/>
      <c r="GV3921" s="33"/>
      <c r="GW3921" s="33"/>
      <c r="GX3921" s="33"/>
    </row>
    <row r="3922" spans="178:206" x14ac:dyDescent="0.2">
      <c r="FV3922" s="29"/>
      <c r="FW3922" s="33"/>
      <c r="FX3922" s="33"/>
      <c r="FY3922" s="33"/>
      <c r="FZ3922" s="33"/>
      <c r="GA3922" s="33"/>
      <c r="GB3922" s="33"/>
      <c r="GC3922" s="33"/>
      <c r="GD3922" s="33"/>
      <c r="GE3922" s="33"/>
      <c r="GF3922" s="33"/>
      <c r="GG3922" s="33"/>
      <c r="GH3922" s="33"/>
      <c r="GI3922" s="33"/>
      <c r="GJ3922" s="33"/>
      <c r="GK3922" s="33"/>
      <c r="GL3922" s="33"/>
      <c r="GM3922" s="33"/>
      <c r="GN3922" s="33"/>
      <c r="GO3922" s="33"/>
      <c r="GP3922" s="33"/>
      <c r="GQ3922" s="33"/>
      <c r="GR3922" s="33"/>
      <c r="GS3922" s="33"/>
      <c r="GT3922" s="33"/>
      <c r="GU3922" s="33"/>
      <c r="GV3922" s="33"/>
      <c r="GW3922" s="33"/>
      <c r="GX3922" s="33"/>
    </row>
    <row r="3923" spans="178:206" x14ac:dyDescent="0.2">
      <c r="FV3923" s="29"/>
      <c r="FW3923" s="33"/>
      <c r="FX3923" s="33"/>
      <c r="FY3923" s="33"/>
      <c r="FZ3923" s="33"/>
      <c r="GA3923" s="33"/>
      <c r="GB3923" s="33"/>
      <c r="GC3923" s="33"/>
      <c r="GD3923" s="33"/>
      <c r="GE3923" s="33"/>
      <c r="GF3923" s="33"/>
      <c r="GG3923" s="33"/>
      <c r="GH3923" s="33"/>
      <c r="GI3923" s="33"/>
      <c r="GJ3923" s="33"/>
      <c r="GK3923" s="33"/>
      <c r="GL3923" s="33"/>
      <c r="GM3923" s="33"/>
      <c r="GN3923" s="33"/>
      <c r="GO3923" s="33"/>
      <c r="GP3923" s="33"/>
      <c r="GQ3923" s="33"/>
      <c r="GR3923" s="33"/>
      <c r="GS3923" s="33"/>
      <c r="GT3923" s="33"/>
      <c r="GU3923" s="33"/>
      <c r="GV3923" s="33"/>
      <c r="GW3923" s="33"/>
      <c r="GX3923" s="33"/>
    </row>
    <row r="3924" spans="178:206" x14ac:dyDescent="0.2">
      <c r="FV3924" s="29"/>
      <c r="FW3924" s="33"/>
      <c r="FX3924" s="33"/>
      <c r="FY3924" s="33"/>
      <c r="FZ3924" s="33"/>
      <c r="GA3924" s="33"/>
      <c r="GB3924" s="33"/>
      <c r="GC3924" s="33"/>
      <c r="GD3924" s="33"/>
      <c r="GE3924" s="33"/>
      <c r="GF3924" s="33"/>
      <c r="GG3924" s="33"/>
      <c r="GH3924" s="33"/>
      <c r="GI3924" s="33"/>
      <c r="GJ3924" s="33"/>
      <c r="GK3924" s="33"/>
      <c r="GL3924" s="33"/>
      <c r="GM3924" s="33"/>
      <c r="GN3924" s="33"/>
      <c r="GO3924" s="33"/>
      <c r="GP3924" s="33"/>
      <c r="GQ3924" s="33"/>
      <c r="GR3924" s="33"/>
      <c r="GS3924" s="33"/>
      <c r="GT3924" s="33"/>
      <c r="GU3924" s="33"/>
      <c r="GV3924" s="33"/>
      <c r="GW3924" s="33"/>
      <c r="GX3924" s="33"/>
    </row>
    <row r="3925" spans="178:206" x14ac:dyDescent="0.2">
      <c r="FV3925" s="29"/>
      <c r="FW3925" s="33"/>
      <c r="FX3925" s="33"/>
      <c r="FY3925" s="33"/>
      <c r="FZ3925" s="33"/>
      <c r="GA3925" s="33"/>
      <c r="GB3925" s="33"/>
      <c r="GC3925" s="33"/>
      <c r="GD3925" s="33"/>
      <c r="GE3925" s="33"/>
      <c r="GF3925" s="33"/>
      <c r="GG3925" s="33"/>
      <c r="GH3925" s="33"/>
      <c r="GI3925" s="33"/>
      <c r="GJ3925" s="33"/>
      <c r="GK3925" s="33"/>
      <c r="GL3925" s="33"/>
      <c r="GM3925" s="33"/>
      <c r="GN3925" s="33"/>
      <c r="GO3925" s="33"/>
      <c r="GP3925" s="33"/>
      <c r="GQ3925" s="33"/>
      <c r="GR3925" s="33"/>
      <c r="GS3925" s="33"/>
      <c r="GT3925" s="33"/>
      <c r="GU3925" s="33"/>
      <c r="GV3925" s="33"/>
      <c r="GW3925" s="33"/>
      <c r="GX3925" s="33"/>
    </row>
    <row r="3926" spans="178:206" x14ac:dyDescent="0.2">
      <c r="FV3926" s="29"/>
      <c r="FW3926" s="33"/>
      <c r="FX3926" s="33"/>
      <c r="FY3926" s="33"/>
      <c r="FZ3926" s="33"/>
      <c r="GA3926" s="33"/>
      <c r="GB3926" s="33"/>
      <c r="GC3926" s="33"/>
      <c r="GD3926" s="33"/>
      <c r="GE3926" s="33"/>
      <c r="GF3926" s="33"/>
      <c r="GG3926" s="33"/>
      <c r="GH3926" s="33"/>
      <c r="GI3926" s="33"/>
      <c r="GJ3926" s="33"/>
      <c r="GK3926" s="33"/>
      <c r="GL3926" s="33"/>
      <c r="GM3926" s="33"/>
      <c r="GN3926" s="33"/>
      <c r="GO3926" s="33"/>
      <c r="GP3926" s="33"/>
      <c r="GQ3926" s="33"/>
      <c r="GR3926" s="33"/>
      <c r="GS3926" s="33"/>
      <c r="GT3926" s="33"/>
      <c r="GU3926" s="33"/>
      <c r="GV3926" s="33"/>
      <c r="GW3926" s="33"/>
      <c r="GX3926" s="33"/>
    </row>
    <row r="3927" spans="178:206" x14ac:dyDescent="0.2">
      <c r="FV3927" s="29"/>
      <c r="FW3927" s="33"/>
      <c r="FX3927" s="33"/>
      <c r="FY3927" s="33"/>
      <c r="FZ3927" s="33"/>
      <c r="GA3927" s="33"/>
      <c r="GB3927" s="33"/>
      <c r="GC3927" s="33"/>
      <c r="GD3927" s="33"/>
      <c r="GE3927" s="33"/>
      <c r="GF3927" s="33"/>
      <c r="GG3927" s="33"/>
      <c r="GH3927" s="33"/>
      <c r="GI3927" s="33"/>
      <c r="GJ3927" s="33"/>
      <c r="GK3927" s="33"/>
      <c r="GL3927" s="33"/>
      <c r="GM3927" s="33"/>
      <c r="GN3927" s="33"/>
      <c r="GO3927" s="33"/>
      <c r="GP3927" s="33"/>
      <c r="GQ3927" s="33"/>
      <c r="GR3927" s="33"/>
      <c r="GS3927" s="33"/>
      <c r="GT3927" s="33"/>
      <c r="GU3927" s="33"/>
      <c r="GV3927" s="33"/>
      <c r="GW3927" s="33"/>
      <c r="GX3927" s="33"/>
    </row>
    <row r="3928" spans="178:206" x14ac:dyDescent="0.2">
      <c r="FV3928" s="29"/>
      <c r="FW3928" s="33"/>
      <c r="FX3928" s="33"/>
      <c r="FY3928" s="33"/>
      <c r="FZ3928" s="33"/>
      <c r="GA3928" s="33"/>
      <c r="GB3928" s="33"/>
      <c r="GC3928" s="33"/>
      <c r="GD3928" s="33"/>
      <c r="GE3928" s="33"/>
      <c r="GF3928" s="33"/>
      <c r="GG3928" s="33"/>
      <c r="GH3928" s="33"/>
      <c r="GI3928" s="33"/>
      <c r="GJ3928" s="33"/>
      <c r="GK3928" s="33"/>
      <c r="GL3928" s="33"/>
      <c r="GM3928" s="33"/>
      <c r="GN3928" s="33"/>
      <c r="GO3928" s="33"/>
      <c r="GP3928" s="33"/>
      <c r="GQ3928" s="33"/>
      <c r="GR3928" s="33"/>
      <c r="GS3928" s="33"/>
      <c r="GT3928" s="33"/>
      <c r="GU3928" s="33"/>
      <c r="GV3928" s="33"/>
      <c r="GW3928" s="33"/>
      <c r="GX3928" s="33"/>
    </row>
    <row r="3929" spans="178:206" x14ac:dyDescent="0.2">
      <c r="FV3929" s="29"/>
      <c r="FW3929" s="33"/>
      <c r="FX3929" s="33"/>
      <c r="FY3929" s="33"/>
      <c r="FZ3929" s="33"/>
      <c r="GA3929" s="33"/>
      <c r="GB3929" s="33"/>
      <c r="GC3929" s="33"/>
      <c r="GD3929" s="33"/>
      <c r="GE3929" s="33"/>
      <c r="GF3929" s="33"/>
      <c r="GG3929" s="33"/>
      <c r="GH3929" s="33"/>
      <c r="GI3929" s="33"/>
      <c r="GJ3929" s="33"/>
      <c r="GK3929" s="33"/>
      <c r="GL3929" s="33"/>
      <c r="GM3929" s="33"/>
      <c r="GN3929" s="33"/>
      <c r="GO3929" s="33"/>
      <c r="GP3929" s="33"/>
      <c r="GQ3929" s="33"/>
      <c r="GR3929" s="33"/>
      <c r="GS3929" s="33"/>
      <c r="GT3929" s="33"/>
      <c r="GU3929" s="33"/>
      <c r="GV3929" s="33"/>
      <c r="GW3929" s="33"/>
      <c r="GX3929" s="33"/>
    </row>
    <row r="3930" spans="178:206" x14ac:dyDescent="0.2">
      <c r="FV3930" s="29"/>
      <c r="FW3930" s="33"/>
      <c r="FX3930" s="33"/>
      <c r="FY3930" s="33"/>
      <c r="FZ3930" s="33"/>
      <c r="GA3930" s="33"/>
      <c r="GB3930" s="33"/>
      <c r="GC3930" s="33"/>
      <c r="GD3930" s="33"/>
      <c r="GE3930" s="33"/>
      <c r="GF3930" s="33"/>
      <c r="GG3930" s="33"/>
      <c r="GH3930" s="33"/>
      <c r="GI3930" s="33"/>
      <c r="GJ3930" s="33"/>
      <c r="GK3930" s="33"/>
      <c r="GL3930" s="33"/>
      <c r="GM3930" s="33"/>
      <c r="GN3930" s="33"/>
      <c r="GO3930" s="33"/>
      <c r="GP3930" s="33"/>
      <c r="GQ3930" s="33"/>
      <c r="GR3930" s="33"/>
      <c r="GS3930" s="33"/>
      <c r="GT3930" s="33"/>
      <c r="GU3930" s="33"/>
      <c r="GV3930" s="33"/>
      <c r="GW3930" s="33"/>
      <c r="GX3930" s="33"/>
    </row>
    <row r="3931" spans="178:206" x14ac:dyDescent="0.2">
      <c r="FV3931" s="29"/>
      <c r="FW3931" s="33"/>
      <c r="FX3931" s="33"/>
      <c r="FY3931" s="33"/>
      <c r="FZ3931" s="33"/>
      <c r="GA3931" s="33"/>
      <c r="GB3931" s="33"/>
      <c r="GC3931" s="33"/>
      <c r="GD3931" s="33"/>
      <c r="GE3931" s="33"/>
      <c r="GF3931" s="33"/>
      <c r="GG3931" s="33"/>
      <c r="GH3931" s="33"/>
      <c r="GI3931" s="33"/>
      <c r="GJ3931" s="33"/>
      <c r="GK3931" s="33"/>
      <c r="GL3931" s="33"/>
      <c r="GM3931" s="33"/>
      <c r="GN3931" s="33"/>
      <c r="GO3931" s="33"/>
      <c r="GP3931" s="33"/>
      <c r="GQ3931" s="33"/>
      <c r="GR3931" s="33"/>
      <c r="GS3931" s="33"/>
      <c r="GT3931" s="33"/>
      <c r="GU3931" s="33"/>
      <c r="GV3931" s="33"/>
      <c r="GW3931" s="33"/>
      <c r="GX3931" s="33"/>
    </row>
    <row r="3932" spans="178:206" x14ac:dyDescent="0.2">
      <c r="FV3932" s="29"/>
      <c r="FW3932" s="33"/>
      <c r="FX3932" s="33"/>
      <c r="FY3932" s="33"/>
      <c r="FZ3932" s="33"/>
      <c r="GA3932" s="33"/>
      <c r="GB3932" s="33"/>
      <c r="GC3932" s="33"/>
      <c r="GD3932" s="33"/>
      <c r="GE3932" s="33"/>
      <c r="GF3932" s="33"/>
      <c r="GG3932" s="33"/>
      <c r="GH3932" s="33"/>
      <c r="GI3932" s="33"/>
      <c r="GJ3932" s="33"/>
      <c r="GK3932" s="33"/>
      <c r="GL3932" s="33"/>
      <c r="GM3932" s="33"/>
      <c r="GN3932" s="33"/>
      <c r="GO3932" s="33"/>
      <c r="GP3932" s="33"/>
      <c r="GQ3932" s="33"/>
      <c r="GR3932" s="33"/>
      <c r="GS3932" s="33"/>
      <c r="GT3932" s="33"/>
      <c r="GU3932" s="33"/>
      <c r="GV3932" s="33"/>
      <c r="GW3932" s="33"/>
      <c r="GX3932" s="33"/>
    </row>
    <row r="3933" spans="178:206" x14ac:dyDescent="0.2">
      <c r="FV3933" s="29"/>
      <c r="FW3933" s="33"/>
      <c r="FX3933" s="33"/>
      <c r="FY3933" s="33"/>
      <c r="FZ3933" s="33"/>
      <c r="GA3933" s="33"/>
      <c r="GB3933" s="33"/>
      <c r="GC3933" s="33"/>
      <c r="GD3933" s="33"/>
      <c r="GE3933" s="33"/>
      <c r="GF3933" s="33"/>
      <c r="GG3933" s="33"/>
      <c r="GH3933" s="33"/>
      <c r="GI3933" s="33"/>
      <c r="GJ3933" s="33"/>
      <c r="GK3933" s="33"/>
      <c r="GL3933" s="33"/>
      <c r="GM3933" s="33"/>
      <c r="GN3933" s="33"/>
      <c r="GO3933" s="33"/>
      <c r="GP3933" s="33"/>
      <c r="GQ3933" s="33"/>
      <c r="GR3933" s="33"/>
      <c r="GS3933" s="33"/>
      <c r="GT3933" s="33"/>
      <c r="GU3933" s="33"/>
      <c r="GV3933" s="33"/>
      <c r="GW3933" s="33"/>
      <c r="GX3933" s="33"/>
    </row>
    <row r="3934" spans="178:206" x14ac:dyDescent="0.2">
      <c r="FV3934" s="29"/>
      <c r="FW3934" s="33"/>
      <c r="FX3934" s="33"/>
      <c r="FY3934" s="33"/>
      <c r="FZ3934" s="33"/>
      <c r="GA3934" s="33"/>
      <c r="GB3934" s="33"/>
      <c r="GC3934" s="33"/>
      <c r="GD3934" s="33"/>
      <c r="GE3934" s="33"/>
      <c r="GF3934" s="33"/>
      <c r="GG3934" s="33"/>
      <c r="GH3934" s="33"/>
      <c r="GI3934" s="33"/>
      <c r="GJ3934" s="33"/>
      <c r="GK3934" s="33"/>
      <c r="GL3934" s="33"/>
      <c r="GM3934" s="33"/>
      <c r="GN3934" s="33"/>
      <c r="GO3934" s="33"/>
      <c r="GP3934" s="33"/>
      <c r="GQ3934" s="33"/>
      <c r="GR3934" s="33"/>
      <c r="GS3934" s="33"/>
      <c r="GT3934" s="33"/>
      <c r="GU3934" s="33"/>
      <c r="GV3934" s="33"/>
      <c r="GW3934" s="33"/>
      <c r="GX3934" s="33"/>
    </row>
    <row r="3935" spans="178:206" x14ac:dyDescent="0.2">
      <c r="FV3935" s="29"/>
      <c r="FW3935" s="33"/>
      <c r="FX3935" s="33"/>
      <c r="FY3935" s="33"/>
      <c r="FZ3935" s="33"/>
      <c r="GA3935" s="33"/>
      <c r="GB3935" s="33"/>
      <c r="GC3935" s="33"/>
      <c r="GD3935" s="33"/>
      <c r="GE3935" s="33"/>
      <c r="GF3935" s="33"/>
      <c r="GG3935" s="33"/>
      <c r="GH3935" s="33"/>
      <c r="GI3935" s="33"/>
      <c r="GJ3935" s="33"/>
      <c r="GK3935" s="33"/>
      <c r="GL3935" s="33"/>
      <c r="GM3935" s="33"/>
      <c r="GN3935" s="33"/>
      <c r="GO3935" s="33"/>
      <c r="GP3935" s="33"/>
      <c r="GQ3935" s="33"/>
      <c r="GR3935" s="33"/>
      <c r="GS3935" s="33"/>
      <c r="GT3935" s="33"/>
      <c r="GU3935" s="33"/>
      <c r="GV3935" s="33"/>
      <c r="GW3935" s="33"/>
      <c r="GX3935" s="33"/>
    </row>
    <row r="3936" spans="178:206" x14ac:dyDescent="0.2">
      <c r="FV3936" s="29"/>
      <c r="FW3936" s="33"/>
      <c r="FX3936" s="33"/>
      <c r="FY3936" s="33"/>
      <c r="FZ3936" s="33"/>
      <c r="GA3936" s="33"/>
      <c r="GB3936" s="33"/>
      <c r="GC3936" s="33"/>
      <c r="GD3936" s="33"/>
      <c r="GE3936" s="33"/>
      <c r="GF3936" s="33"/>
      <c r="GG3936" s="33"/>
      <c r="GH3936" s="33"/>
      <c r="GI3936" s="33"/>
      <c r="GJ3936" s="33"/>
      <c r="GK3936" s="33"/>
      <c r="GL3936" s="33"/>
      <c r="GM3936" s="33"/>
      <c r="GN3936" s="33"/>
      <c r="GO3936" s="33"/>
      <c r="GP3936" s="33"/>
      <c r="GQ3936" s="33"/>
      <c r="GR3936" s="33"/>
      <c r="GS3936" s="33"/>
      <c r="GT3936" s="33"/>
      <c r="GU3936" s="33"/>
      <c r="GV3936" s="33"/>
      <c r="GW3936" s="33"/>
      <c r="GX3936" s="33"/>
    </row>
    <row r="3937" spans="178:206" x14ac:dyDescent="0.2">
      <c r="FV3937" s="29"/>
      <c r="FW3937" s="33"/>
      <c r="FX3937" s="33"/>
      <c r="FY3937" s="33"/>
      <c r="FZ3937" s="33"/>
      <c r="GA3937" s="33"/>
      <c r="GB3937" s="33"/>
      <c r="GC3937" s="33"/>
      <c r="GD3937" s="33"/>
      <c r="GE3937" s="33"/>
      <c r="GF3937" s="33"/>
      <c r="GG3937" s="33"/>
      <c r="GH3937" s="33"/>
      <c r="GI3937" s="33"/>
      <c r="GJ3937" s="33"/>
      <c r="GK3937" s="33"/>
      <c r="GL3937" s="33"/>
      <c r="GM3937" s="33"/>
      <c r="GN3937" s="33"/>
      <c r="GO3937" s="33"/>
      <c r="GP3937" s="33"/>
      <c r="GQ3937" s="33"/>
      <c r="GR3937" s="33"/>
      <c r="GS3937" s="33"/>
      <c r="GT3937" s="33"/>
      <c r="GU3937" s="33"/>
      <c r="GV3937" s="33"/>
      <c r="GW3937" s="33"/>
      <c r="GX3937" s="33"/>
    </row>
    <row r="3938" spans="178:206" x14ac:dyDescent="0.2">
      <c r="FV3938" s="29"/>
      <c r="FW3938" s="33"/>
      <c r="FX3938" s="33"/>
      <c r="FY3938" s="33"/>
      <c r="FZ3938" s="33"/>
      <c r="GA3938" s="33"/>
      <c r="GB3938" s="33"/>
      <c r="GC3938" s="33"/>
      <c r="GD3938" s="33"/>
      <c r="GE3938" s="33"/>
      <c r="GF3938" s="33"/>
      <c r="GG3938" s="33"/>
      <c r="GH3938" s="33"/>
      <c r="GI3938" s="33"/>
      <c r="GJ3938" s="33"/>
      <c r="GK3938" s="33"/>
      <c r="GL3938" s="33"/>
      <c r="GM3938" s="33"/>
      <c r="GN3938" s="33"/>
      <c r="GO3938" s="33"/>
      <c r="GP3938" s="33"/>
      <c r="GQ3938" s="33"/>
      <c r="GR3938" s="33"/>
      <c r="GS3938" s="33"/>
      <c r="GT3938" s="33"/>
      <c r="GU3938" s="33"/>
      <c r="GV3938" s="33"/>
      <c r="GW3938" s="33"/>
      <c r="GX3938" s="33"/>
    </row>
    <row r="3939" spans="178:206" x14ac:dyDescent="0.2">
      <c r="FV3939" s="29"/>
      <c r="FW3939" s="33"/>
      <c r="FX3939" s="33"/>
      <c r="FY3939" s="33"/>
      <c r="FZ3939" s="33"/>
      <c r="GA3939" s="33"/>
      <c r="GB3939" s="33"/>
      <c r="GC3939" s="33"/>
      <c r="GD3939" s="33"/>
      <c r="GE3939" s="33"/>
      <c r="GF3939" s="33"/>
      <c r="GG3939" s="33"/>
      <c r="GH3939" s="33"/>
      <c r="GI3939" s="33"/>
      <c r="GJ3939" s="33"/>
      <c r="GK3939" s="33"/>
      <c r="GL3939" s="33"/>
      <c r="GM3939" s="33"/>
      <c r="GN3939" s="33"/>
      <c r="GO3939" s="33"/>
      <c r="GP3939" s="33"/>
      <c r="GQ3939" s="33"/>
      <c r="GR3939" s="33"/>
      <c r="GS3939" s="33"/>
      <c r="GT3939" s="33"/>
      <c r="GU3939" s="33"/>
      <c r="GV3939" s="33"/>
      <c r="GW3939" s="33"/>
      <c r="GX3939" s="33"/>
    </row>
    <row r="3940" spans="178:206" x14ac:dyDescent="0.2">
      <c r="FV3940" s="29"/>
      <c r="FW3940" s="33"/>
      <c r="FX3940" s="33"/>
      <c r="FY3940" s="33"/>
      <c r="FZ3940" s="33"/>
      <c r="GA3940" s="33"/>
      <c r="GB3940" s="33"/>
      <c r="GC3940" s="33"/>
      <c r="GD3940" s="33"/>
      <c r="GE3940" s="33"/>
      <c r="GF3940" s="33"/>
      <c r="GG3940" s="33"/>
      <c r="GH3940" s="33"/>
      <c r="GI3940" s="33"/>
      <c r="GJ3940" s="33"/>
      <c r="GK3940" s="33"/>
      <c r="GL3940" s="33"/>
      <c r="GM3940" s="33"/>
      <c r="GN3940" s="33"/>
      <c r="GO3940" s="33"/>
      <c r="GP3940" s="33"/>
      <c r="GQ3940" s="33"/>
      <c r="GR3940" s="33"/>
      <c r="GS3940" s="33"/>
      <c r="GT3940" s="33"/>
      <c r="GU3940" s="33"/>
      <c r="GV3940" s="33"/>
      <c r="GW3940" s="33"/>
      <c r="GX3940" s="33"/>
    </row>
    <row r="3941" spans="178:206" x14ac:dyDescent="0.2">
      <c r="FV3941" s="29"/>
      <c r="FW3941" s="33"/>
      <c r="FX3941" s="33"/>
      <c r="FY3941" s="33"/>
      <c r="FZ3941" s="33"/>
      <c r="GA3941" s="33"/>
      <c r="GB3941" s="33"/>
      <c r="GC3941" s="33"/>
      <c r="GD3941" s="33"/>
      <c r="GE3941" s="33"/>
      <c r="GF3941" s="33"/>
      <c r="GG3941" s="33"/>
      <c r="GH3941" s="33"/>
      <c r="GI3941" s="33"/>
      <c r="GJ3941" s="33"/>
      <c r="GK3941" s="33"/>
      <c r="GL3941" s="33"/>
      <c r="GM3941" s="33"/>
      <c r="GN3941" s="33"/>
      <c r="GO3941" s="33"/>
      <c r="GP3941" s="33"/>
      <c r="GQ3941" s="33"/>
      <c r="GR3941" s="33"/>
      <c r="GS3941" s="33"/>
      <c r="GT3941" s="33"/>
      <c r="GU3941" s="33"/>
      <c r="GV3941" s="33"/>
      <c r="GW3941" s="33"/>
      <c r="GX3941" s="33"/>
    </row>
    <row r="3942" spans="178:206" x14ac:dyDescent="0.2">
      <c r="FV3942" s="29"/>
      <c r="FW3942" s="33"/>
      <c r="FX3942" s="33"/>
      <c r="FY3942" s="33"/>
      <c r="FZ3942" s="33"/>
      <c r="GA3942" s="33"/>
      <c r="GB3942" s="33"/>
      <c r="GC3942" s="33"/>
      <c r="GD3942" s="33"/>
      <c r="GE3942" s="33"/>
      <c r="GF3942" s="33"/>
      <c r="GG3942" s="33"/>
      <c r="GH3942" s="33"/>
      <c r="GI3942" s="33"/>
      <c r="GJ3942" s="33"/>
      <c r="GK3942" s="33"/>
      <c r="GL3942" s="33"/>
      <c r="GM3942" s="33"/>
      <c r="GN3942" s="33"/>
      <c r="GO3942" s="33"/>
      <c r="GP3942" s="33"/>
      <c r="GQ3942" s="33"/>
      <c r="GR3942" s="33"/>
      <c r="GS3942" s="33"/>
      <c r="GT3942" s="33"/>
      <c r="GU3942" s="33"/>
      <c r="GV3942" s="33"/>
      <c r="GW3942" s="33"/>
      <c r="GX3942" s="33"/>
    </row>
    <row r="3943" spans="178:206" x14ac:dyDescent="0.2">
      <c r="FV3943" s="29"/>
      <c r="FW3943" s="33"/>
      <c r="FX3943" s="33"/>
      <c r="FY3943" s="33"/>
      <c r="FZ3943" s="33"/>
      <c r="GA3943" s="33"/>
      <c r="GB3943" s="33"/>
      <c r="GC3943" s="33"/>
      <c r="GD3943" s="33"/>
      <c r="GE3943" s="33"/>
      <c r="GF3943" s="33"/>
      <c r="GG3943" s="33"/>
      <c r="GH3943" s="33"/>
      <c r="GI3943" s="33"/>
      <c r="GJ3943" s="33"/>
      <c r="GK3943" s="33"/>
      <c r="GL3943" s="33"/>
      <c r="GM3943" s="33"/>
      <c r="GN3943" s="33"/>
      <c r="GO3943" s="33"/>
      <c r="GP3943" s="33"/>
      <c r="GQ3943" s="33"/>
      <c r="GR3943" s="33"/>
      <c r="GS3943" s="33"/>
      <c r="GT3943" s="33"/>
      <c r="GU3943" s="33"/>
      <c r="GV3943" s="33"/>
      <c r="GW3943" s="33"/>
      <c r="GX3943" s="33"/>
    </row>
    <row r="3944" spans="178:206" x14ac:dyDescent="0.2">
      <c r="FV3944" s="29"/>
      <c r="FW3944" s="33"/>
      <c r="FX3944" s="33"/>
      <c r="FY3944" s="33"/>
      <c r="FZ3944" s="33"/>
      <c r="GA3944" s="33"/>
      <c r="GB3944" s="33"/>
      <c r="GC3944" s="33"/>
      <c r="GD3944" s="33"/>
      <c r="GE3944" s="33"/>
      <c r="GF3944" s="33"/>
      <c r="GG3944" s="33"/>
      <c r="GH3944" s="33"/>
      <c r="GI3944" s="33"/>
      <c r="GJ3944" s="33"/>
      <c r="GK3944" s="33"/>
      <c r="GL3944" s="33"/>
      <c r="GM3944" s="33"/>
      <c r="GN3944" s="33"/>
      <c r="GO3944" s="33"/>
      <c r="GP3944" s="33"/>
      <c r="GQ3944" s="33"/>
      <c r="GR3944" s="33"/>
      <c r="GS3944" s="33"/>
      <c r="GT3944" s="33"/>
      <c r="GU3944" s="33"/>
      <c r="GV3944" s="33"/>
      <c r="GW3944" s="33"/>
      <c r="GX3944" s="33"/>
    </row>
    <row r="3945" spans="178:206" x14ac:dyDescent="0.2">
      <c r="FV3945" s="29"/>
      <c r="FW3945" s="33"/>
      <c r="FX3945" s="33"/>
      <c r="FY3945" s="33"/>
      <c r="FZ3945" s="33"/>
      <c r="GA3945" s="33"/>
      <c r="GB3945" s="33"/>
      <c r="GC3945" s="33"/>
      <c r="GD3945" s="33"/>
      <c r="GE3945" s="33"/>
      <c r="GF3945" s="33"/>
      <c r="GG3945" s="33"/>
      <c r="GH3945" s="33"/>
      <c r="GI3945" s="33"/>
      <c r="GJ3945" s="33"/>
      <c r="GK3945" s="33"/>
      <c r="GL3945" s="33"/>
      <c r="GM3945" s="33"/>
      <c r="GN3945" s="33"/>
      <c r="GO3945" s="33"/>
      <c r="GP3945" s="33"/>
      <c r="GQ3945" s="33"/>
      <c r="GR3945" s="33"/>
      <c r="GS3945" s="33"/>
      <c r="GT3945" s="33"/>
      <c r="GU3945" s="33"/>
      <c r="GV3945" s="33"/>
      <c r="GW3945" s="33"/>
      <c r="GX3945" s="33"/>
    </row>
    <row r="3946" spans="178:206" x14ac:dyDescent="0.2">
      <c r="FV3946" s="29"/>
      <c r="FW3946" s="33"/>
      <c r="FX3946" s="33"/>
      <c r="FY3946" s="33"/>
      <c r="FZ3946" s="33"/>
      <c r="GA3946" s="33"/>
      <c r="GB3946" s="33"/>
      <c r="GC3946" s="33"/>
      <c r="GD3946" s="33"/>
      <c r="GE3946" s="33"/>
      <c r="GF3946" s="33"/>
      <c r="GG3946" s="33"/>
      <c r="GH3946" s="33"/>
      <c r="GI3946" s="33"/>
      <c r="GJ3946" s="33"/>
      <c r="GK3946" s="33"/>
      <c r="GL3946" s="33"/>
      <c r="GM3946" s="33"/>
      <c r="GN3946" s="33"/>
      <c r="GO3946" s="33"/>
      <c r="GP3946" s="33"/>
      <c r="GQ3946" s="33"/>
      <c r="GR3946" s="33"/>
      <c r="GS3946" s="33"/>
      <c r="GT3946" s="33"/>
      <c r="GU3946" s="33"/>
      <c r="GV3946" s="33"/>
      <c r="GW3946" s="33"/>
      <c r="GX3946" s="33"/>
    </row>
    <row r="3947" spans="178:206" x14ac:dyDescent="0.2">
      <c r="FV3947" s="29"/>
      <c r="FW3947" s="33"/>
      <c r="FX3947" s="33"/>
      <c r="FY3947" s="33"/>
      <c r="FZ3947" s="33"/>
      <c r="GA3947" s="33"/>
      <c r="GB3947" s="33"/>
      <c r="GC3947" s="33"/>
      <c r="GD3947" s="33"/>
      <c r="GE3947" s="33"/>
      <c r="GF3947" s="33"/>
      <c r="GG3947" s="33"/>
      <c r="GH3947" s="33"/>
      <c r="GI3947" s="33"/>
      <c r="GJ3947" s="33"/>
      <c r="GK3947" s="33"/>
      <c r="GL3947" s="33"/>
      <c r="GM3947" s="33"/>
      <c r="GN3947" s="33"/>
      <c r="GO3947" s="33"/>
      <c r="GP3947" s="33"/>
      <c r="GQ3947" s="33"/>
      <c r="GR3947" s="33"/>
      <c r="GS3947" s="33"/>
      <c r="GT3947" s="33"/>
      <c r="GU3947" s="33"/>
      <c r="GV3947" s="33"/>
      <c r="GW3947" s="33"/>
      <c r="GX3947" s="33"/>
    </row>
    <row r="3948" spans="178:206" x14ac:dyDescent="0.2">
      <c r="FV3948" s="29"/>
      <c r="FW3948" s="33"/>
      <c r="FX3948" s="33"/>
      <c r="FY3948" s="33"/>
      <c r="FZ3948" s="33"/>
      <c r="GA3948" s="33"/>
      <c r="GB3948" s="33"/>
      <c r="GC3948" s="33"/>
      <c r="GD3948" s="33"/>
      <c r="GE3948" s="33"/>
      <c r="GF3948" s="33"/>
      <c r="GG3948" s="33"/>
      <c r="GH3948" s="33"/>
      <c r="GI3948" s="33"/>
      <c r="GJ3948" s="33"/>
      <c r="GK3948" s="33"/>
      <c r="GL3948" s="33"/>
      <c r="GM3948" s="33"/>
      <c r="GN3948" s="33"/>
      <c r="GO3948" s="33"/>
      <c r="GP3948" s="33"/>
      <c r="GQ3948" s="33"/>
      <c r="GR3948" s="33"/>
      <c r="GS3948" s="33"/>
      <c r="GT3948" s="33"/>
      <c r="GU3948" s="33"/>
      <c r="GV3948" s="33"/>
      <c r="GW3948" s="33"/>
      <c r="GX3948" s="33"/>
    </row>
    <row r="3949" spans="178:206" x14ac:dyDescent="0.2">
      <c r="FV3949" s="29"/>
      <c r="FW3949" s="33"/>
      <c r="FX3949" s="33"/>
      <c r="FY3949" s="33"/>
      <c r="FZ3949" s="33"/>
      <c r="GA3949" s="33"/>
      <c r="GB3949" s="33"/>
      <c r="GC3949" s="33"/>
      <c r="GD3949" s="33"/>
      <c r="GE3949" s="33"/>
      <c r="GF3949" s="33"/>
      <c r="GG3949" s="33"/>
      <c r="GH3949" s="33"/>
      <c r="GI3949" s="33"/>
      <c r="GJ3949" s="33"/>
      <c r="GK3949" s="33"/>
      <c r="GL3949" s="33"/>
      <c r="GM3949" s="33"/>
      <c r="GN3949" s="33"/>
      <c r="GO3949" s="33"/>
      <c r="GP3949" s="33"/>
      <c r="GQ3949" s="33"/>
      <c r="GR3949" s="33"/>
      <c r="GS3949" s="33"/>
      <c r="GT3949" s="33"/>
      <c r="GU3949" s="33"/>
      <c r="GV3949" s="33"/>
      <c r="GW3949" s="33"/>
      <c r="GX3949" s="33"/>
    </row>
    <row r="3950" spans="178:206" x14ac:dyDescent="0.2">
      <c r="FV3950" s="29"/>
      <c r="FW3950" s="33"/>
      <c r="FX3950" s="33"/>
      <c r="FY3950" s="33"/>
      <c r="FZ3950" s="33"/>
      <c r="GA3950" s="33"/>
      <c r="GB3950" s="33"/>
      <c r="GC3950" s="33"/>
      <c r="GD3950" s="33"/>
      <c r="GE3950" s="33"/>
      <c r="GF3950" s="33"/>
      <c r="GG3950" s="33"/>
      <c r="GH3950" s="33"/>
      <c r="GI3950" s="33"/>
      <c r="GJ3950" s="33"/>
      <c r="GK3950" s="33"/>
      <c r="GL3950" s="33"/>
      <c r="GM3950" s="33"/>
      <c r="GN3950" s="33"/>
      <c r="GO3950" s="33"/>
      <c r="GP3950" s="33"/>
      <c r="GQ3950" s="33"/>
      <c r="GR3950" s="33"/>
      <c r="GS3950" s="33"/>
      <c r="GT3950" s="33"/>
      <c r="GU3950" s="33"/>
      <c r="GV3950" s="33"/>
      <c r="GW3950" s="33"/>
      <c r="GX3950" s="33"/>
    </row>
    <row r="3951" spans="178:206" x14ac:dyDescent="0.2">
      <c r="FV3951" s="29"/>
      <c r="FW3951" s="33"/>
      <c r="FX3951" s="33"/>
      <c r="FY3951" s="33"/>
      <c r="FZ3951" s="33"/>
      <c r="GA3951" s="33"/>
      <c r="GB3951" s="33"/>
      <c r="GC3951" s="33"/>
      <c r="GD3951" s="33"/>
      <c r="GE3951" s="33"/>
      <c r="GF3951" s="33"/>
      <c r="GG3951" s="33"/>
      <c r="GH3951" s="33"/>
      <c r="GI3951" s="33"/>
      <c r="GJ3951" s="33"/>
      <c r="GK3951" s="33"/>
      <c r="GL3951" s="33"/>
      <c r="GM3951" s="33"/>
      <c r="GN3951" s="33"/>
      <c r="GO3951" s="33"/>
      <c r="GP3951" s="33"/>
      <c r="GQ3951" s="33"/>
      <c r="GR3951" s="33"/>
      <c r="GS3951" s="33"/>
      <c r="GT3951" s="33"/>
      <c r="GU3951" s="33"/>
      <c r="GV3951" s="33"/>
      <c r="GW3951" s="33"/>
      <c r="GX3951" s="33"/>
    </row>
    <row r="3952" spans="178:206" x14ac:dyDescent="0.2">
      <c r="FV3952" s="29"/>
      <c r="FW3952" s="33"/>
      <c r="FX3952" s="33"/>
      <c r="FY3952" s="33"/>
      <c r="FZ3952" s="33"/>
      <c r="GA3952" s="33"/>
      <c r="GB3952" s="33"/>
      <c r="GC3952" s="33"/>
      <c r="GD3952" s="33"/>
      <c r="GE3952" s="33"/>
      <c r="GF3952" s="33"/>
      <c r="GG3952" s="33"/>
      <c r="GH3952" s="33"/>
      <c r="GI3952" s="33"/>
      <c r="GJ3952" s="33"/>
      <c r="GK3952" s="33"/>
      <c r="GL3952" s="33"/>
      <c r="GM3952" s="33"/>
      <c r="GN3952" s="33"/>
      <c r="GO3952" s="33"/>
      <c r="GP3952" s="33"/>
      <c r="GQ3952" s="33"/>
      <c r="GR3952" s="33"/>
      <c r="GS3952" s="33"/>
      <c r="GT3952" s="33"/>
      <c r="GU3952" s="33"/>
      <c r="GV3952" s="33"/>
      <c r="GW3952" s="33"/>
      <c r="GX3952" s="33"/>
    </row>
    <row r="3953" spans="178:206" x14ac:dyDescent="0.2">
      <c r="FV3953" s="29"/>
      <c r="FW3953" s="33"/>
      <c r="FX3953" s="33"/>
      <c r="FY3953" s="33"/>
      <c r="FZ3953" s="33"/>
      <c r="GA3953" s="33"/>
      <c r="GB3953" s="33"/>
      <c r="GC3953" s="33"/>
      <c r="GD3953" s="33"/>
      <c r="GE3953" s="33"/>
      <c r="GF3953" s="33"/>
      <c r="GG3953" s="33"/>
      <c r="GH3953" s="33"/>
      <c r="GI3953" s="33"/>
      <c r="GJ3953" s="33"/>
      <c r="GK3953" s="33"/>
      <c r="GL3953" s="33"/>
      <c r="GM3953" s="33"/>
      <c r="GN3953" s="33"/>
      <c r="GO3953" s="33"/>
      <c r="GP3953" s="33"/>
      <c r="GQ3953" s="33"/>
      <c r="GR3953" s="33"/>
      <c r="GS3953" s="33"/>
      <c r="GT3953" s="33"/>
      <c r="GU3953" s="33"/>
      <c r="GV3953" s="33"/>
      <c r="GW3953" s="33"/>
      <c r="GX3953" s="33"/>
    </row>
    <row r="3954" spans="178:206" x14ac:dyDescent="0.2">
      <c r="FV3954" s="29"/>
      <c r="FW3954" s="33"/>
      <c r="FX3954" s="33"/>
      <c r="FY3954" s="33"/>
      <c r="FZ3954" s="33"/>
      <c r="GA3954" s="33"/>
      <c r="GB3954" s="33"/>
      <c r="GC3954" s="33"/>
      <c r="GD3954" s="33"/>
      <c r="GE3954" s="33"/>
      <c r="GF3954" s="33"/>
      <c r="GG3954" s="33"/>
      <c r="GH3954" s="33"/>
      <c r="GI3954" s="33"/>
      <c r="GJ3954" s="33"/>
      <c r="GK3954" s="33"/>
      <c r="GL3954" s="33"/>
      <c r="GM3954" s="33"/>
      <c r="GN3954" s="33"/>
      <c r="GO3954" s="33"/>
      <c r="GP3954" s="33"/>
      <c r="GQ3954" s="33"/>
      <c r="GR3954" s="33"/>
      <c r="GS3954" s="33"/>
      <c r="GT3954" s="33"/>
      <c r="GU3954" s="33"/>
      <c r="GV3954" s="33"/>
      <c r="GW3954" s="33"/>
      <c r="GX3954" s="33"/>
    </row>
    <row r="3955" spans="178:206" x14ac:dyDescent="0.2">
      <c r="FV3955" s="29"/>
      <c r="FW3955" s="33"/>
      <c r="FX3955" s="33"/>
      <c r="FY3955" s="33"/>
      <c r="FZ3955" s="33"/>
      <c r="GA3955" s="33"/>
      <c r="GB3955" s="33"/>
      <c r="GC3955" s="33"/>
      <c r="GD3955" s="33"/>
      <c r="GE3955" s="33"/>
      <c r="GF3955" s="33"/>
      <c r="GG3955" s="33"/>
      <c r="GH3955" s="33"/>
      <c r="GI3955" s="33"/>
      <c r="GJ3955" s="33"/>
      <c r="GK3955" s="33"/>
      <c r="GL3955" s="33"/>
      <c r="GM3955" s="33"/>
      <c r="GN3955" s="33"/>
      <c r="GO3955" s="33"/>
      <c r="GP3955" s="33"/>
      <c r="GQ3955" s="33"/>
      <c r="GR3955" s="33"/>
      <c r="GS3955" s="33"/>
      <c r="GT3955" s="33"/>
      <c r="GU3955" s="33"/>
      <c r="GV3955" s="33"/>
      <c r="GW3955" s="33"/>
      <c r="GX3955" s="33"/>
    </row>
    <row r="3956" spans="178:206" x14ac:dyDescent="0.2">
      <c r="FV3956" s="29"/>
      <c r="FW3956" s="33"/>
      <c r="FX3956" s="33"/>
      <c r="FY3956" s="33"/>
      <c r="FZ3956" s="33"/>
      <c r="GA3956" s="33"/>
      <c r="GB3956" s="33"/>
      <c r="GC3956" s="33"/>
      <c r="GD3956" s="33"/>
      <c r="GE3956" s="33"/>
      <c r="GF3956" s="33"/>
      <c r="GG3956" s="33"/>
      <c r="GH3956" s="33"/>
      <c r="GI3956" s="33"/>
      <c r="GJ3956" s="33"/>
      <c r="GK3956" s="33"/>
      <c r="GL3956" s="33"/>
      <c r="GM3956" s="33"/>
      <c r="GN3956" s="33"/>
      <c r="GO3956" s="33"/>
      <c r="GP3956" s="33"/>
      <c r="GQ3956" s="33"/>
      <c r="GR3956" s="33"/>
      <c r="GS3956" s="33"/>
      <c r="GT3956" s="33"/>
      <c r="GU3956" s="33"/>
      <c r="GV3956" s="33"/>
      <c r="GW3956" s="33"/>
      <c r="GX3956" s="33"/>
    </row>
    <row r="3957" spans="178:206" x14ac:dyDescent="0.2">
      <c r="FV3957" s="29"/>
      <c r="FW3957" s="33"/>
      <c r="FX3957" s="33"/>
      <c r="FY3957" s="33"/>
      <c r="FZ3957" s="33"/>
      <c r="GA3957" s="33"/>
      <c r="GB3957" s="33"/>
      <c r="GC3957" s="33"/>
      <c r="GD3957" s="33"/>
      <c r="GE3957" s="33"/>
      <c r="GF3957" s="33"/>
      <c r="GG3957" s="33"/>
      <c r="GH3957" s="33"/>
      <c r="GI3957" s="33"/>
      <c r="GJ3957" s="33"/>
      <c r="GK3957" s="33"/>
      <c r="GL3957" s="33"/>
      <c r="GM3957" s="33"/>
      <c r="GN3957" s="33"/>
      <c r="GO3957" s="33"/>
      <c r="GP3957" s="33"/>
      <c r="GQ3957" s="33"/>
      <c r="GR3957" s="33"/>
      <c r="GS3957" s="33"/>
      <c r="GT3957" s="33"/>
      <c r="GU3957" s="33"/>
      <c r="GV3957" s="33"/>
      <c r="GW3957" s="33"/>
      <c r="GX3957" s="33"/>
    </row>
    <row r="3958" spans="178:206" x14ac:dyDescent="0.2">
      <c r="FV3958" s="29"/>
      <c r="FW3958" s="33"/>
      <c r="FX3958" s="33"/>
      <c r="FY3958" s="33"/>
      <c r="FZ3958" s="33"/>
      <c r="GA3958" s="33"/>
      <c r="GB3958" s="33"/>
      <c r="GC3958" s="33"/>
      <c r="GD3958" s="33"/>
      <c r="GE3958" s="33"/>
      <c r="GF3958" s="33"/>
      <c r="GG3958" s="33"/>
      <c r="GH3958" s="33"/>
      <c r="GI3958" s="33"/>
      <c r="GJ3958" s="33"/>
      <c r="GK3958" s="33"/>
      <c r="GL3958" s="33"/>
      <c r="GM3958" s="33"/>
      <c r="GN3958" s="33"/>
      <c r="GO3958" s="33"/>
      <c r="GP3958" s="33"/>
      <c r="GQ3958" s="33"/>
      <c r="GR3958" s="33"/>
      <c r="GS3958" s="33"/>
      <c r="GT3958" s="33"/>
      <c r="GU3958" s="33"/>
      <c r="GV3958" s="33"/>
      <c r="GW3958" s="33"/>
      <c r="GX3958" s="33"/>
    </row>
    <row r="3959" spans="178:206" x14ac:dyDescent="0.2">
      <c r="FV3959" s="29"/>
      <c r="FW3959" s="33"/>
      <c r="FX3959" s="33"/>
      <c r="FY3959" s="33"/>
      <c r="FZ3959" s="33"/>
      <c r="GA3959" s="33"/>
      <c r="GB3959" s="33"/>
      <c r="GC3959" s="33"/>
      <c r="GD3959" s="33"/>
      <c r="GE3959" s="33"/>
      <c r="GF3959" s="33"/>
      <c r="GG3959" s="33"/>
      <c r="GH3959" s="33"/>
      <c r="GI3959" s="33"/>
      <c r="GJ3959" s="33"/>
      <c r="GK3959" s="33"/>
      <c r="GL3959" s="33"/>
      <c r="GM3959" s="33"/>
      <c r="GN3959" s="33"/>
      <c r="GO3959" s="33"/>
      <c r="GP3959" s="33"/>
      <c r="GQ3959" s="33"/>
      <c r="GR3959" s="33"/>
      <c r="GS3959" s="33"/>
      <c r="GT3959" s="33"/>
      <c r="GU3959" s="33"/>
      <c r="GV3959" s="33"/>
      <c r="GW3959" s="33"/>
      <c r="GX3959" s="33"/>
    </row>
    <row r="3960" spans="178:206" x14ac:dyDescent="0.2">
      <c r="FV3960" s="29"/>
      <c r="FW3960" s="33"/>
      <c r="FX3960" s="33"/>
      <c r="FY3960" s="33"/>
      <c r="FZ3960" s="33"/>
      <c r="GA3960" s="33"/>
      <c r="GB3960" s="33"/>
      <c r="GC3960" s="33"/>
      <c r="GD3960" s="33"/>
      <c r="GE3960" s="33"/>
      <c r="GF3960" s="33"/>
      <c r="GG3960" s="33"/>
      <c r="GH3960" s="33"/>
      <c r="GI3960" s="33"/>
      <c r="GJ3960" s="33"/>
      <c r="GK3960" s="33"/>
      <c r="GL3960" s="33"/>
      <c r="GM3960" s="33"/>
      <c r="GN3960" s="33"/>
      <c r="GO3960" s="33"/>
      <c r="GP3960" s="33"/>
      <c r="GQ3960" s="33"/>
      <c r="GR3960" s="33"/>
      <c r="GS3960" s="33"/>
      <c r="GT3960" s="33"/>
      <c r="GU3960" s="33"/>
      <c r="GV3960" s="33"/>
      <c r="GW3960" s="33"/>
      <c r="GX3960" s="33"/>
    </row>
    <row r="3961" spans="178:206" x14ac:dyDescent="0.2">
      <c r="FV3961" s="29"/>
      <c r="FW3961" s="33"/>
      <c r="FX3961" s="33"/>
      <c r="FY3961" s="33"/>
      <c r="FZ3961" s="33"/>
      <c r="GA3961" s="33"/>
      <c r="GB3961" s="33"/>
      <c r="GC3961" s="33"/>
      <c r="GD3961" s="33"/>
      <c r="GE3961" s="33"/>
      <c r="GF3961" s="33"/>
      <c r="GG3961" s="33"/>
      <c r="GH3961" s="33"/>
      <c r="GI3961" s="33"/>
      <c r="GJ3961" s="33"/>
      <c r="GK3961" s="33"/>
      <c r="GL3961" s="33"/>
      <c r="GM3961" s="33"/>
      <c r="GN3961" s="33"/>
      <c r="GO3961" s="33"/>
      <c r="GP3961" s="33"/>
      <c r="GQ3961" s="33"/>
      <c r="GR3961" s="33"/>
      <c r="GS3961" s="33"/>
      <c r="GT3961" s="33"/>
      <c r="GU3961" s="33"/>
      <c r="GV3961" s="33"/>
      <c r="GW3961" s="33"/>
      <c r="GX3961" s="33"/>
    </row>
    <row r="3962" spans="178:206" x14ac:dyDescent="0.2">
      <c r="FV3962" s="29"/>
      <c r="FW3962" s="33"/>
      <c r="FX3962" s="33"/>
      <c r="FY3962" s="33"/>
      <c r="FZ3962" s="33"/>
      <c r="GA3962" s="33"/>
      <c r="GB3962" s="33"/>
      <c r="GC3962" s="33"/>
      <c r="GD3962" s="33"/>
      <c r="GE3962" s="33"/>
      <c r="GF3962" s="33"/>
      <c r="GG3962" s="33"/>
      <c r="GH3962" s="33"/>
      <c r="GI3962" s="33"/>
      <c r="GJ3962" s="33"/>
      <c r="GK3962" s="33"/>
      <c r="GL3962" s="33"/>
      <c r="GM3962" s="33"/>
      <c r="GN3962" s="33"/>
      <c r="GO3962" s="33"/>
      <c r="GP3962" s="33"/>
      <c r="GQ3962" s="33"/>
      <c r="GR3962" s="33"/>
      <c r="GS3962" s="33"/>
      <c r="GT3962" s="33"/>
      <c r="GU3962" s="33"/>
      <c r="GV3962" s="33"/>
      <c r="GW3962" s="33"/>
      <c r="GX3962" s="33"/>
    </row>
    <row r="3963" spans="178:206" x14ac:dyDescent="0.2">
      <c r="FV3963" s="29"/>
      <c r="FW3963" s="33"/>
      <c r="FX3963" s="33"/>
      <c r="FY3963" s="33"/>
      <c r="FZ3963" s="33"/>
      <c r="GA3963" s="33"/>
      <c r="GB3963" s="33"/>
      <c r="GC3963" s="33"/>
      <c r="GD3963" s="33"/>
      <c r="GE3963" s="33"/>
      <c r="GF3963" s="33"/>
      <c r="GG3963" s="33"/>
      <c r="GH3963" s="33"/>
      <c r="GI3963" s="33"/>
      <c r="GJ3963" s="33"/>
      <c r="GK3963" s="33"/>
      <c r="GL3963" s="33"/>
      <c r="GM3963" s="33"/>
      <c r="GN3963" s="33"/>
      <c r="GO3963" s="33"/>
      <c r="GP3963" s="33"/>
      <c r="GQ3963" s="33"/>
      <c r="GR3963" s="33"/>
      <c r="GS3963" s="33"/>
      <c r="GT3963" s="33"/>
      <c r="GU3963" s="33"/>
      <c r="GV3963" s="33"/>
      <c r="GW3963" s="33"/>
      <c r="GX3963" s="33"/>
    </row>
    <row r="3964" spans="178:206" x14ac:dyDescent="0.2">
      <c r="FV3964" s="29"/>
      <c r="FW3964" s="33"/>
      <c r="FX3964" s="33"/>
      <c r="FY3964" s="33"/>
      <c r="FZ3964" s="33"/>
      <c r="GA3964" s="33"/>
      <c r="GB3964" s="33"/>
      <c r="GC3964" s="33"/>
      <c r="GD3964" s="33"/>
      <c r="GE3964" s="33"/>
      <c r="GF3964" s="33"/>
      <c r="GG3964" s="33"/>
      <c r="GH3964" s="33"/>
      <c r="GI3964" s="33"/>
      <c r="GJ3964" s="33"/>
      <c r="GK3964" s="33"/>
      <c r="GL3964" s="33"/>
      <c r="GM3964" s="33"/>
      <c r="GN3964" s="33"/>
      <c r="GO3964" s="33"/>
      <c r="GP3964" s="33"/>
      <c r="GQ3964" s="33"/>
      <c r="GR3964" s="33"/>
      <c r="GS3964" s="33"/>
      <c r="GT3964" s="33"/>
      <c r="GU3964" s="33"/>
      <c r="GV3964" s="33"/>
      <c r="GW3964" s="33"/>
      <c r="GX3964" s="33"/>
    </row>
    <row r="3965" spans="178:206" x14ac:dyDescent="0.2">
      <c r="FV3965" s="29"/>
      <c r="FW3965" s="33"/>
      <c r="FX3965" s="33"/>
      <c r="FY3965" s="33"/>
      <c r="FZ3965" s="33"/>
      <c r="GA3965" s="33"/>
      <c r="GB3965" s="33"/>
      <c r="GC3965" s="33"/>
      <c r="GD3965" s="33"/>
      <c r="GE3965" s="33"/>
      <c r="GF3965" s="33"/>
      <c r="GG3965" s="33"/>
      <c r="GH3965" s="33"/>
      <c r="GI3965" s="33"/>
      <c r="GJ3965" s="33"/>
      <c r="GK3965" s="33"/>
      <c r="GL3965" s="33"/>
      <c r="GM3965" s="33"/>
      <c r="GN3965" s="33"/>
      <c r="GO3965" s="33"/>
      <c r="GP3965" s="33"/>
      <c r="GQ3965" s="33"/>
      <c r="GR3965" s="33"/>
      <c r="GS3965" s="33"/>
      <c r="GT3965" s="33"/>
      <c r="GU3965" s="33"/>
      <c r="GV3965" s="33"/>
      <c r="GW3965" s="33"/>
      <c r="GX3965" s="33"/>
    </row>
    <row r="3966" spans="178:206" x14ac:dyDescent="0.2">
      <c r="FV3966" s="29"/>
      <c r="FW3966" s="33"/>
      <c r="FX3966" s="33"/>
      <c r="FY3966" s="33"/>
      <c r="FZ3966" s="33"/>
      <c r="GA3966" s="33"/>
      <c r="GB3966" s="33"/>
      <c r="GC3966" s="33"/>
      <c r="GD3966" s="33"/>
      <c r="GE3966" s="33"/>
      <c r="GF3966" s="33"/>
      <c r="GG3966" s="33"/>
      <c r="GH3966" s="33"/>
      <c r="GI3966" s="33"/>
      <c r="GJ3966" s="33"/>
      <c r="GK3966" s="33"/>
      <c r="GL3966" s="33"/>
      <c r="GM3966" s="33"/>
      <c r="GN3966" s="33"/>
      <c r="GO3966" s="33"/>
      <c r="GP3966" s="33"/>
      <c r="GQ3966" s="33"/>
      <c r="GR3966" s="33"/>
      <c r="GS3966" s="33"/>
      <c r="GT3966" s="33"/>
      <c r="GU3966" s="33"/>
      <c r="GV3966" s="33"/>
      <c r="GW3966" s="33"/>
      <c r="GX3966" s="33"/>
    </row>
    <row r="3967" spans="178:206" x14ac:dyDescent="0.2">
      <c r="FV3967" s="29"/>
      <c r="FW3967" s="33"/>
      <c r="FX3967" s="33"/>
      <c r="FY3967" s="33"/>
      <c r="FZ3967" s="33"/>
      <c r="GA3967" s="33"/>
      <c r="GB3967" s="33"/>
      <c r="GC3967" s="33"/>
      <c r="GD3967" s="33"/>
      <c r="GE3967" s="33"/>
      <c r="GF3967" s="33"/>
      <c r="GG3967" s="33"/>
      <c r="GH3967" s="33"/>
      <c r="GI3967" s="33"/>
      <c r="GJ3967" s="33"/>
      <c r="GK3967" s="33"/>
      <c r="GL3967" s="33"/>
      <c r="GM3967" s="33"/>
      <c r="GN3967" s="33"/>
      <c r="GO3967" s="33"/>
      <c r="GP3967" s="33"/>
      <c r="GQ3967" s="33"/>
      <c r="GR3967" s="33"/>
      <c r="GS3967" s="33"/>
      <c r="GT3967" s="33"/>
      <c r="GU3967" s="33"/>
      <c r="GV3967" s="33"/>
      <c r="GW3967" s="33"/>
      <c r="GX3967" s="33"/>
    </row>
    <row r="3968" spans="178:206" x14ac:dyDescent="0.2">
      <c r="FV3968" s="29"/>
      <c r="FW3968" s="33"/>
      <c r="FX3968" s="33"/>
      <c r="FY3968" s="33"/>
      <c r="FZ3968" s="33"/>
      <c r="GA3968" s="33"/>
      <c r="GB3968" s="33"/>
      <c r="GC3968" s="33"/>
      <c r="GD3968" s="33"/>
      <c r="GE3968" s="33"/>
      <c r="GF3968" s="33"/>
      <c r="GG3968" s="33"/>
      <c r="GH3968" s="33"/>
      <c r="GI3968" s="33"/>
      <c r="GJ3968" s="33"/>
      <c r="GK3968" s="33"/>
      <c r="GL3968" s="33"/>
      <c r="GM3968" s="33"/>
      <c r="GN3968" s="33"/>
      <c r="GO3968" s="33"/>
      <c r="GP3968" s="33"/>
      <c r="GQ3968" s="33"/>
      <c r="GR3968" s="33"/>
      <c r="GS3968" s="33"/>
      <c r="GT3968" s="33"/>
      <c r="GU3968" s="33"/>
      <c r="GV3968" s="33"/>
      <c r="GW3968" s="33"/>
      <c r="GX3968" s="33"/>
    </row>
    <row r="3969" spans="178:206" x14ac:dyDescent="0.2">
      <c r="FV3969" s="29"/>
      <c r="FW3969" s="33"/>
      <c r="FX3969" s="33"/>
      <c r="FY3969" s="33"/>
      <c r="FZ3969" s="33"/>
      <c r="GA3969" s="33"/>
      <c r="GB3969" s="33"/>
      <c r="GC3969" s="33"/>
      <c r="GD3969" s="33"/>
      <c r="GE3969" s="33"/>
      <c r="GF3969" s="33"/>
      <c r="GG3969" s="33"/>
      <c r="GH3969" s="33"/>
      <c r="GI3969" s="33"/>
      <c r="GJ3969" s="33"/>
      <c r="GK3969" s="33"/>
      <c r="GL3969" s="33"/>
      <c r="GM3969" s="33"/>
      <c r="GN3969" s="33"/>
      <c r="GO3969" s="33"/>
      <c r="GP3969" s="33"/>
      <c r="GQ3969" s="33"/>
      <c r="GR3969" s="33"/>
      <c r="GS3969" s="33"/>
      <c r="GT3969" s="33"/>
      <c r="GU3969" s="33"/>
      <c r="GV3969" s="33"/>
      <c r="GW3969" s="33"/>
      <c r="GX3969" s="33"/>
    </row>
    <row r="3970" spans="178:206" x14ac:dyDescent="0.2">
      <c r="FV3970" s="29"/>
      <c r="FW3970" s="33"/>
      <c r="FX3970" s="33"/>
      <c r="FY3970" s="33"/>
      <c r="FZ3970" s="33"/>
      <c r="GA3970" s="33"/>
      <c r="GB3970" s="33"/>
      <c r="GC3970" s="33"/>
      <c r="GD3970" s="33"/>
      <c r="GE3970" s="33"/>
      <c r="GF3970" s="33"/>
      <c r="GG3970" s="33"/>
      <c r="GH3970" s="33"/>
      <c r="GI3970" s="33"/>
      <c r="GJ3970" s="33"/>
      <c r="GK3970" s="33"/>
      <c r="GL3970" s="33"/>
      <c r="GM3970" s="33"/>
      <c r="GN3970" s="33"/>
      <c r="GO3970" s="33"/>
      <c r="GP3970" s="33"/>
      <c r="GQ3970" s="33"/>
      <c r="GR3970" s="33"/>
      <c r="GS3970" s="33"/>
      <c r="GT3970" s="33"/>
      <c r="GU3970" s="33"/>
      <c r="GV3970" s="33"/>
      <c r="GW3970" s="33"/>
      <c r="GX3970" s="33"/>
    </row>
    <row r="3971" spans="178:206" x14ac:dyDescent="0.2">
      <c r="FV3971" s="29"/>
      <c r="FW3971" s="33"/>
      <c r="FX3971" s="33"/>
      <c r="FY3971" s="33"/>
      <c r="FZ3971" s="33"/>
      <c r="GA3971" s="33"/>
      <c r="GB3971" s="33"/>
      <c r="GC3971" s="33"/>
      <c r="GD3971" s="33"/>
      <c r="GE3971" s="33"/>
      <c r="GF3971" s="33"/>
      <c r="GG3971" s="33"/>
      <c r="GH3971" s="33"/>
      <c r="GI3971" s="33"/>
      <c r="GJ3971" s="33"/>
      <c r="GK3971" s="33"/>
      <c r="GL3971" s="33"/>
      <c r="GM3971" s="33"/>
      <c r="GN3971" s="33"/>
      <c r="GO3971" s="33"/>
      <c r="GP3971" s="33"/>
      <c r="GQ3971" s="33"/>
      <c r="GR3971" s="33"/>
      <c r="GS3971" s="33"/>
      <c r="GT3971" s="33"/>
      <c r="GU3971" s="33"/>
      <c r="GV3971" s="33"/>
      <c r="GW3971" s="33"/>
      <c r="GX3971" s="33"/>
    </row>
    <row r="3972" spans="178:206" x14ac:dyDescent="0.2">
      <c r="FV3972" s="29"/>
      <c r="FW3972" s="33"/>
      <c r="FX3972" s="33"/>
      <c r="FY3972" s="33"/>
      <c r="FZ3972" s="33"/>
      <c r="GA3972" s="33"/>
      <c r="GB3972" s="33"/>
      <c r="GC3972" s="33"/>
      <c r="GD3972" s="33"/>
      <c r="GE3972" s="33"/>
      <c r="GF3972" s="33"/>
      <c r="GG3972" s="33"/>
      <c r="GH3972" s="33"/>
      <c r="GI3972" s="33"/>
      <c r="GJ3972" s="33"/>
      <c r="GK3972" s="33"/>
      <c r="GL3972" s="33"/>
      <c r="GM3972" s="33"/>
      <c r="GN3972" s="33"/>
      <c r="GO3972" s="33"/>
      <c r="GP3972" s="33"/>
      <c r="GQ3972" s="33"/>
      <c r="GR3972" s="33"/>
      <c r="GS3972" s="33"/>
      <c r="GT3972" s="33"/>
      <c r="GU3972" s="33"/>
      <c r="GV3972" s="33"/>
      <c r="GW3972" s="33"/>
      <c r="GX3972" s="33"/>
    </row>
    <row r="3973" spans="178:206" x14ac:dyDescent="0.2">
      <c r="FV3973" s="29"/>
      <c r="FW3973" s="33"/>
      <c r="FX3973" s="33"/>
      <c r="FY3973" s="33"/>
      <c r="FZ3973" s="33"/>
      <c r="GA3973" s="33"/>
      <c r="GB3973" s="33"/>
      <c r="GC3973" s="33"/>
      <c r="GD3973" s="33"/>
      <c r="GE3973" s="33"/>
      <c r="GF3973" s="33"/>
      <c r="GG3973" s="33"/>
      <c r="GH3973" s="33"/>
      <c r="GI3973" s="33"/>
      <c r="GJ3973" s="33"/>
      <c r="GK3973" s="33"/>
      <c r="GL3973" s="33"/>
      <c r="GM3973" s="33"/>
      <c r="GN3973" s="33"/>
      <c r="GO3973" s="33"/>
      <c r="GP3973" s="33"/>
      <c r="GQ3973" s="33"/>
      <c r="GR3973" s="33"/>
      <c r="GS3973" s="33"/>
      <c r="GT3973" s="33"/>
      <c r="GU3973" s="33"/>
      <c r="GV3973" s="33"/>
      <c r="GW3973" s="33"/>
      <c r="GX3973" s="33"/>
    </row>
    <row r="3974" spans="178:206" x14ac:dyDescent="0.2">
      <c r="FV3974" s="29"/>
      <c r="FW3974" s="33"/>
      <c r="FX3974" s="33"/>
      <c r="FY3974" s="33"/>
      <c r="FZ3974" s="33"/>
      <c r="GA3974" s="33"/>
      <c r="GB3974" s="33"/>
      <c r="GC3974" s="33"/>
      <c r="GD3974" s="33"/>
      <c r="GE3974" s="33"/>
      <c r="GF3974" s="33"/>
      <c r="GG3974" s="33"/>
      <c r="GH3974" s="33"/>
      <c r="GI3974" s="33"/>
      <c r="GJ3974" s="33"/>
      <c r="GK3974" s="33"/>
      <c r="GL3974" s="33"/>
      <c r="GM3974" s="33"/>
      <c r="GN3974" s="33"/>
      <c r="GO3974" s="33"/>
      <c r="GP3974" s="33"/>
      <c r="GQ3974" s="33"/>
      <c r="GR3974" s="33"/>
      <c r="GS3974" s="33"/>
      <c r="GT3974" s="33"/>
      <c r="GU3974" s="33"/>
      <c r="GV3974" s="33"/>
      <c r="GW3974" s="33"/>
      <c r="GX3974" s="33"/>
    </row>
    <row r="3975" spans="178:206" x14ac:dyDescent="0.2">
      <c r="FV3975" s="29"/>
      <c r="FW3975" s="33"/>
      <c r="FX3975" s="33"/>
      <c r="FY3975" s="33"/>
      <c r="FZ3975" s="33"/>
      <c r="GA3975" s="33"/>
      <c r="GB3975" s="33"/>
      <c r="GC3975" s="33"/>
      <c r="GD3975" s="33"/>
      <c r="GE3975" s="33"/>
      <c r="GF3975" s="33"/>
      <c r="GG3975" s="33"/>
      <c r="GH3975" s="33"/>
      <c r="GI3975" s="33"/>
      <c r="GJ3975" s="33"/>
      <c r="GK3975" s="33"/>
      <c r="GL3975" s="33"/>
      <c r="GM3975" s="33"/>
      <c r="GN3975" s="33"/>
      <c r="GO3975" s="33"/>
      <c r="GP3975" s="33"/>
      <c r="GQ3975" s="33"/>
      <c r="GR3975" s="33"/>
      <c r="GS3975" s="33"/>
      <c r="GT3975" s="33"/>
      <c r="GU3975" s="33"/>
      <c r="GV3975" s="33"/>
      <c r="GW3975" s="33"/>
      <c r="GX3975" s="33"/>
    </row>
    <row r="3976" spans="178:206" x14ac:dyDescent="0.2">
      <c r="FV3976" s="29"/>
      <c r="FW3976" s="33"/>
      <c r="FX3976" s="33"/>
      <c r="FY3976" s="33"/>
      <c r="FZ3976" s="33"/>
      <c r="GA3976" s="33"/>
      <c r="GB3976" s="33"/>
      <c r="GC3976" s="33"/>
      <c r="GD3976" s="33"/>
      <c r="GE3976" s="33"/>
      <c r="GF3976" s="33"/>
      <c r="GG3976" s="33"/>
      <c r="GH3976" s="33"/>
      <c r="GI3976" s="33"/>
      <c r="GJ3976" s="33"/>
      <c r="GK3976" s="33"/>
      <c r="GL3976" s="33"/>
      <c r="GM3976" s="33"/>
      <c r="GN3976" s="33"/>
      <c r="GO3976" s="33"/>
      <c r="GP3976" s="33"/>
      <c r="GQ3976" s="33"/>
      <c r="GR3976" s="33"/>
      <c r="GS3976" s="33"/>
      <c r="GT3976" s="33"/>
      <c r="GU3976" s="33"/>
      <c r="GV3976" s="33"/>
      <c r="GW3976" s="33"/>
      <c r="GX3976" s="33"/>
    </row>
    <row r="3977" spans="178:206" x14ac:dyDescent="0.2">
      <c r="FV3977" s="29"/>
      <c r="FW3977" s="33"/>
      <c r="FX3977" s="33"/>
      <c r="FY3977" s="33"/>
      <c r="FZ3977" s="33"/>
      <c r="GA3977" s="33"/>
      <c r="GB3977" s="33"/>
      <c r="GC3977" s="33"/>
      <c r="GD3977" s="33"/>
      <c r="GE3977" s="33"/>
      <c r="GF3977" s="33"/>
      <c r="GG3977" s="33"/>
      <c r="GH3977" s="33"/>
      <c r="GI3977" s="33"/>
      <c r="GJ3977" s="33"/>
      <c r="GK3977" s="33"/>
      <c r="GL3977" s="33"/>
      <c r="GM3977" s="33"/>
      <c r="GN3977" s="33"/>
      <c r="GO3977" s="33"/>
      <c r="GP3977" s="33"/>
      <c r="GQ3977" s="33"/>
      <c r="GR3977" s="33"/>
      <c r="GS3977" s="33"/>
      <c r="GT3977" s="33"/>
      <c r="GU3977" s="33"/>
      <c r="GV3977" s="33"/>
      <c r="GW3977" s="33"/>
      <c r="GX3977" s="33"/>
    </row>
    <row r="3978" spans="178:206" x14ac:dyDescent="0.2">
      <c r="FV3978" s="29"/>
      <c r="FW3978" s="33"/>
      <c r="FX3978" s="33"/>
      <c r="FY3978" s="33"/>
      <c r="FZ3978" s="33"/>
      <c r="GA3978" s="33"/>
      <c r="GB3978" s="33"/>
      <c r="GC3978" s="33"/>
      <c r="GD3978" s="33"/>
      <c r="GE3978" s="33"/>
      <c r="GF3978" s="33"/>
      <c r="GG3978" s="33"/>
      <c r="GH3978" s="33"/>
      <c r="GI3978" s="33"/>
      <c r="GJ3978" s="33"/>
      <c r="GK3978" s="33"/>
      <c r="GL3978" s="33"/>
      <c r="GM3978" s="33"/>
      <c r="GN3978" s="33"/>
      <c r="GO3978" s="33"/>
      <c r="GP3978" s="33"/>
      <c r="GQ3978" s="33"/>
      <c r="GR3978" s="33"/>
      <c r="GS3978" s="33"/>
      <c r="GT3978" s="33"/>
      <c r="GU3978" s="33"/>
      <c r="GV3978" s="33"/>
      <c r="GW3978" s="33"/>
      <c r="GX3978" s="33"/>
    </row>
    <row r="3979" spans="178:206" x14ac:dyDescent="0.2">
      <c r="FV3979" s="29"/>
      <c r="FW3979" s="33"/>
      <c r="FX3979" s="33"/>
      <c r="FY3979" s="33"/>
      <c r="FZ3979" s="33"/>
      <c r="GA3979" s="33"/>
      <c r="GB3979" s="33"/>
      <c r="GC3979" s="33"/>
      <c r="GD3979" s="33"/>
      <c r="GE3979" s="33"/>
      <c r="GF3979" s="33"/>
      <c r="GG3979" s="33"/>
      <c r="GH3979" s="33"/>
      <c r="GI3979" s="33"/>
      <c r="GJ3979" s="33"/>
      <c r="GK3979" s="33"/>
      <c r="GL3979" s="33"/>
      <c r="GM3979" s="33"/>
      <c r="GN3979" s="33"/>
      <c r="GO3979" s="33"/>
      <c r="GP3979" s="33"/>
      <c r="GQ3979" s="33"/>
      <c r="GR3979" s="33"/>
      <c r="GS3979" s="33"/>
      <c r="GT3979" s="33"/>
      <c r="GU3979" s="33"/>
      <c r="GV3979" s="33"/>
      <c r="GW3979" s="33"/>
      <c r="GX3979" s="33"/>
    </row>
    <row r="3980" spans="178:206" x14ac:dyDescent="0.2">
      <c r="FV3980" s="29"/>
      <c r="FW3980" s="33"/>
      <c r="FX3980" s="33"/>
      <c r="FY3980" s="33"/>
      <c r="FZ3980" s="33"/>
      <c r="GA3980" s="33"/>
      <c r="GB3980" s="33"/>
      <c r="GC3980" s="33"/>
      <c r="GD3980" s="33"/>
      <c r="GE3980" s="33"/>
      <c r="GF3980" s="33"/>
      <c r="GG3980" s="33"/>
      <c r="GH3980" s="33"/>
      <c r="GI3980" s="33"/>
      <c r="GJ3980" s="33"/>
      <c r="GK3980" s="33"/>
      <c r="GL3980" s="33"/>
      <c r="GM3980" s="33"/>
      <c r="GN3980" s="33"/>
      <c r="GO3980" s="33"/>
      <c r="GP3980" s="33"/>
      <c r="GQ3980" s="33"/>
      <c r="GR3980" s="33"/>
      <c r="GS3980" s="33"/>
      <c r="GT3980" s="33"/>
      <c r="GU3980" s="33"/>
      <c r="GV3980" s="33"/>
      <c r="GW3980" s="33"/>
      <c r="GX3980" s="33"/>
    </row>
    <row r="3981" spans="178:206" x14ac:dyDescent="0.2">
      <c r="FV3981" s="29"/>
      <c r="FW3981" s="33"/>
      <c r="FX3981" s="33"/>
      <c r="FY3981" s="33"/>
      <c r="FZ3981" s="33"/>
      <c r="GA3981" s="33"/>
      <c r="GB3981" s="33"/>
      <c r="GC3981" s="33"/>
      <c r="GD3981" s="33"/>
      <c r="GE3981" s="33"/>
      <c r="GF3981" s="33"/>
      <c r="GG3981" s="33"/>
      <c r="GH3981" s="33"/>
      <c r="GI3981" s="33"/>
      <c r="GJ3981" s="33"/>
      <c r="GK3981" s="33"/>
      <c r="GL3981" s="33"/>
      <c r="GM3981" s="33"/>
      <c r="GN3981" s="33"/>
      <c r="GO3981" s="33"/>
      <c r="GP3981" s="33"/>
      <c r="GQ3981" s="33"/>
      <c r="GR3981" s="33"/>
      <c r="GS3981" s="33"/>
      <c r="GT3981" s="33"/>
      <c r="GU3981" s="33"/>
      <c r="GV3981" s="33"/>
      <c r="GW3981" s="33"/>
      <c r="GX3981" s="33"/>
    </row>
    <row r="3982" spans="178:206" x14ac:dyDescent="0.2">
      <c r="FV3982" s="29"/>
      <c r="FW3982" s="33"/>
      <c r="FX3982" s="33"/>
      <c r="FY3982" s="33"/>
      <c r="FZ3982" s="33"/>
      <c r="GA3982" s="33"/>
      <c r="GB3982" s="33"/>
      <c r="GC3982" s="33"/>
      <c r="GD3982" s="33"/>
      <c r="GE3982" s="33"/>
      <c r="GF3982" s="33"/>
      <c r="GG3982" s="33"/>
      <c r="GH3982" s="33"/>
      <c r="GI3982" s="33"/>
      <c r="GJ3982" s="33"/>
      <c r="GK3982" s="33"/>
      <c r="GL3982" s="33"/>
      <c r="GM3982" s="33"/>
      <c r="GN3982" s="33"/>
      <c r="GO3982" s="33"/>
      <c r="GP3982" s="33"/>
      <c r="GQ3982" s="33"/>
      <c r="GR3982" s="33"/>
      <c r="GS3982" s="33"/>
      <c r="GT3982" s="33"/>
      <c r="GU3982" s="33"/>
      <c r="GV3982" s="33"/>
      <c r="GW3982" s="33"/>
      <c r="GX3982" s="33"/>
    </row>
    <row r="3983" spans="178:206" x14ac:dyDescent="0.2">
      <c r="FV3983" s="29"/>
      <c r="FW3983" s="33"/>
      <c r="FX3983" s="33"/>
      <c r="FY3983" s="33"/>
      <c r="FZ3983" s="33"/>
      <c r="GA3983" s="33"/>
      <c r="GB3983" s="33"/>
      <c r="GC3983" s="33"/>
      <c r="GD3983" s="33"/>
      <c r="GE3983" s="33"/>
      <c r="GF3983" s="33"/>
      <c r="GG3983" s="33"/>
      <c r="GH3983" s="33"/>
      <c r="GI3983" s="33"/>
      <c r="GJ3983" s="33"/>
      <c r="GK3983" s="33"/>
      <c r="GL3983" s="33"/>
      <c r="GM3983" s="33"/>
      <c r="GN3983" s="33"/>
      <c r="GO3983" s="33"/>
      <c r="GP3983" s="33"/>
      <c r="GQ3983" s="33"/>
      <c r="GR3983" s="33"/>
      <c r="GS3983" s="33"/>
      <c r="GT3983" s="33"/>
      <c r="GU3983" s="33"/>
      <c r="GV3983" s="33"/>
      <c r="GW3983" s="33"/>
      <c r="GX3983" s="33"/>
    </row>
    <row r="3984" spans="178:206" x14ac:dyDescent="0.2">
      <c r="FV3984" s="29"/>
      <c r="FW3984" s="33"/>
      <c r="FX3984" s="33"/>
      <c r="FY3984" s="33"/>
      <c r="FZ3984" s="33"/>
      <c r="GA3984" s="33"/>
      <c r="GB3984" s="33"/>
      <c r="GC3984" s="33"/>
      <c r="GD3984" s="33"/>
      <c r="GE3984" s="33"/>
      <c r="GF3984" s="33"/>
      <c r="GG3984" s="33"/>
      <c r="GH3984" s="33"/>
      <c r="GI3984" s="33"/>
      <c r="GJ3984" s="33"/>
      <c r="GK3984" s="33"/>
      <c r="GL3984" s="33"/>
      <c r="GM3984" s="33"/>
      <c r="GN3984" s="33"/>
      <c r="GO3984" s="33"/>
      <c r="GP3984" s="33"/>
      <c r="GQ3984" s="33"/>
      <c r="GR3984" s="33"/>
      <c r="GS3984" s="33"/>
      <c r="GT3984" s="33"/>
      <c r="GU3984" s="33"/>
      <c r="GV3984" s="33"/>
      <c r="GW3984" s="33"/>
      <c r="GX3984" s="33"/>
    </row>
    <row r="3985" spans="178:206" x14ac:dyDescent="0.2">
      <c r="FV3985" s="29"/>
      <c r="FW3985" s="33"/>
      <c r="FX3985" s="33"/>
      <c r="FY3985" s="33"/>
      <c r="FZ3985" s="33"/>
      <c r="GA3985" s="33"/>
      <c r="GB3985" s="33"/>
      <c r="GC3985" s="33"/>
      <c r="GD3985" s="33"/>
      <c r="GE3985" s="33"/>
      <c r="GF3985" s="33"/>
      <c r="GG3985" s="33"/>
      <c r="GH3985" s="33"/>
      <c r="GI3985" s="33"/>
      <c r="GJ3985" s="33"/>
      <c r="GK3985" s="33"/>
      <c r="GL3985" s="33"/>
      <c r="GM3985" s="33"/>
      <c r="GN3985" s="33"/>
      <c r="GO3985" s="33"/>
      <c r="GP3985" s="33"/>
      <c r="GQ3985" s="33"/>
      <c r="GR3985" s="33"/>
      <c r="GS3985" s="33"/>
      <c r="GT3985" s="33"/>
      <c r="GU3985" s="33"/>
      <c r="GV3985" s="33"/>
      <c r="GW3985" s="33"/>
      <c r="GX3985" s="33"/>
    </row>
    <row r="3986" spans="178:206" x14ac:dyDescent="0.2">
      <c r="FV3986" s="29"/>
      <c r="FW3986" s="33"/>
      <c r="FX3986" s="33"/>
      <c r="FY3986" s="33"/>
      <c r="FZ3986" s="33"/>
      <c r="GA3986" s="33"/>
      <c r="GB3986" s="33"/>
      <c r="GC3986" s="33"/>
      <c r="GD3986" s="33"/>
      <c r="GE3986" s="33"/>
      <c r="GF3986" s="33"/>
      <c r="GG3986" s="33"/>
      <c r="GH3986" s="33"/>
      <c r="GI3986" s="33"/>
      <c r="GJ3986" s="33"/>
      <c r="GK3986" s="33"/>
      <c r="GL3986" s="33"/>
      <c r="GM3986" s="33"/>
      <c r="GN3986" s="33"/>
      <c r="GO3986" s="33"/>
      <c r="GP3986" s="33"/>
      <c r="GQ3986" s="33"/>
      <c r="GR3986" s="33"/>
      <c r="GS3986" s="33"/>
      <c r="GT3986" s="33"/>
      <c r="GU3986" s="33"/>
      <c r="GV3986" s="33"/>
      <c r="GW3986" s="33"/>
      <c r="GX3986" s="33"/>
    </row>
    <row r="3987" spans="178:206" x14ac:dyDescent="0.2">
      <c r="FV3987" s="29"/>
      <c r="FW3987" s="33"/>
      <c r="FX3987" s="33"/>
      <c r="FY3987" s="33"/>
      <c r="FZ3987" s="33"/>
      <c r="GA3987" s="33"/>
      <c r="GB3987" s="33"/>
      <c r="GC3987" s="33"/>
      <c r="GD3987" s="33"/>
      <c r="GE3987" s="33"/>
      <c r="GF3987" s="33"/>
      <c r="GG3987" s="33"/>
      <c r="GH3987" s="33"/>
      <c r="GI3987" s="33"/>
      <c r="GJ3987" s="33"/>
      <c r="GK3987" s="33"/>
      <c r="GL3987" s="33"/>
      <c r="GM3987" s="33"/>
      <c r="GN3987" s="33"/>
      <c r="GO3987" s="33"/>
      <c r="GP3987" s="33"/>
      <c r="GQ3987" s="33"/>
      <c r="GR3987" s="33"/>
      <c r="GS3987" s="33"/>
      <c r="GT3987" s="33"/>
      <c r="GU3987" s="33"/>
      <c r="GV3987" s="33"/>
      <c r="GW3987" s="33"/>
      <c r="GX3987" s="33"/>
    </row>
    <row r="3988" spans="178:206" x14ac:dyDescent="0.2">
      <c r="FV3988" s="29"/>
      <c r="FW3988" s="33"/>
      <c r="FX3988" s="33"/>
      <c r="FY3988" s="33"/>
      <c r="FZ3988" s="33"/>
      <c r="GA3988" s="33"/>
      <c r="GB3988" s="33"/>
      <c r="GC3988" s="33"/>
      <c r="GD3988" s="33"/>
      <c r="GE3988" s="33"/>
      <c r="GF3988" s="33"/>
      <c r="GG3988" s="33"/>
      <c r="GH3988" s="33"/>
      <c r="GI3988" s="33"/>
      <c r="GJ3988" s="33"/>
      <c r="GK3988" s="33"/>
      <c r="GL3988" s="33"/>
      <c r="GM3988" s="33"/>
      <c r="GN3988" s="33"/>
      <c r="GO3988" s="33"/>
      <c r="GP3988" s="33"/>
      <c r="GQ3988" s="33"/>
      <c r="GR3988" s="33"/>
      <c r="GS3988" s="33"/>
      <c r="GT3988" s="33"/>
      <c r="GU3988" s="33"/>
      <c r="GV3988" s="33"/>
      <c r="GW3988" s="33"/>
      <c r="GX3988" s="33"/>
    </row>
    <row r="3989" spans="178:206" x14ac:dyDescent="0.2">
      <c r="FV3989" s="29"/>
      <c r="FW3989" s="33"/>
      <c r="FX3989" s="33"/>
      <c r="FY3989" s="33"/>
      <c r="FZ3989" s="33"/>
      <c r="GA3989" s="33"/>
      <c r="GB3989" s="33"/>
      <c r="GC3989" s="33"/>
      <c r="GD3989" s="33"/>
      <c r="GE3989" s="33"/>
      <c r="GF3989" s="33"/>
      <c r="GG3989" s="33"/>
      <c r="GH3989" s="33"/>
      <c r="GI3989" s="33"/>
      <c r="GJ3989" s="33"/>
      <c r="GK3989" s="33"/>
      <c r="GL3989" s="33"/>
      <c r="GM3989" s="33"/>
      <c r="GN3989" s="33"/>
      <c r="GO3989" s="33"/>
      <c r="GP3989" s="33"/>
      <c r="GQ3989" s="33"/>
      <c r="GR3989" s="33"/>
      <c r="GS3989" s="33"/>
      <c r="GT3989" s="33"/>
      <c r="GU3989" s="33"/>
      <c r="GV3989" s="33"/>
      <c r="GW3989" s="33"/>
      <c r="GX3989" s="33"/>
    </row>
    <row r="3990" spans="178:206" x14ac:dyDescent="0.2">
      <c r="FV3990" s="29"/>
      <c r="FW3990" s="33"/>
      <c r="FX3990" s="33"/>
      <c r="FY3990" s="33"/>
      <c r="FZ3990" s="33"/>
      <c r="GA3990" s="33"/>
      <c r="GB3990" s="33"/>
      <c r="GC3990" s="33"/>
      <c r="GD3990" s="33"/>
      <c r="GE3990" s="33"/>
      <c r="GF3990" s="33"/>
      <c r="GG3990" s="33"/>
      <c r="GH3990" s="33"/>
      <c r="GI3990" s="33"/>
      <c r="GJ3990" s="33"/>
      <c r="GK3990" s="33"/>
      <c r="GL3990" s="33"/>
      <c r="GM3990" s="33"/>
      <c r="GN3990" s="33"/>
      <c r="GO3990" s="33"/>
      <c r="GP3990" s="33"/>
      <c r="GQ3990" s="33"/>
      <c r="GR3990" s="33"/>
      <c r="GS3990" s="33"/>
      <c r="GT3990" s="33"/>
      <c r="GU3990" s="33"/>
      <c r="GV3990" s="33"/>
      <c r="GW3990" s="33"/>
      <c r="GX3990" s="33"/>
    </row>
    <row r="3991" spans="178:206" x14ac:dyDescent="0.2">
      <c r="FV3991" s="29"/>
      <c r="FW3991" s="33"/>
      <c r="FX3991" s="33"/>
      <c r="FY3991" s="33"/>
      <c r="FZ3991" s="33"/>
      <c r="GA3991" s="33"/>
      <c r="GB3991" s="33"/>
      <c r="GC3991" s="33"/>
      <c r="GD3991" s="33"/>
      <c r="GE3991" s="33"/>
      <c r="GF3991" s="33"/>
      <c r="GG3991" s="33"/>
      <c r="GH3991" s="33"/>
      <c r="GI3991" s="33"/>
      <c r="GJ3991" s="33"/>
      <c r="GK3991" s="33"/>
      <c r="GL3991" s="33"/>
      <c r="GM3991" s="33"/>
      <c r="GN3991" s="33"/>
      <c r="GO3991" s="33"/>
      <c r="GP3991" s="33"/>
      <c r="GQ3991" s="33"/>
      <c r="GR3991" s="33"/>
      <c r="GS3991" s="33"/>
      <c r="GT3991" s="33"/>
      <c r="GU3991" s="33"/>
      <c r="GV3991" s="33"/>
      <c r="GW3991" s="33"/>
      <c r="GX3991" s="33"/>
    </row>
    <row r="3992" spans="178:206" x14ac:dyDescent="0.2">
      <c r="FV3992" s="29"/>
      <c r="FW3992" s="33"/>
      <c r="FX3992" s="33"/>
      <c r="FY3992" s="33"/>
      <c r="FZ3992" s="33"/>
      <c r="GA3992" s="33"/>
      <c r="GB3992" s="33"/>
      <c r="GC3992" s="33"/>
      <c r="GD3992" s="33"/>
      <c r="GE3992" s="33"/>
      <c r="GF3992" s="33"/>
      <c r="GG3992" s="33"/>
      <c r="GH3992" s="33"/>
      <c r="GI3992" s="33"/>
      <c r="GJ3992" s="33"/>
      <c r="GK3992" s="33"/>
      <c r="GL3992" s="33"/>
      <c r="GM3992" s="33"/>
      <c r="GN3992" s="33"/>
      <c r="GO3992" s="33"/>
      <c r="GP3992" s="33"/>
      <c r="GQ3992" s="33"/>
      <c r="GR3992" s="33"/>
      <c r="GS3992" s="33"/>
      <c r="GT3992" s="33"/>
      <c r="GU3992" s="33"/>
      <c r="GV3992" s="33"/>
      <c r="GW3992" s="33"/>
      <c r="GX3992" s="33"/>
    </row>
    <row r="3993" spans="178:206" x14ac:dyDescent="0.2">
      <c r="FV3993" s="29"/>
      <c r="FW3993" s="33"/>
      <c r="FX3993" s="33"/>
      <c r="FY3993" s="33"/>
      <c r="FZ3993" s="33"/>
      <c r="GA3993" s="33"/>
      <c r="GB3993" s="33"/>
      <c r="GC3993" s="33"/>
      <c r="GD3993" s="33"/>
      <c r="GE3993" s="33"/>
      <c r="GF3993" s="33"/>
      <c r="GG3993" s="33"/>
      <c r="GH3993" s="33"/>
      <c r="GI3993" s="33"/>
      <c r="GJ3993" s="33"/>
      <c r="GK3993" s="33"/>
      <c r="GL3993" s="33"/>
      <c r="GM3993" s="33"/>
      <c r="GN3993" s="33"/>
      <c r="GO3993" s="33"/>
      <c r="GP3993" s="33"/>
      <c r="GQ3993" s="33"/>
      <c r="GR3993" s="33"/>
      <c r="GS3993" s="33"/>
      <c r="GT3993" s="33"/>
      <c r="GU3993" s="33"/>
      <c r="GV3993" s="33"/>
      <c r="GW3993" s="33"/>
      <c r="GX3993" s="33"/>
    </row>
    <row r="3994" spans="178:206" x14ac:dyDescent="0.2">
      <c r="FV3994" s="29"/>
      <c r="FW3994" s="33"/>
      <c r="FX3994" s="33"/>
      <c r="FY3994" s="33"/>
      <c r="FZ3994" s="33"/>
      <c r="GA3994" s="33"/>
      <c r="GB3994" s="33"/>
      <c r="GC3994" s="33"/>
      <c r="GD3994" s="33"/>
      <c r="GE3994" s="33"/>
      <c r="GF3994" s="33"/>
      <c r="GG3994" s="33"/>
      <c r="GH3994" s="33"/>
      <c r="GI3994" s="33"/>
      <c r="GJ3994" s="33"/>
      <c r="GK3994" s="33"/>
      <c r="GL3994" s="33"/>
      <c r="GM3994" s="33"/>
      <c r="GN3994" s="33"/>
      <c r="GO3994" s="33"/>
      <c r="GP3994" s="33"/>
      <c r="GQ3994" s="33"/>
      <c r="GR3994" s="33"/>
      <c r="GS3994" s="33"/>
      <c r="GT3994" s="33"/>
      <c r="GU3994" s="33"/>
      <c r="GV3994" s="33"/>
      <c r="GW3994" s="33"/>
      <c r="GX3994" s="33"/>
    </row>
    <row r="3995" spans="178:206" x14ac:dyDescent="0.2">
      <c r="FV3995" s="29"/>
      <c r="FW3995" s="33"/>
      <c r="FX3995" s="33"/>
      <c r="FY3995" s="33"/>
      <c r="FZ3995" s="33"/>
      <c r="GA3995" s="33"/>
      <c r="GB3995" s="33"/>
      <c r="GC3995" s="33"/>
      <c r="GD3995" s="33"/>
      <c r="GE3995" s="33"/>
      <c r="GF3995" s="33"/>
      <c r="GG3995" s="33"/>
      <c r="GH3995" s="33"/>
      <c r="GI3995" s="33"/>
      <c r="GJ3995" s="33"/>
      <c r="GK3995" s="33"/>
      <c r="GL3995" s="33"/>
      <c r="GM3995" s="33"/>
      <c r="GN3995" s="33"/>
      <c r="GO3995" s="33"/>
      <c r="GP3995" s="33"/>
      <c r="GQ3995" s="33"/>
      <c r="GR3995" s="33"/>
      <c r="GS3995" s="33"/>
      <c r="GT3995" s="33"/>
      <c r="GU3995" s="33"/>
      <c r="GV3995" s="33"/>
      <c r="GW3995" s="33"/>
      <c r="GX3995" s="33"/>
    </row>
    <row r="3996" spans="178:206" x14ac:dyDescent="0.2">
      <c r="FV3996" s="29"/>
      <c r="FW3996" s="33"/>
      <c r="FX3996" s="33"/>
      <c r="FY3996" s="33"/>
      <c r="FZ3996" s="33"/>
      <c r="GA3996" s="33"/>
      <c r="GB3996" s="33"/>
      <c r="GC3996" s="33"/>
      <c r="GD3996" s="33"/>
      <c r="GE3996" s="33"/>
      <c r="GF3996" s="33"/>
      <c r="GG3996" s="33"/>
      <c r="GH3996" s="33"/>
      <c r="GI3996" s="33"/>
      <c r="GJ3996" s="33"/>
      <c r="GK3996" s="33"/>
      <c r="GL3996" s="33"/>
      <c r="GM3996" s="33"/>
      <c r="GN3996" s="33"/>
      <c r="GO3996" s="33"/>
      <c r="GP3996" s="33"/>
      <c r="GQ3996" s="33"/>
      <c r="GR3996" s="33"/>
      <c r="GS3996" s="33"/>
      <c r="GT3996" s="33"/>
      <c r="GU3996" s="33"/>
      <c r="GV3996" s="33"/>
      <c r="GW3996" s="33"/>
      <c r="GX3996" s="33"/>
    </row>
    <row r="3997" spans="178:206" x14ac:dyDescent="0.2">
      <c r="FV3997" s="29"/>
      <c r="FW3997" s="33"/>
      <c r="FX3997" s="33"/>
      <c r="FY3997" s="33"/>
      <c r="FZ3997" s="33"/>
      <c r="GA3997" s="33"/>
      <c r="GB3997" s="33"/>
      <c r="GC3997" s="33"/>
      <c r="GD3997" s="33"/>
      <c r="GE3997" s="33"/>
      <c r="GF3997" s="33"/>
      <c r="GG3997" s="33"/>
      <c r="GH3997" s="33"/>
      <c r="GI3997" s="33"/>
      <c r="GJ3997" s="33"/>
      <c r="GK3997" s="33"/>
      <c r="GL3997" s="33"/>
      <c r="GM3997" s="33"/>
      <c r="GN3997" s="33"/>
      <c r="GO3997" s="33"/>
      <c r="GP3997" s="33"/>
      <c r="GQ3997" s="33"/>
      <c r="GR3997" s="33"/>
      <c r="GS3997" s="33"/>
      <c r="GT3997" s="33"/>
      <c r="GU3997" s="33"/>
      <c r="GV3997" s="33"/>
      <c r="GW3997" s="33"/>
      <c r="GX3997" s="33"/>
    </row>
    <row r="3998" spans="178:206" x14ac:dyDescent="0.2">
      <c r="FV3998" s="29"/>
      <c r="FW3998" s="33"/>
      <c r="FX3998" s="33"/>
      <c r="FY3998" s="33"/>
      <c r="FZ3998" s="33"/>
      <c r="GA3998" s="33"/>
      <c r="GB3998" s="33"/>
      <c r="GC3998" s="33"/>
      <c r="GD3998" s="33"/>
      <c r="GE3998" s="33"/>
      <c r="GF3998" s="33"/>
      <c r="GG3998" s="33"/>
      <c r="GH3998" s="33"/>
      <c r="GI3998" s="33"/>
      <c r="GJ3998" s="33"/>
      <c r="GK3998" s="33"/>
      <c r="GL3998" s="33"/>
      <c r="GM3998" s="33"/>
      <c r="GN3998" s="33"/>
      <c r="GO3998" s="33"/>
      <c r="GP3998" s="33"/>
      <c r="GQ3998" s="33"/>
      <c r="GR3998" s="33"/>
      <c r="GS3998" s="33"/>
      <c r="GT3998" s="33"/>
      <c r="GU3998" s="33"/>
      <c r="GV3998" s="33"/>
      <c r="GW3998" s="33"/>
      <c r="GX3998" s="33"/>
    </row>
    <row r="3999" spans="178:206" x14ac:dyDescent="0.2">
      <c r="FV3999" s="29"/>
      <c r="FW3999" s="33"/>
      <c r="FX3999" s="33"/>
      <c r="FY3999" s="33"/>
      <c r="FZ3999" s="33"/>
      <c r="GA3999" s="33"/>
      <c r="GB3999" s="33"/>
      <c r="GC3999" s="33"/>
      <c r="GD3999" s="33"/>
      <c r="GE3999" s="33"/>
      <c r="GF3999" s="33"/>
      <c r="GG3999" s="33"/>
      <c r="GH3999" s="33"/>
      <c r="GI3999" s="33"/>
      <c r="GJ3999" s="33"/>
      <c r="GK3999" s="33"/>
      <c r="GL3999" s="33"/>
      <c r="GM3999" s="33"/>
      <c r="GN3999" s="33"/>
      <c r="GO3999" s="33"/>
      <c r="GP3999" s="33"/>
      <c r="GQ3999" s="33"/>
      <c r="GR3999" s="33"/>
      <c r="GS3999" s="33"/>
      <c r="GT3999" s="33"/>
      <c r="GU3999" s="33"/>
      <c r="GV3999" s="33"/>
      <c r="GW3999" s="33"/>
      <c r="GX3999" s="33"/>
    </row>
    <row r="4000" spans="178:206" x14ac:dyDescent="0.2">
      <c r="FV4000" s="29"/>
      <c r="FW4000" s="33"/>
      <c r="FX4000" s="33"/>
      <c r="FY4000" s="33"/>
      <c r="FZ4000" s="33"/>
      <c r="GA4000" s="33"/>
      <c r="GB4000" s="33"/>
      <c r="GC4000" s="33"/>
      <c r="GD4000" s="33"/>
      <c r="GE4000" s="33"/>
      <c r="GF4000" s="33"/>
      <c r="GG4000" s="33"/>
      <c r="GH4000" s="33"/>
      <c r="GI4000" s="33"/>
      <c r="GJ4000" s="33"/>
      <c r="GK4000" s="33"/>
      <c r="GL4000" s="33"/>
      <c r="GM4000" s="33"/>
      <c r="GN4000" s="33"/>
      <c r="GO4000" s="33"/>
      <c r="GP4000" s="33"/>
      <c r="GQ4000" s="33"/>
      <c r="GR4000" s="33"/>
      <c r="GS4000" s="33"/>
      <c r="GT4000" s="33"/>
      <c r="GU4000" s="33"/>
      <c r="GV4000" s="33"/>
      <c r="GW4000" s="33"/>
      <c r="GX4000" s="33"/>
    </row>
    <row r="4001" spans="178:206" x14ac:dyDescent="0.2">
      <c r="FV4001" s="29"/>
      <c r="FW4001" s="33"/>
      <c r="FX4001" s="33"/>
      <c r="FY4001" s="33"/>
      <c r="FZ4001" s="33"/>
      <c r="GA4001" s="33"/>
      <c r="GB4001" s="33"/>
      <c r="GC4001" s="33"/>
      <c r="GD4001" s="33"/>
      <c r="GE4001" s="33"/>
      <c r="GF4001" s="33"/>
      <c r="GG4001" s="33"/>
      <c r="GH4001" s="33"/>
      <c r="GI4001" s="33"/>
      <c r="GJ4001" s="33"/>
      <c r="GK4001" s="33"/>
      <c r="GL4001" s="33"/>
      <c r="GM4001" s="33"/>
      <c r="GN4001" s="33"/>
      <c r="GO4001" s="33"/>
      <c r="GP4001" s="33"/>
      <c r="GQ4001" s="33"/>
      <c r="GR4001" s="33"/>
      <c r="GS4001" s="33"/>
      <c r="GT4001" s="33"/>
      <c r="GU4001" s="33"/>
      <c r="GV4001" s="33"/>
      <c r="GW4001" s="33"/>
      <c r="GX4001" s="33"/>
    </row>
    <row r="4002" spans="178:206" x14ac:dyDescent="0.2">
      <c r="FV4002" s="29"/>
      <c r="FW4002" s="33"/>
      <c r="FX4002" s="33"/>
      <c r="FY4002" s="33"/>
      <c r="FZ4002" s="33"/>
      <c r="GA4002" s="33"/>
      <c r="GB4002" s="33"/>
      <c r="GC4002" s="33"/>
      <c r="GD4002" s="33"/>
      <c r="GE4002" s="33"/>
      <c r="GF4002" s="33"/>
      <c r="GG4002" s="33"/>
      <c r="GH4002" s="33"/>
      <c r="GI4002" s="33"/>
      <c r="GJ4002" s="33"/>
      <c r="GK4002" s="33"/>
      <c r="GL4002" s="33"/>
      <c r="GM4002" s="33"/>
      <c r="GN4002" s="33"/>
      <c r="GO4002" s="33"/>
      <c r="GP4002" s="33"/>
      <c r="GQ4002" s="33"/>
      <c r="GR4002" s="33"/>
      <c r="GS4002" s="33"/>
      <c r="GT4002" s="33"/>
      <c r="GU4002" s="33"/>
      <c r="GV4002" s="33"/>
      <c r="GW4002" s="33"/>
      <c r="GX4002" s="33"/>
    </row>
    <row r="4003" spans="178:206" x14ac:dyDescent="0.2">
      <c r="FV4003" s="29"/>
      <c r="FW4003" s="33"/>
      <c r="FX4003" s="33"/>
      <c r="FY4003" s="33"/>
      <c r="FZ4003" s="33"/>
      <c r="GA4003" s="33"/>
      <c r="GB4003" s="33"/>
      <c r="GC4003" s="33"/>
      <c r="GD4003" s="33"/>
      <c r="GE4003" s="33"/>
      <c r="GF4003" s="33"/>
      <c r="GG4003" s="33"/>
      <c r="GH4003" s="33"/>
      <c r="GI4003" s="33"/>
      <c r="GJ4003" s="33"/>
      <c r="GK4003" s="33"/>
      <c r="GL4003" s="33"/>
      <c r="GM4003" s="33"/>
      <c r="GN4003" s="33"/>
      <c r="GO4003" s="33"/>
      <c r="GP4003" s="33"/>
      <c r="GQ4003" s="33"/>
      <c r="GR4003" s="33"/>
      <c r="GS4003" s="33"/>
      <c r="GT4003" s="33"/>
      <c r="GU4003" s="33"/>
      <c r="GV4003" s="33"/>
      <c r="GW4003" s="33"/>
      <c r="GX4003" s="33"/>
    </row>
    <row r="4004" spans="178:206" x14ac:dyDescent="0.2">
      <c r="GK4004" s="33"/>
      <c r="GL4004" s="33"/>
      <c r="GM4004" s="33"/>
    </row>
    <row r="4005" spans="178:206" x14ac:dyDescent="0.2">
      <c r="GK4005" s="33"/>
      <c r="GL4005" s="33"/>
      <c r="GM4005" s="33"/>
    </row>
    <row r="4006" spans="178:206" x14ac:dyDescent="0.2">
      <c r="GK4006" s="33"/>
      <c r="GL4006" s="33"/>
      <c r="GM4006" s="33"/>
    </row>
    <row r="4007" spans="178:206" x14ac:dyDescent="0.2">
      <c r="GK4007" s="33"/>
      <c r="GL4007" s="33"/>
      <c r="GM4007" s="33"/>
    </row>
    <row r="4008" spans="178:206" x14ac:dyDescent="0.2">
      <c r="GK4008" s="33"/>
      <c r="GL4008" s="33"/>
      <c r="GM4008" s="33"/>
    </row>
    <row r="4009" spans="178:206" x14ac:dyDescent="0.2">
      <c r="GK4009" s="33"/>
      <c r="GL4009" s="33"/>
      <c r="GM4009" s="33"/>
    </row>
    <row r="4010" spans="178:206" x14ac:dyDescent="0.2">
      <c r="GK4010" s="33"/>
      <c r="GL4010" s="33"/>
      <c r="GM4010" s="33"/>
    </row>
    <row r="4011" spans="178:206" x14ac:dyDescent="0.2">
      <c r="GK4011" s="33"/>
      <c r="GL4011" s="33"/>
      <c r="GM4011" s="33"/>
    </row>
    <row r="4012" spans="178:206" x14ac:dyDescent="0.2">
      <c r="GK4012" s="33"/>
      <c r="GL4012" s="33"/>
      <c r="GM4012" s="33"/>
    </row>
    <row r="4013" spans="178:206" x14ac:dyDescent="0.2">
      <c r="GK4013" s="33"/>
      <c r="GL4013" s="33"/>
      <c r="GM4013" s="33"/>
    </row>
    <row r="4014" spans="178:206" x14ac:dyDescent="0.2">
      <c r="GK4014" s="33"/>
      <c r="GL4014" s="33"/>
      <c r="GM4014" s="33"/>
    </row>
    <row r="4015" spans="178:206" x14ac:dyDescent="0.2">
      <c r="GK4015" s="33"/>
      <c r="GL4015" s="33"/>
      <c r="GM4015" s="33"/>
    </row>
    <row r="4016" spans="178:206" x14ac:dyDescent="0.2">
      <c r="GK4016" s="33"/>
      <c r="GL4016" s="33"/>
      <c r="GM4016" s="33"/>
    </row>
    <row r="4017" spans="193:195" x14ac:dyDescent="0.2">
      <c r="GK4017" s="33"/>
      <c r="GL4017" s="33"/>
      <c r="GM4017" s="33"/>
    </row>
    <row r="4018" spans="193:195" x14ac:dyDescent="0.2">
      <c r="GK4018" s="33"/>
      <c r="GL4018" s="33"/>
      <c r="GM4018" s="33"/>
    </row>
    <row r="4019" spans="193:195" x14ac:dyDescent="0.2">
      <c r="GK4019" s="33"/>
      <c r="GL4019" s="33"/>
      <c r="GM4019" s="33"/>
    </row>
    <row r="4020" spans="193:195" x14ac:dyDescent="0.2">
      <c r="GK4020" s="33"/>
      <c r="GL4020" s="33"/>
      <c r="GM4020" s="33"/>
    </row>
    <row r="4021" spans="193:195" x14ac:dyDescent="0.2">
      <c r="GK4021" s="33"/>
      <c r="GL4021" s="33"/>
      <c r="GM4021" s="33"/>
    </row>
    <row r="4022" spans="193:195" x14ac:dyDescent="0.2">
      <c r="GK4022" s="33"/>
      <c r="GL4022" s="33"/>
      <c r="GM4022" s="33"/>
    </row>
    <row r="4023" spans="193:195" x14ac:dyDescent="0.2">
      <c r="GK4023" s="33"/>
      <c r="GL4023" s="33"/>
      <c r="GM4023" s="33"/>
    </row>
    <row r="4024" spans="193:195" x14ac:dyDescent="0.2">
      <c r="GK4024" s="33"/>
      <c r="GL4024" s="33"/>
      <c r="GM4024" s="33"/>
    </row>
    <row r="4025" spans="193:195" x14ac:dyDescent="0.2">
      <c r="GK4025" s="33"/>
      <c r="GL4025" s="33"/>
      <c r="GM4025" s="33"/>
    </row>
    <row r="4026" spans="193:195" x14ac:dyDescent="0.2">
      <c r="GK4026" s="33"/>
      <c r="GL4026" s="33"/>
      <c r="GM4026" s="33"/>
    </row>
    <row r="4027" spans="193:195" x14ac:dyDescent="0.2">
      <c r="GK4027" s="33"/>
      <c r="GL4027" s="33"/>
      <c r="GM4027" s="33"/>
    </row>
    <row r="4028" spans="193:195" x14ac:dyDescent="0.2">
      <c r="GK4028" s="33"/>
      <c r="GL4028" s="33"/>
      <c r="GM4028" s="33"/>
    </row>
    <row r="4029" spans="193:195" x14ac:dyDescent="0.2">
      <c r="GK4029" s="33"/>
      <c r="GL4029" s="33"/>
      <c r="GM4029" s="33"/>
    </row>
    <row r="4030" spans="193:195" x14ac:dyDescent="0.2">
      <c r="GK4030" s="33"/>
      <c r="GL4030" s="33"/>
      <c r="GM4030" s="33"/>
    </row>
    <row r="4031" spans="193:195" x14ac:dyDescent="0.2">
      <c r="GK4031" s="33"/>
      <c r="GL4031" s="33"/>
      <c r="GM4031" s="33"/>
    </row>
    <row r="4032" spans="193:195" x14ac:dyDescent="0.2">
      <c r="GK4032" s="33"/>
      <c r="GL4032" s="33"/>
      <c r="GM4032" s="33"/>
    </row>
    <row r="4033" spans="193:195" x14ac:dyDescent="0.2">
      <c r="GK4033" s="33"/>
      <c r="GL4033" s="33"/>
      <c r="GM4033" s="33"/>
    </row>
    <row r="4034" spans="193:195" x14ac:dyDescent="0.2">
      <c r="GK4034" s="33"/>
      <c r="GL4034" s="33"/>
      <c r="GM4034" s="33"/>
    </row>
    <row r="4035" spans="193:195" x14ac:dyDescent="0.2">
      <c r="GK4035" s="33"/>
      <c r="GL4035" s="33"/>
      <c r="GM4035" s="33"/>
    </row>
    <row r="4036" spans="193:195" x14ac:dyDescent="0.2">
      <c r="GK4036" s="33"/>
      <c r="GL4036" s="33"/>
      <c r="GM4036" s="33"/>
    </row>
    <row r="4037" spans="193:195" x14ac:dyDescent="0.2">
      <c r="GK4037" s="33"/>
      <c r="GL4037" s="33"/>
      <c r="GM4037" s="33"/>
    </row>
    <row r="4038" spans="193:195" x14ac:dyDescent="0.2">
      <c r="GK4038" s="33"/>
      <c r="GL4038" s="33"/>
      <c r="GM4038" s="33"/>
    </row>
    <row r="4039" spans="193:195" x14ac:dyDescent="0.2">
      <c r="GK4039" s="33"/>
      <c r="GL4039" s="33"/>
      <c r="GM4039" s="33"/>
    </row>
    <row r="4040" spans="193:195" x14ac:dyDescent="0.2">
      <c r="GK4040" s="33"/>
      <c r="GL4040" s="33"/>
      <c r="GM4040" s="33"/>
    </row>
    <row r="4041" spans="193:195" x14ac:dyDescent="0.2">
      <c r="GK4041" s="33"/>
      <c r="GL4041" s="33"/>
      <c r="GM4041" s="33"/>
    </row>
    <row r="4042" spans="193:195" x14ac:dyDescent="0.2">
      <c r="GK4042" s="33"/>
      <c r="GL4042" s="33"/>
      <c r="GM4042" s="33"/>
    </row>
    <row r="4043" spans="193:195" x14ac:dyDescent="0.2">
      <c r="GK4043" s="33"/>
      <c r="GL4043" s="33"/>
      <c r="GM4043" s="33"/>
    </row>
    <row r="4044" spans="193:195" x14ac:dyDescent="0.2">
      <c r="GK4044" s="33"/>
      <c r="GL4044" s="33"/>
      <c r="GM4044" s="33"/>
    </row>
    <row r="4045" spans="193:195" x14ac:dyDescent="0.2">
      <c r="GK4045" s="33"/>
      <c r="GL4045" s="33"/>
      <c r="GM4045" s="33"/>
    </row>
    <row r="4046" spans="193:195" x14ac:dyDescent="0.2">
      <c r="GK4046" s="33"/>
      <c r="GL4046" s="33"/>
      <c r="GM4046" s="33"/>
    </row>
    <row r="4047" spans="193:195" x14ac:dyDescent="0.2">
      <c r="GK4047" s="33"/>
      <c r="GL4047" s="33"/>
      <c r="GM4047" s="33"/>
    </row>
    <row r="4048" spans="193:195" x14ac:dyDescent="0.2">
      <c r="GK4048" s="33"/>
      <c r="GL4048" s="33"/>
      <c r="GM4048" s="33"/>
    </row>
    <row r="4049" spans="193:195" x14ac:dyDescent="0.2">
      <c r="GK4049" s="33"/>
      <c r="GL4049" s="33"/>
      <c r="GM4049" s="33"/>
    </row>
    <row r="4050" spans="193:195" x14ac:dyDescent="0.2">
      <c r="GK4050" s="33"/>
      <c r="GL4050" s="33"/>
      <c r="GM4050" s="33"/>
    </row>
    <row r="4051" spans="193:195" x14ac:dyDescent="0.2">
      <c r="GK4051" s="33"/>
      <c r="GL4051" s="33"/>
      <c r="GM4051" s="33"/>
    </row>
    <row r="4052" spans="193:195" x14ac:dyDescent="0.2">
      <c r="GK4052" s="33"/>
      <c r="GL4052" s="33"/>
      <c r="GM4052" s="33"/>
    </row>
    <row r="4053" spans="193:195" x14ac:dyDescent="0.2">
      <c r="GK4053" s="33"/>
      <c r="GL4053" s="33"/>
      <c r="GM4053" s="33"/>
    </row>
    <row r="4054" spans="193:195" x14ac:dyDescent="0.2">
      <c r="GK4054" s="33"/>
      <c r="GL4054" s="33"/>
      <c r="GM4054" s="33"/>
    </row>
    <row r="4055" spans="193:195" x14ac:dyDescent="0.2">
      <c r="GK4055" s="33"/>
      <c r="GL4055" s="33"/>
      <c r="GM4055" s="33"/>
    </row>
    <row r="4056" spans="193:195" x14ac:dyDescent="0.2">
      <c r="GK4056" s="33"/>
      <c r="GL4056" s="33"/>
      <c r="GM4056" s="33"/>
    </row>
    <row r="4057" spans="193:195" x14ac:dyDescent="0.2">
      <c r="GK4057" s="33"/>
      <c r="GL4057" s="33"/>
      <c r="GM4057" s="33"/>
    </row>
    <row r="4058" spans="193:195" x14ac:dyDescent="0.2">
      <c r="GK4058" s="33"/>
      <c r="GL4058" s="33"/>
      <c r="GM4058" s="33"/>
    </row>
    <row r="4059" spans="193:195" x14ac:dyDescent="0.2">
      <c r="GK4059" s="33"/>
      <c r="GL4059" s="33"/>
      <c r="GM4059" s="33"/>
    </row>
    <row r="4060" spans="193:195" x14ac:dyDescent="0.2">
      <c r="GK4060" s="33"/>
      <c r="GL4060" s="33"/>
      <c r="GM4060" s="33"/>
    </row>
    <row r="4061" spans="193:195" x14ac:dyDescent="0.2">
      <c r="GK4061" s="33"/>
      <c r="GL4061" s="33"/>
      <c r="GM4061" s="33"/>
    </row>
    <row r="4062" spans="193:195" x14ac:dyDescent="0.2">
      <c r="GK4062" s="33"/>
      <c r="GL4062" s="33"/>
      <c r="GM4062" s="33"/>
    </row>
    <row r="4063" spans="193:195" x14ac:dyDescent="0.2">
      <c r="GK4063" s="33"/>
      <c r="GL4063" s="33"/>
      <c r="GM4063" s="33"/>
    </row>
    <row r="4064" spans="193:195" x14ac:dyDescent="0.2">
      <c r="GK4064" s="33"/>
      <c r="GL4064" s="33"/>
      <c r="GM4064" s="33"/>
    </row>
    <row r="4065" spans="193:195" x14ac:dyDescent="0.2">
      <c r="GK4065" s="33"/>
      <c r="GL4065" s="33"/>
      <c r="GM4065" s="33"/>
    </row>
    <row r="4066" spans="193:195" x14ac:dyDescent="0.2">
      <c r="GK4066" s="33"/>
      <c r="GL4066" s="33"/>
      <c r="GM4066" s="33"/>
    </row>
    <row r="4067" spans="193:195" x14ac:dyDescent="0.2">
      <c r="GK4067" s="33"/>
      <c r="GL4067" s="33"/>
      <c r="GM4067" s="33"/>
    </row>
    <row r="4068" spans="193:195" x14ac:dyDescent="0.2">
      <c r="GK4068" s="33"/>
      <c r="GL4068" s="33"/>
      <c r="GM4068" s="33"/>
    </row>
    <row r="4069" spans="193:195" x14ac:dyDescent="0.2">
      <c r="GK4069" s="33"/>
      <c r="GL4069" s="33"/>
      <c r="GM4069" s="33"/>
    </row>
    <row r="4070" spans="193:195" x14ac:dyDescent="0.2">
      <c r="GK4070" s="33"/>
      <c r="GL4070" s="33"/>
      <c r="GM4070" s="33"/>
    </row>
    <row r="4071" spans="193:195" x14ac:dyDescent="0.2">
      <c r="GK4071" s="33"/>
      <c r="GL4071" s="33"/>
      <c r="GM4071" s="33"/>
    </row>
    <row r="4072" spans="193:195" x14ac:dyDescent="0.2">
      <c r="GK4072" s="33"/>
      <c r="GL4072" s="33"/>
      <c r="GM4072" s="33"/>
    </row>
    <row r="4073" spans="193:195" x14ac:dyDescent="0.2">
      <c r="GK4073" s="33"/>
      <c r="GL4073" s="33"/>
      <c r="GM4073" s="33"/>
    </row>
    <row r="4074" spans="193:195" x14ac:dyDescent="0.2">
      <c r="GK4074" s="33"/>
      <c r="GL4074" s="33"/>
      <c r="GM4074" s="33"/>
    </row>
    <row r="4075" spans="193:195" x14ac:dyDescent="0.2">
      <c r="GK4075" s="33"/>
      <c r="GL4075" s="33"/>
      <c r="GM4075" s="33"/>
    </row>
    <row r="4076" spans="193:195" x14ac:dyDescent="0.2">
      <c r="GK4076" s="33"/>
      <c r="GL4076" s="33"/>
      <c r="GM4076" s="33"/>
    </row>
    <row r="4077" spans="193:195" x14ac:dyDescent="0.2">
      <c r="GK4077" s="33"/>
      <c r="GL4077" s="33"/>
      <c r="GM4077" s="33"/>
    </row>
    <row r="4078" spans="193:195" x14ac:dyDescent="0.2">
      <c r="GK4078" s="33"/>
      <c r="GL4078" s="33"/>
      <c r="GM4078" s="33"/>
    </row>
    <row r="4079" spans="193:195" x14ac:dyDescent="0.2">
      <c r="GK4079" s="33"/>
      <c r="GL4079" s="33"/>
      <c r="GM4079" s="33"/>
    </row>
    <row r="4080" spans="193:195" x14ac:dyDescent="0.2">
      <c r="GK4080" s="33"/>
      <c r="GL4080" s="33"/>
      <c r="GM4080" s="33"/>
    </row>
    <row r="4081" spans="193:195" x14ac:dyDescent="0.2">
      <c r="GK4081" s="33"/>
      <c r="GL4081" s="33"/>
      <c r="GM4081" s="33"/>
    </row>
    <row r="4082" spans="193:195" x14ac:dyDescent="0.2">
      <c r="GK4082" s="33"/>
      <c r="GL4082" s="33"/>
      <c r="GM4082" s="33"/>
    </row>
    <row r="4083" spans="193:195" x14ac:dyDescent="0.2">
      <c r="GK4083" s="33"/>
      <c r="GL4083" s="33"/>
      <c r="GM4083" s="33"/>
    </row>
    <row r="4084" spans="193:195" x14ac:dyDescent="0.2">
      <c r="GK4084" s="33"/>
      <c r="GL4084" s="33"/>
      <c r="GM4084" s="33"/>
    </row>
    <row r="4085" spans="193:195" x14ac:dyDescent="0.2">
      <c r="GK4085" s="33"/>
      <c r="GL4085" s="33"/>
      <c r="GM4085" s="33"/>
    </row>
    <row r="4086" spans="193:195" x14ac:dyDescent="0.2">
      <c r="GK4086" s="33"/>
      <c r="GL4086" s="33"/>
      <c r="GM4086" s="33"/>
    </row>
    <row r="4087" spans="193:195" x14ac:dyDescent="0.2">
      <c r="GK4087" s="33"/>
      <c r="GL4087" s="33"/>
      <c r="GM4087" s="33"/>
    </row>
    <row r="4088" spans="193:195" x14ac:dyDescent="0.2">
      <c r="GK4088" s="33"/>
      <c r="GL4088" s="33"/>
      <c r="GM4088" s="33"/>
    </row>
    <row r="4089" spans="193:195" x14ac:dyDescent="0.2">
      <c r="GK4089" s="33"/>
      <c r="GL4089" s="33"/>
      <c r="GM4089" s="33"/>
    </row>
    <row r="4090" spans="193:195" x14ac:dyDescent="0.2">
      <c r="GK4090" s="33"/>
      <c r="GL4090" s="33"/>
      <c r="GM4090" s="33"/>
    </row>
    <row r="4091" spans="193:195" x14ac:dyDescent="0.2">
      <c r="GK4091" s="33"/>
      <c r="GL4091" s="33"/>
      <c r="GM4091" s="33"/>
    </row>
    <row r="4092" spans="193:195" x14ac:dyDescent="0.2">
      <c r="GK4092" s="33"/>
      <c r="GL4092" s="33"/>
      <c r="GM4092" s="33"/>
    </row>
    <row r="4093" spans="193:195" x14ac:dyDescent="0.2">
      <c r="GK4093" s="33"/>
      <c r="GL4093" s="33"/>
      <c r="GM4093" s="33"/>
    </row>
    <row r="4094" spans="193:195" x14ac:dyDescent="0.2">
      <c r="GK4094" s="33"/>
      <c r="GL4094" s="33"/>
      <c r="GM4094" s="33"/>
    </row>
    <row r="4095" spans="193:195" x14ac:dyDescent="0.2">
      <c r="GK4095" s="33"/>
      <c r="GL4095" s="33"/>
      <c r="GM4095" s="33"/>
    </row>
    <row r="4096" spans="193:195" x14ac:dyDescent="0.2">
      <c r="GK4096" s="33"/>
      <c r="GL4096" s="33"/>
      <c r="GM4096" s="33"/>
    </row>
    <row r="4097" spans="193:195" x14ac:dyDescent="0.2">
      <c r="GK4097" s="33"/>
      <c r="GL4097" s="33"/>
      <c r="GM4097" s="33"/>
    </row>
    <row r="4098" spans="193:195" x14ac:dyDescent="0.2">
      <c r="GK4098" s="33"/>
      <c r="GL4098" s="33"/>
      <c r="GM4098" s="33"/>
    </row>
    <row r="4099" spans="193:195" x14ac:dyDescent="0.2">
      <c r="GK4099" s="33"/>
      <c r="GL4099" s="33"/>
      <c r="GM4099" s="33"/>
    </row>
    <row r="4100" spans="193:195" x14ac:dyDescent="0.2">
      <c r="GK4100" s="33"/>
      <c r="GL4100" s="33"/>
      <c r="GM4100" s="33"/>
    </row>
    <row r="4101" spans="193:195" x14ac:dyDescent="0.2">
      <c r="GK4101" s="33"/>
      <c r="GL4101" s="33"/>
      <c r="GM4101" s="33"/>
    </row>
    <row r="4102" spans="193:195" x14ac:dyDescent="0.2">
      <c r="GK4102" s="33"/>
      <c r="GL4102" s="33"/>
      <c r="GM4102" s="33"/>
    </row>
    <row r="4103" spans="193:195" x14ac:dyDescent="0.2">
      <c r="GK4103" s="33"/>
      <c r="GL4103" s="33"/>
      <c r="GM4103" s="33"/>
    </row>
    <row r="4104" spans="193:195" x14ac:dyDescent="0.2">
      <c r="GK4104" s="33"/>
      <c r="GL4104" s="33"/>
      <c r="GM4104" s="33"/>
    </row>
    <row r="4105" spans="193:195" x14ac:dyDescent="0.2">
      <c r="GK4105" s="33"/>
      <c r="GL4105" s="33"/>
      <c r="GM4105" s="33"/>
    </row>
    <row r="4106" spans="193:195" x14ac:dyDescent="0.2">
      <c r="GK4106" s="33"/>
      <c r="GL4106" s="33"/>
      <c r="GM4106" s="33"/>
    </row>
    <row r="4107" spans="193:195" x14ac:dyDescent="0.2">
      <c r="GK4107" s="33"/>
      <c r="GL4107" s="33"/>
      <c r="GM4107" s="33"/>
    </row>
    <row r="4108" spans="193:195" x14ac:dyDescent="0.2">
      <c r="GK4108" s="33"/>
      <c r="GL4108" s="33"/>
      <c r="GM4108" s="33"/>
    </row>
    <row r="4109" spans="193:195" x14ac:dyDescent="0.2">
      <c r="GK4109" s="33"/>
      <c r="GL4109" s="33"/>
      <c r="GM4109" s="33"/>
    </row>
    <row r="4110" spans="193:195" x14ac:dyDescent="0.2">
      <c r="GK4110" s="33"/>
      <c r="GL4110" s="33"/>
      <c r="GM4110" s="33"/>
    </row>
    <row r="4111" spans="193:195" x14ac:dyDescent="0.2">
      <c r="GK4111" s="33"/>
      <c r="GL4111" s="33"/>
      <c r="GM4111" s="33"/>
    </row>
    <row r="4112" spans="193:195" x14ac:dyDescent="0.2">
      <c r="GK4112" s="33"/>
      <c r="GL4112" s="33"/>
      <c r="GM4112" s="33"/>
    </row>
    <row r="4113" spans="193:195" x14ac:dyDescent="0.2">
      <c r="GK4113" s="33"/>
      <c r="GL4113" s="33"/>
      <c r="GM4113" s="33"/>
    </row>
    <row r="4114" spans="193:195" x14ac:dyDescent="0.2">
      <c r="GK4114" s="33"/>
      <c r="GL4114" s="33"/>
      <c r="GM4114" s="33"/>
    </row>
    <row r="4115" spans="193:195" x14ac:dyDescent="0.2">
      <c r="GK4115" s="33"/>
      <c r="GL4115" s="33"/>
      <c r="GM4115" s="33"/>
    </row>
    <row r="4116" spans="193:195" x14ac:dyDescent="0.2">
      <c r="GK4116" s="33"/>
      <c r="GL4116" s="33"/>
      <c r="GM4116" s="33"/>
    </row>
    <row r="4117" spans="193:195" x14ac:dyDescent="0.2">
      <c r="GK4117" s="33"/>
      <c r="GL4117" s="33"/>
      <c r="GM4117" s="33"/>
    </row>
    <row r="4118" spans="193:195" x14ac:dyDescent="0.2">
      <c r="GK4118" s="33"/>
      <c r="GL4118" s="33"/>
      <c r="GM4118" s="33"/>
    </row>
    <row r="4119" spans="193:195" x14ac:dyDescent="0.2">
      <c r="GK4119" s="33"/>
      <c r="GL4119" s="33"/>
      <c r="GM4119" s="33"/>
    </row>
    <row r="4120" spans="193:195" x14ac:dyDescent="0.2">
      <c r="GK4120" s="33"/>
      <c r="GL4120" s="33"/>
      <c r="GM4120" s="33"/>
    </row>
    <row r="4121" spans="193:195" x14ac:dyDescent="0.2">
      <c r="GK4121" s="33"/>
      <c r="GL4121" s="33"/>
      <c r="GM4121" s="33"/>
    </row>
    <row r="4122" spans="193:195" x14ac:dyDescent="0.2">
      <c r="GK4122" s="33"/>
      <c r="GL4122" s="33"/>
      <c r="GM4122" s="33"/>
    </row>
    <row r="4123" spans="193:195" x14ac:dyDescent="0.2">
      <c r="GK4123" s="33"/>
      <c r="GL4123" s="33"/>
      <c r="GM4123" s="33"/>
    </row>
    <row r="4124" spans="193:195" x14ac:dyDescent="0.2">
      <c r="GK4124" s="33"/>
      <c r="GL4124" s="33"/>
      <c r="GM4124" s="33"/>
    </row>
    <row r="4125" spans="193:195" x14ac:dyDescent="0.2">
      <c r="GK4125" s="33"/>
      <c r="GL4125" s="33"/>
      <c r="GM4125" s="33"/>
    </row>
    <row r="4126" spans="193:195" x14ac:dyDescent="0.2">
      <c r="GK4126" s="33"/>
      <c r="GL4126" s="33"/>
      <c r="GM4126" s="33"/>
    </row>
    <row r="4127" spans="193:195" x14ac:dyDescent="0.2">
      <c r="GK4127" s="33"/>
      <c r="GL4127" s="33"/>
      <c r="GM4127" s="33"/>
    </row>
    <row r="4128" spans="193:195" x14ac:dyDescent="0.2">
      <c r="GK4128" s="33"/>
      <c r="GL4128" s="33"/>
      <c r="GM4128" s="33"/>
    </row>
    <row r="4129" spans="193:195" x14ac:dyDescent="0.2">
      <c r="GK4129" s="33"/>
      <c r="GL4129" s="33"/>
      <c r="GM4129" s="33"/>
    </row>
    <row r="4130" spans="193:195" x14ac:dyDescent="0.2">
      <c r="GK4130" s="33"/>
      <c r="GL4130" s="33"/>
      <c r="GM4130" s="33"/>
    </row>
    <row r="4131" spans="193:195" x14ac:dyDescent="0.2">
      <c r="GK4131" s="33"/>
      <c r="GL4131" s="33"/>
      <c r="GM4131" s="33"/>
    </row>
    <row r="4132" spans="193:195" x14ac:dyDescent="0.2">
      <c r="GK4132" s="33"/>
      <c r="GL4132" s="33"/>
      <c r="GM4132" s="33"/>
    </row>
    <row r="4133" spans="193:195" x14ac:dyDescent="0.2">
      <c r="GK4133" s="33"/>
      <c r="GL4133" s="33"/>
      <c r="GM4133" s="33"/>
    </row>
    <row r="4134" spans="193:195" x14ac:dyDescent="0.2">
      <c r="GK4134" s="33"/>
      <c r="GL4134" s="33"/>
      <c r="GM4134" s="33"/>
    </row>
    <row r="4135" spans="193:195" x14ac:dyDescent="0.2">
      <c r="GK4135" s="33"/>
      <c r="GL4135" s="33"/>
      <c r="GM4135" s="33"/>
    </row>
    <row r="4136" spans="193:195" x14ac:dyDescent="0.2">
      <c r="GK4136" s="33"/>
      <c r="GL4136" s="33"/>
      <c r="GM4136" s="33"/>
    </row>
    <row r="4137" spans="193:195" x14ac:dyDescent="0.2">
      <c r="GK4137" s="33"/>
      <c r="GL4137" s="33"/>
      <c r="GM4137" s="33"/>
    </row>
    <row r="4138" spans="193:195" x14ac:dyDescent="0.2">
      <c r="GK4138" s="33"/>
      <c r="GL4138" s="33"/>
      <c r="GM4138" s="33"/>
    </row>
    <row r="4139" spans="193:195" x14ac:dyDescent="0.2">
      <c r="GK4139" s="33"/>
      <c r="GL4139" s="33"/>
      <c r="GM4139" s="33"/>
    </row>
    <row r="4140" spans="193:195" x14ac:dyDescent="0.2">
      <c r="GK4140" s="33"/>
      <c r="GL4140" s="33"/>
      <c r="GM4140" s="33"/>
    </row>
    <row r="4141" spans="193:195" x14ac:dyDescent="0.2">
      <c r="GK4141" s="33"/>
      <c r="GL4141" s="33"/>
      <c r="GM4141" s="33"/>
    </row>
    <row r="4142" spans="193:195" x14ac:dyDescent="0.2">
      <c r="GK4142" s="33"/>
      <c r="GL4142" s="33"/>
      <c r="GM4142" s="33"/>
    </row>
    <row r="4143" spans="193:195" x14ac:dyDescent="0.2">
      <c r="GK4143" s="33"/>
      <c r="GL4143" s="33"/>
      <c r="GM4143" s="33"/>
    </row>
    <row r="4144" spans="193:195" x14ac:dyDescent="0.2">
      <c r="GK4144" s="33"/>
      <c r="GL4144" s="33"/>
      <c r="GM4144" s="33"/>
    </row>
    <row r="4145" spans="193:195" x14ac:dyDescent="0.2">
      <c r="GK4145" s="33"/>
      <c r="GL4145" s="33"/>
      <c r="GM4145" s="33"/>
    </row>
    <row r="4146" spans="193:195" x14ac:dyDescent="0.2">
      <c r="GK4146" s="33"/>
      <c r="GL4146" s="33"/>
      <c r="GM4146" s="33"/>
    </row>
    <row r="4147" spans="193:195" x14ac:dyDescent="0.2">
      <c r="GK4147" s="33"/>
      <c r="GL4147" s="33"/>
      <c r="GM4147" s="33"/>
    </row>
    <row r="4148" spans="193:195" x14ac:dyDescent="0.2">
      <c r="GK4148" s="33"/>
      <c r="GL4148" s="33"/>
      <c r="GM4148" s="33"/>
    </row>
    <row r="4149" spans="193:195" x14ac:dyDescent="0.2">
      <c r="GK4149" s="33"/>
      <c r="GL4149" s="33"/>
      <c r="GM4149" s="33"/>
    </row>
    <row r="4150" spans="193:195" x14ac:dyDescent="0.2">
      <c r="GK4150" s="33"/>
      <c r="GL4150" s="33"/>
      <c r="GM4150" s="33"/>
    </row>
    <row r="4151" spans="193:195" x14ac:dyDescent="0.2">
      <c r="GK4151" s="33"/>
      <c r="GL4151" s="33"/>
      <c r="GM4151" s="33"/>
    </row>
    <row r="4152" spans="193:195" x14ac:dyDescent="0.2">
      <c r="GK4152" s="33"/>
      <c r="GL4152" s="33"/>
      <c r="GM4152" s="33"/>
    </row>
    <row r="4153" spans="193:195" x14ac:dyDescent="0.2">
      <c r="GK4153" s="33"/>
      <c r="GL4153" s="33"/>
      <c r="GM4153" s="33"/>
    </row>
    <row r="4154" spans="193:195" x14ac:dyDescent="0.2">
      <c r="GK4154" s="33"/>
      <c r="GL4154" s="33"/>
      <c r="GM4154" s="33"/>
    </row>
    <row r="4155" spans="193:195" x14ac:dyDescent="0.2">
      <c r="GK4155" s="33"/>
      <c r="GL4155" s="33"/>
      <c r="GM4155" s="33"/>
    </row>
    <row r="4156" spans="193:195" x14ac:dyDescent="0.2">
      <c r="GK4156" s="33"/>
      <c r="GL4156" s="33"/>
      <c r="GM4156" s="33"/>
    </row>
    <row r="4157" spans="193:195" x14ac:dyDescent="0.2">
      <c r="GK4157" s="33"/>
      <c r="GL4157" s="33"/>
      <c r="GM4157" s="33"/>
    </row>
    <row r="4158" spans="193:195" x14ac:dyDescent="0.2">
      <c r="GK4158" s="33"/>
      <c r="GL4158" s="33"/>
      <c r="GM4158" s="33"/>
    </row>
    <row r="4159" spans="193:195" x14ac:dyDescent="0.2">
      <c r="GK4159" s="33"/>
      <c r="GL4159" s="33"/>
      <c r="GM4159" s="33"/>
    </row>
    <row r="4160" spans="193:195" x14ac:dyDescent="0.2">
      <c r="GK4160" s="33"/>
      <c r="GL4160" s="33"/>
      <c r="GM4160" s="33"/>
    </row>
    <row r="4161" spans="193:195" x14ac:dyDescent="0.2">
      <c r="GK4161" s="33"/>
      <c r="GL4161" s="33"/>
      <c r="GM4161" s="33"/>
    </row>
    <row r="4162" spans="193:195" x14ac:dyDescent="0.2">
      <c r="GK4162" s="33"/>
      <c r="GL4162" s="33"/>
      <c r="GM4162" s="33"/>
    </row>
    <row r="4163" spans="193:195" x14ac:dyDescent="0.2">
      <c r="GK4163" s="33"/>
      <c r="GL4163" s="33"/>
      <c r="GM4163" s="33"/>
    </row>
    <row r="4164" spans="193:195" x14ac:dyDescent="0.2">
      <c r="GK4164" s="33"/>
      <c r="GL4164" s="33"/>
      <c r="GM4164" s="33"/>
    </row>
    <row r="4165" spans="193:195" x14ac:dyDescent="0.2">
      <c r="GK4165" s="33"/>
      <c r="GL4165" s="33"/>
      <c r="GM4165" s="33"/>
    </row>
    <row r="4166" spans="193:195" x14ac:dyDescent="0.2">
      <c r="GK4166" s="33"/>
      <c r="GL4166" s="33"/>
      <c r="GM4166" s="33"/>
    </row>
    <row r="4167" spans="193:195" x14ac:dyDescent="0.2">
      <c r="GK4167" s="33"/>
      <c r="GL4167" s="33"/>
      <c r="GM4167" s="33"/>
    </row>
    <row r="4168" spans="193:195" x14ac:dyDescent="0.2">
      <c r="GK4168" s="33"/>
      <c r="GL4168" s="33"/>
      <c r="GM4168" s="33"/>
    </row>
    <row r="4169" spans="193:195" x14ac:dyDescent="0.2">
      <c r="GK4169" s="33"/>
      <c r="GL4169" s="33"/>
      <c r="GM4169" s="33"/>
    </row>
    <row r="4170" spans="193:195" x14ac:dyDescent="0.2">
      <c r="GK4170" s="33"/>
      <c r="GL4170" s="33"/>
      <c r="GM4170" s="33"/>
    </row>
    <row r="4171" spans="193:195" x14ac:dyDescent="0.2">
      <c r="GK4171" s="33"/>
      <c r="GL4171" s="33"/>
      <c r="GM4171" s="33"/>
    </row>
    <row r="4172" spans="193:195" x14ac:dyDescent="0.2">
      <c r="GK4172" s="33"/>
      <c r="GL4172" s="33"/>
      <c r="GM4172" s="33"/>
    </row>
    <row r="4173" spans="193:195" x14ac:dyDescent="0.2">
      <c r="GK4173" s="33"/>
      <c r="GL4173" s="33"/>
      <c r="GM4173" s="33"/>
    </row>
    <row r="4174" spans="193:195" x14ac:dyDescent="0.2">
      <c r="GK4174" s="33"/>
      <c r="GL4174" s="33"/>
      <c r="GM4174" s="33"/>
    </row>
    <row r="4175" spans="193:195" x14ac:dyDescent="0.2">
      <c r="GK4175" s="33"/>
      <c r="GL4175" s="33"/>
      <c r="GM4175" s="33"/>
    </row>
    <row r="4176" spans="193:195" x14ac:dyDescent="0.2">
      <c r="GK4176" s="33"/>
      <c r="GL4176" s="33"/>
      <c r="GM4176" s="33"/>
    </row>
    <row r="4177" spans="193:195" x14ac:dyDescent="0.2">
      <c r="GK4177" s="33"/>
      <c r="GL4177" s="33"/>
      <c r="GM4177" s="33"/>
    </row>
    <row r="4178" spans="193:195" x14ac:dyDescent="0.2">
      <c r="GK4178" s="33"/>
      <c r="GL4178" s="33"/>
      <c r="GM4178" s="33"/>
    </row>
    <row r="4179" spans="193:195" x14ac:dyDescent="0.2">
      <c r="GK4179" s="33"/>
      <c r="GL4179" s="33"/>
      <c r="GM4179" s="33"/>
    </row>
    <row r="4180" spans="193:195" x14ac:dyDescent="0.2">
      <c r="GK4180" s="33"/>
      <c r="GL4180" s="33"/>
      <c r="GM4180" s="33"/>
    </row>
    <row r="4181" spans="193:195" x14ac:dyDescent="0.2">
      <c r="GK4181" s="33"/>
      <c r="GL4181" s="33"/>
      <c r="GM4181" s="33"/>
    </row>
    <row r="4182" spans="193:195" x14ac:dyDescent="0.2">
      <c r="GK4182" s="33"/>
      <c r="GL4182" s="33"/>
      <c r="GM4182" s="33"/>
    </row>
    <row r="4183" spans="193:195" x14ac:dyDescent="0.2">
      <c r="GK4183" s="33"/>
      <c r="GL4183" s="33"/>
      <c r="GM4183" s="33"/>
    </row>
    <row r="4184" spans="193:195" x14ac:dyDescent="0.2">
      <c r="GK4184" s="33"/>
      <c r="GL4184" s="33"/>
      <c r="GM4184" s="33"/>
    </row>
    <row r="4185" spans="193:195" x14ac:dyDescent="0.2">
      <c r="GK4185" s="33"/>
      <c r="GL4185" s="33"/>
      <c r="GM4185" s="33"/>
    </row>
    <row r="4186" spans="193:195" x14ac:dyDescent="0.2">
      <c r="GK4186" s="33"/>
      <c r="GL4186" s="33"/>
      <c r="GM4186" s="33"/>
    </row>
    <row r="4187" spans="193:195" x14ac:dyDescent="0.2">
      <c r="GK4187" s="33"/>
      <c r="GL4187" s="33"/>
      <c r="GM4187" s="33"/>
    </row>
    <row r="4188" spans="193:195" x14ac:dyDescent="0.2">
      <c r="GK4188" s="33"/>
      <c r="GL4188" s="33"/>
      <c r="GM4188" s="33"/>
    </row>
    <row r="4189" spans="193:195" x14ac:dyDescent="0.2">
      <c r="GK4189" s="33"/>
      <c r="GL4189" s="33"/>
      <c r="GM4189" s="33"/>
    </row>
    <row r="4190" spans="193:195" x14ac:dyDescent="0.2">
      <c r="GK4190" s="33"/>
      <c r="GL4190" s="33"/>
      <c r="GM4190" s="33"/>
    </row>
    <row r="4191" spans="193:195" x14ac:dyDescent="0.2">
      <c r="GK4191" s="33"/>
      <c r="GL4191" s="33"/>
      <c r="GM4191" s="33"/>
    </row>
    <row r="4192" spans="193:195" x14ac:dyDescent="0.2">
      <c r="GK4192" s="33"/>
      <c r="GL4192" s="33"/>
      <c r="GM4192" s="33"/>
    </row>
    <row r="4193" spans="193:195" x14ac:dyDescent="0.2">
      <c r="GK4193" s="33"/>
      <c r="GL4193" s="33"/>
      <c r="GM4193" s="33"/>
    </row>
    <row r="4194" spans="193:195" x14ac:dyDescent="0.2">
      <c r="GK4194" s="33"/>
      <c r="GL4194" s="33"/>
      <c r="GM4194" s="33"/>
    </row>
    <row r="4195" spans="193:195" x14ac:dyDescent="0.2">
      <c r="GK4195" s="33"/>
      <c r="GL4195" s="33"/>
      <c r="GM4195" s="33"/>
    </row>
    <row r="4196" spans="193:195" x14ac:dyDescent="0.2">
      <c r="GK4196" s="33"/>
      <c r="GL4196" s="33"/>
      <c r="GM4196" s="33"/>
    </row>
    <row r="4197" spans="193:195" x14ac:dyDescent="0.2">
      <c r="GK4197" s="33"/>
      <c r="GL4197" s="33"/>
      <c r="GM4197" s="33"/>
    </row>
    <row r="4198" spans="193:195" x14ac:dyDescent="0.2">
      <c r="GK4198" s="33"/>
      <c r="GL4198" s="33"/>
      <c r="GM4198" s="33"/>
    </row>
    <row r="4199" spans="193:195" x14ac:dyDescent="0.2">
      <c r="GK4199" s="33"/>
      <c r="GL4199" s="33"/>
      <c r="GM4199" s="33"/>
    </row>
    <row r="4200" spans="193:195" x14ac:dyDescent="0.2">
      <c r="GK4200" s="33"/>
      <c r="GL4200" s="33"/>
      <c r="GM4200" s="33"/>
    </row>
    <row r="4201" spans="193:195" x14ac:dyDescent="0.2">
      <c r="GK4201" s="33"/>
      <c r="GL4201" s="33"/>
      <c r="GM4201" s="33"/>
    </row>
    <row r="4202" spans="193:195" x14ac:dyDescent="0.2">
      <c r="GK4202" s="33"/>
      <c r="GL4202" s="33"/>
      <c r="GM4202" s="33"/>
    </row>
    <row r="4203" spans="193:195" x14ac:dyDescent="0.2">
      <c r="GK4203" s="33"/>
      <c r="GL4203" s="33"/>
      <c r="GM4203" s="33"/>
    </row>
    <row r="4204" spans="193:195" x14ac:dyDescent="0.2">
      <c r="GK4204" s="33"/>
      <c r="GL4204" s="33"/>
      <c r="GM4204" s="33"/>
    </row>
    <row r="4205" spans="193:195" x14ac:dyDescent="0.2">
      <c r="GK4205" s="33"/>
      <c r="GL4205" s="33"/>
      <c r="GM4205" s="33"/>
    </row>
    <row r="4206" spans="193:195" x14ac:dyDescent="0.2">
      <c r="GK4206" s="33"/>
      <c r="GL4206" s="33"/>
      <c r="GM4206" s="33"/>
    </row>
    <row r="4207" spans="193:195" x14ac:dyDescent="0.2">
      <c r="GK4207" s="33"/>
      <c r="GL4207" s="33"/>
      <c r="GM4207" s="33"/>
    </row>
    <row r="4208" spans="193:195" x14ac:dyDescent="0.2">
      <c r="GK4208" s="33"/>
      <c r="GL4208" s="33"/>
      <c r="GM4208" s="33"/>
    </row>
    <row r="4209" spans="193:195" x14ac:dyDescent="0.2">
      <c r="GK4209" s="33"/>
      <c r="GL4209" s="33"/>
      <c r="GM4209" s="33"/>
    </row>
    <row r="4210" spans="193:195" x14ac:dyDescent="0.2">
      <c r="GK4210" s="33"/>
      <c r="GL4210" s="33"/>
      <c r="GM4210" s="33"/>
    </row>
    <row r="4211" spans="193:195" x14ac:dyDescent="0.2">
      <c r="GK4211" s="33"/>
      <c r="GL4211" s="33"/>
      <c r="GM4211" s="33"/>
    </row>
    <row r="4212" spans="193:195" x14ac:dyDescent="0.2">
      <c r="GK4212" s="33"/>
      <c r="GL4212" s="33"/>
      <c r="GM4212" s="33"/>
    </row>
    <row r="4213" spans="193:195" x14ac:dyDescent="0.2">
      <c r="GK4213" s="33"/>
      <c r="GL4213" s="33"/>
      <c r="GM4213" s="33"/>
    </row>
    <row r="4214" spans="193:195" x14ac:dyDescent="0.2">
      <c r="GK4214" s="33"/>
      <c r="GL4214" s="33"/>
      <c r="GM4214" s="33"/>
    </row>
    <row r="4215" spans="193:195" x14ac:dyDescent="0.2">
      <c r="GK4215" s="33"/>
      <c r="GL4215" s="33"/>
      <c r="GM4215" s="33"/>
    </row>
    <row r="4216" spans="193:195" x14ac:dyDescent="0.2">
      <c r="GK4216" s="33"/>
      <c r="GL4216" s="33"/>
      <c r="GM4216" s="33"/>
    </row>
    <row r="4217" spans="193:195" x14ac:dyDescent="0.2">
      <c r="GK4217" s="33"/>
      <c r="GL4217" s="33"/>
      <c r="GM4217" s="33"/>
    </row>
    <row r="4218" spans="193:195" x14ac:dyDescent="0.2">
      <c r="GK4218" s="33"/>
      <c r="GL4218" s="33"/>
      <c r="GM4218" s="33"/>
    </row>
    <row r="4219" spans="193:195" x14ac:dyDescent="0.2">
      <c r="GK4219" s="33"/>
      <c r="GL4219" s="33"/>
      <c r="GM4219" s="33"/>
    </row>
    <row r="4220" spans="193:195" x14ac:dyDescent="0.2">
      <c r="GK4220" s="33"/>
      <c r="GL4220" s="33"/>
      <c r="GM4220" s="33"/>
    </row>
    <row r="4221" spans="193:195" x14ac:dyDescent="0.2">
      <c r="GK4221" s="33"/>
      <c r="GL4221" s="33"/>
      <c r="GM4221" s="33"/>
    </row>
    <row r="4222" spans="193:195" x14ac:dyDescent="0.2">
      <c r="GK4222" s="33"/>
      <c r="GL4222" s="33"/>
      <c r="GM4222" s="33"/>
    </row>
    <row r="4223" spans="193:195" x14ac:dyDescent="0.2">
      <c r="GK4223" s="33"/>
      <c r="GL4223" s="33"/>
      <c r="GM4223" s="33"/>
    </row>
    <row r="4224" spans="193:195" x14ac:dyDescent="0.2">
      <c r="GK4224" s="33"/>
      <c r="GL4224" s="33"/>
      <c r="GM4224" s="33"/>
    </row>
    <row r="4225" spans="193:195" x14ac:dyDescent="0.2">
      <c r="GK4225" s="33"/>
      <c r="GL4225" s="33"/>
      <c r="GM4225" s="33"/>
    </row>
    <row r="4226" spans="193:195" x14ac:dyDescent="0.2">
      <c r="GK4226" s="33"/>
      <c r="GL4226" s="33"/>
      <c r="GM4226" s="33"/>
    </row>
    <row r="4227" spans="193:195" x14ac:dyDescent="0.2">
      <c r="GK4227" s="33"/>
      <c r="GL4227" s="33"/>
      <c r="GM4227" s="33"/>
    </row>
    <row r="4228" spans="193:195" x14ac:dyDescent="0.2">
      <c r="GK4228" s="33"/>
      <c r="GL4228" s="33"/>
      <c r="GM4228" s="33"/>
    </row>
    <row r="4229" spans="193:195" x14ac:dyDescent="0.2">
      <c r="GK4229" s="33"/>
      <c r="GL4229" s="33"/>
      <c r="GM4229" s="33"/>
    </row>
    <row r="4230" spans="193:195" x14ac:dyDescent="0.2">
      <c r="GK4230" s="33"/>
      <c r="GL4230" s="33"/>
      <c r="GM4230" s="33"/>
    </row>
    <row r="4231" spans="193:195" x14ac:dyDescent="0.2">
      <c r="GK4231" s="33"/>
      <c r="GL4231" s="33"/>
      <c r="GM4231" s="33"/>
    </row>
    <row r="4232" spans="193:195" x14ac:dyDescent="0.2">
      <c r="GK4232" s="33"/>
      <c r="GL4232" s="33"/>
      <c r="GM4232" s="33"/>
    </row>
    <row r="4233" spans="193:195" x14ac:dyDescent="0.2">
      <c r="GK4233" s="33"/>
      <c r="GL4233" s="33"/>
      <c r="GM4233" s="33"/>
    </row>
    <row r="4234" spans="193:195" x14ac:dyDescent="0.2">
      <c r="GK4234" s="33"/>
      <c r="GL4234" s="33"/>
      <c r="GM4234" s="33"/>
    </row>
    <row r="4235" spans="193:195" x14ac:dyDescent="0.2">
      <c r="GK4235" s="33"/>
      <c r="GL4235" s="33"/>
      <c r="GM4235" s="33"/>
    </row>
    <row r="4236" spans="193:195" x14ac:dyDescent="0.2">
      <c r="GK4236" s="33"/>
      <c r="GL4236" s="33"/>
      <c r="GM4236" s="33"/>
    </row>
    <row r="4237" spans="193:195" x14ac:dyDescent="0.2">
      <c r="GK4237" s="33"/>
      <c r="GL4237" s="33"/>
      <c r="GM4237" s="33"/>
    </row>
    <row r="4238" spans="193:195" x14ac:dyDescent="0.2">
      <c r="GK4238" s="33"/>
      <c r="GL4238" s="33"/>
      <c r="GM4238" s="33"/>
    </row>
    <row r="4239" spans="193:195" x14ac:dyDescent="0.2">
      <c r="GK4239" s="33"/>
      <c r="GL4239" s="33"/>
      <c r="GM4239" s="33"/>
    </row>
    <row r="4240" spans="193:195" x14ac:dyDescent="0.2">
      <c r="GK4240" s="33"/>
      <c r="GL4240" s="33"/>
      <c r="GM4240" s="33"/>
    </row>
    <row r="4241" spans="193:195" x14ac:dyDescent="0.2">
      <c r="GK4241" s="33"/>
      <c r="GL4241" s="33"/>
      <c r="GM4241" s="33"/>
    </row>
    <row r="4242" spans="193:195" x14ac:dyDescent="0.2">
      <c r="GK4242" s="33"/>
      <c r="GL4242" s="33"/>
      <c r="GM4242" s="33"/>
    </row>
    <row r="4243" spans="193:195" x14ac:dyDescent="0.2">
      <c r="GK4243" s="33"/>
      <c r="GL4243" s="33"/>
      <c r="GM4243" s="33"/>
    </row>
    <row r="4244" spans="193:195" x14ac:dyDescent="0.2">
      <c r="GK4244" s="33"/>
      <c r="GL4244" s="33"/>
      <c r="GM4244" s="33"/>
    </row>
    <row r="4245" spans="193:195" x14ac:dyDescent="0.2">
      <c r="GK4245" s="33"/>
      <c r="GL4245" s="33"/>
      <c r="GM4245" s="33"/>
    </row>
    <row r="4246" spans="193:195" x14ac:dyDescent="0.2">
      <c r="GK4246" s="33"/>
      <c r="GL4246" s="33"/>
      <c r="GM4246" s="33"/>
    </row>
    <row r="4247" spans="193:195" x14ac:dyDescent="0.2">
      <c r="GK4247" s="33"/>
      <c r="GL4247" s="33"/>
      <c r="GM4247" s="33"/>
    </row>
    <row r="4248" spans="193:195" x14ac:dyDescent="0.2">
      <c r="GK4248" s="33"/>
      <c r="GL4248" s="33"/>
      <c r="GM4248" s="33"/>
    </row>
    <row r="4249" spans="193:195" x14ac:dyDescent="0.2">
      <c r="GK4249" s="33"/>
      <c r="GL4249" s="33"/>
      <c r="GM4249" s="33"/>
    </row>
    <row r="4250" spans="193:195" x14ac:dyDescent="0.2">
      <c r="GK4250" s="33"/>
      <c r="GL4250" s="33"/>
      <c r="GM4250" s="33"/>
    </row>
    <row r="4251" spans="193:195" x14ac:dyDescent="0.2">
      <c r="GK4251" s="33"/>
      <c r="GL4251" s="33"/>
      <c r="GM4251" s="33"/>
    </row>
    <row r="4252" spans="193:195" x14ac:dyDescent="0.2">
      <c r="GK4252" s="33"/>
      <c r="GL4252" s="33"/>
      <c r="GM4252" s="33"/>
    </row>
    <row r="4253" spans="193:195" x14ac:dyDescent="0.2">
      <c r="GK4253" s="33"/>
      <c r="GL4253" s="33"/>
      <c r="GM4253" s="33"/>
    </row>
    <row r="4254" spans="193:195" x14ac:dyDescent="0.2">
      <c r="GK4254" s="33"/>
      <c r="GL4254" s="33"/>
      <c r="GM4254" s="33"/>
    </row>
    <row r="4255" spans="193:195" x14ac:dyDescent="0.2">
      <c r="GK4255" s="33"/>
      <c r="GL4255" s="33"/>
      <c r="GM4255" s="33"/>
    </row>
    <row r="4256" spans="193:195" x14ac:dyDescent="0.2">
      <c r="GK4256" s="33"/>
      <c r="GL4256" s="33"/>
      <c r="GM4256" s="33"/>
    </row>
    <row r="4257" spans="193:195" x14ac:dyDescent="0.2">
      <c r="GK4257" s="33"/>
      <c r="GL4257" s="33"/>
      <c r="GM4257" s="33"/>
    </row>
    <row r="4258" spans="193:195" x14ac:dyDescent="0.2">
      <c r="GK4258" s="33"/>
      <c r="GL4258" s="33"/>
      <c r="GM4258" s="33"/>
    </row>
    <row r="4259" spans="193:195" x14ac:dyDescent="0.2">
      <c r="GK4259" s="33"/>
      <c r="GL4259" s="33"/>
      <c r="GM4259" s="33"/>
    </row>
    <row r="4260" spans="193:195" x14ac:dyDescent="0.2">
      <c r="GK4260" s="33"/>
      <c r="GL4260" s="33"/>
      <c r="GM4260" s="33"/>
    </row>
    <row r="4261" spans="193:195" x14ac:dyDescent="0.2">
      <c r="GK4261" s="33"/>
      <c r="GL4261" s="33"/>
      <c r="GM4261" s="33"/>
    </row>
    <row r="4262" spans="193:195" x14ac:dyDescent="0.2">
      <c r="GK4262" s="33"/>
      <c r="GL4262" s="33"/>
      <c r="GM4262" s="33"/>
    </row>
    <row r="4263" spans="193:195" x14ac:dyDescent="0.2">
      <c r="GK4263" s="33"/>
      <c r="GL4263" s="33"/>
      <c r="GM4263" s="33"/>
    </row>
    <row r="4264" spans="193:195" x14ac:dyDescent="0.2">
      <c r="GK4264" s="33"/>
      <c r="GL4264" s="33"/>
      <c r="GM4264" s="33"/>
    </row>
    <row r="4265" spans="193:195" x14ac:dyDescent="0.2">
      <c r="GK4265" s="33"/>
      <c r="GL4265" s="33"/>
      <c r="GM4265" s="33"/>
    </row>
    <row r="4266" spans="193:195" x14ac:dyDescent="0.2">
      <c r="GK4266" s="33"/>
      <c r="GL4266" s="33"/>
      <c r="GM4266" s="33"/>
    </row>
    <row r="4267" spans="193:195" x14ac:dyDescent="0.2">
      <c r="GK4267" s="33"/>
      <c r="GL4267" s="33"/>
      <c r="GM4267" s="33"/>
    </row>
    <row r="4268" spans="193:195" x14ac:dyDescent="0.2">
      <c r="GK4268" s="33"/>
      <c r="GL4268" s="33"/>
      <c r="GM4268" s="33"/>
    </row>
    <row r="4269" spans="193:195" x14ac:dyDescent="0.2">
      <c r="GK4269" s="33"/>
      <c r="GL4269" s="33"/>
      <c r="GM4269" s="33"/>
    </row>
    <row r="4270" spans="193:195" x14ac:dyDescent="0.2">
      <c r="GK4270" s="33"/>
      <c r="GL4270" s="33"/>
      <c r="GM4270" s="33"/>
    </row>
    <row r="4271" spans="193:195" x14ac:dyDescent="0.2">
      <c r="GK4271" s="33"/>
      <c r="GL4271" s="33"/>
      <c r="GM4271" s="33"/>
    </row>
    <row r="4272" spans="193:195" x14ac:dyDescent="0.2">
      <c r="GK4272" s="33"/>
      <c r="GL4272" s="33"/>
      <c r="GM4272" s="33"/>
    </row>
    <row r="4273" spans="193:195" x14ac:dyDescent="0.2">
      <c r="GK4273" s="33"/>
      <c r="GL4273" s="33"/>
      <c r="GM4273" s="33"/>
    </row>
    <row r="4274" spans="193:195" x14ac:dyDescent="0.2">
      <c r="GK4274" s="33"/>
      <c r="GL4274" s="33"/>
      <c r="GM4274" s="33"/>
    </row>
    <row r="4275" spans="193:195" x14ac:dyDescent="0.2">
      <c r="GK4275" s="33"/>
      <c r="GL4275" s="33"/>
      <c r="GM4275" s="33"/>
    </row>
    <row r="4276" spans="193:195" x14ac:dyDescent="0.2">
      <c r="GK4276" s="33"/>
      <c r="GL4276" s="33"/>
      <c r="GM4276" s="33"/>
    </row>
    <row r="4277" spans="193:195" x14ac:dyDescent="0.2">
      <c r="GK4277" s="33"/>
      <c r="GL4277" s="33"/>
      <c r="GM4277" s="33"/>
    </row>
    <row r="4278" spans="193:195" x14ac:dyDescent="0.2">
      <c r="GK4278" s="33"/>
      <c r="GL4278" s="33"/>
      <c r="GM4278" s="33"/>
    </row>
    <row r="4279" spans="193:195" x14ac:dyDescent="0.2">
      <c r="GK4279" s="33"/>
      <c r="GL4279" s="33"/>
      <c r="GM4279" s="33"/>
    </row>
    <row r="4280" spans="193:195" x14ac:dyDescent="0.2">
      <c r="GK4280" s="33"/>
      <c r="GL4280" s="33"/>
      <c r="GM4280" s="33"/>
    </row>
    <row r="4281" spans="193:195" x14ac:dyDescent="0.2">
      <c r="GK4281" s="33"/>
      <c r="GL4281" s="33"/>
      <c r="GM4281" s="33"/>
    </row>
    <row r="4282" spans="193:195" x14ac:dyDescent="0.2">
      <c r="GK4282" s="33"/>
      <c r="GL4282" s="33"/>
      <c r="GM4282" s="33"/>
    </row>
    <row r="4283" spans="193:195" x14ac:dyDescent="0.2">
      <c r="GK4283" s="33"/>
      <c r="GL4283" s="33"/>
      <c r="GM4283" s="33"/>
    </row>
    <row r="4284" spans="193:195" x14ac:dyDescent="0.2">
      <c r="GK4284" s="33"/>
      <c r="GL4284" s="33"/>
      <c r="GM4284" s="33"/>
    </row>
    <row r="4285" spans="193:195" x14ac:dyDescent="0.2">
      <c r="GK4285" s="33"/>
      <c r="GL4285" s="33"/>
      <c r="GM4285" s="33"/>
    </row>
    <row r="4286" spans="193:195" x14ac:dyDescent="0.2">
      <c r="GK4286" s="33"/>
      <c r="GL4286" s="33"/>
      <c r="GM4286" s="33"/>
    </row>
    <row r="4287" spans="193:195" x14ac:dyDescent="0.2">
      <c r="GK4287" s="33"/>
      <c r="GL4287" s="33"/>
      <c r="GM4287" s="33"/>
    </row>
    <row r="4288" spans="193:195" x14ac:dyDescent="0.2">
      <c r="GK4288" s="33"/>
      <c r="GL4288" s="33"/>
      <c r="GM4288" s="33"/>
    </row>
    <row r="4289" spans="193:195" x14ac:dyDescent="0.2">
      <c r="GK4289" s="33"/>
      <c r="GL4289" s="33"/>
      <c r="GM4289" s="33"/>
    </row>
    <row r="4290" spans="193:195" x14ac:dyDescent="0.2">
      <c r="GK4290" s="33"/>
      <c r="GL4290" s="33"/>
      <c r="GM4290" s="33"/>
    </row>
    <row r="4291" spans="193:195" x14ac:dyDescent="0.2">
      <c r="GK4291" s="33"/>
      <c r="GL4291" s="33"/>
      <c r="GM4291" s="33"/>
    </row>
    <row r="4292" spans="193:195" x14ac:dyDescent="0.2">
      <c r="GK4292" s="33"/>
      <c r="GL4292" s="33"/>
      <c r="GM4292" s="33"/>
    </row>
    <row r="4293" spans="193:195" x14ac:dyDescent="0.2">
      <c r="GK4293" s="33"/>
      <c r="GL4293" s="33"/>
      <c r="GM4293" s="33"/>
    </row>
    <row r="4294" spans="193:195" x14ac:dyDescent="0.2">
      <c r="GK4294" s="33"/>
      <c r="GL4294" s="33"/>
      <c r="GM4294" s="33"/>
    </row>
    <row r="4295" spans="193:195" x14ac:dyDescent="0.2">
      <c r="GK4295" s="33"/>
      <c r="GL4295" s="33"/>
      <c r="GM4295" s="33"/>
    </row>
    <row r="4296" spans="193:195" x14ac:dyDescent="0.2">
      <c r="GK4296" s="33"/>
      <c r="GL4296" s="33"/>
      <c r="GM4296" s="33"/>
    </row>
    <row r="4297" spans="193:195" x14ac:dyDescent="0.2">
      <c r="GK4297" s="33"/>
      <c r="GL4297" s="33"/>
      <c r="GM4297" s="33"/>
    </row>
    <row r="4298" spans="193:195" x14ac:dyDescent="0.2">
      <c r="GK4298" s="33"/>
      <c r="GL4298" s="33"/>
      <c r="GM4298" s="33"/>
    </row>
    <row r="4299" spans="193:195" x14ac:dyDescent="0.2">
      <c r="GK4299" s="33"/>
      <c r="GL4299" s="33"/>
      <c r="GM4299" s="33"/>
    </row>
    <row r="4300" spans="193:195" x14ac:dyDescent="0.2">
      <c r="GK4300" s="33"/>
      <c r="GL4300" s="33"/>
      <c r="GM4300" s="33"/>
    </row>
    <row r="4301" spans="193:195" x14ac:dyDescent="0.2">
      <c r="GK4301" s="33"/>
      <c r="GL4301" s="33"/>
      <c r="GM4301" s="33"/>
    </row>
    <row r="4302" spans="193:195" x14ac:dyDescent="0.2">
      <c r="GK4302" s="33"/>
      <c r="GL4302" s="33"/>
      <c r="GM4302" s="33"/>
    </row>
    <row r="4303" spans="193:195" x14ac:dyDescent="0.2">
      <c r="GK4303" s="33"/>
      <c r="GL4303" s="33"/>
      <c r="GM4303" s="33"/>
    </row>
    <row r="4304" spans="193:195" x14ac:dyDescent="0.2">
      <c r="GK4304" s="33"/>
      <c r="GL4304" s="33"/>
      <c r="GM4304" s="33"/>
    </row>
    <row r="4305" spans="193:195" x14ac:dyDescent="0.2">
      <c r="GK4305" s="33"/>
      <c r="GL4305" s="33"/>
      <c r="GM4305" s="33"/>
    </row>
    <row r="4306" spans="193:195" x14ac:dyDescent="0.2">
      <c r="GK4306" s="33"/>
      <c r="GL4306" s="33"/>
      <c r="GM4306" s="33"/>
    </row>
    <row r="4307" spans="193:195" x14ac:dyDescent="0.2">
      <c r="GK4307" s="33"/>
      <c r="GL4307" s="33"/>
      <c r="GM4307" s="33"/>
    </row>
    <row r="4308" spans="193:195" x14ac:dyDescent="0.2">
      <c r="GK4308" s="33"/>
      <c r="GL4308" s="33"/>
      <c r="GM4308" s="33"/>
    </row>
    <row r="4309" spans="193:195" x14ac:dyDescent="0.2">
      <c r="GK4309" s="33"/>
      <c r="GL4309" s="33"/>
      <c r="GM4309" s="33"/>
    </row>
    <row r="4310" spans="193:195" x14ac:dyDescent="0.2">
      <c r="GK4310" s="33"/>
      <c r="GL4310" s="33"/>
      <c r="GM4310" s="33"/>
    </row>
    <row r="4311" spans="193:195" x14ac:dyDescent="0.2">
      <c r="GK4311" s="33"/>
      <c r="GL4311" s="33"/>
      <c r="GM4311" s="33"/>
    </row>
    <row r="4312" spans="193:195" x14ac:dyDescent="0.2">
      <c r="GK4312" s="33"/>
      <c r="GL4312" s="33"/>
      <c r="GM4312" s="33"/>
    </row>
    <row r="4313" spans="193:195" x14ac:dyDescent="0.2">
      <c r="GK4313" s="33"/>
      <c r="GL4313" s="33"/>
      <c r="GM4313" s="33"/>
    </row>
    <row r="4314" spans="193:195" x14ac:dyDescent="0.2">
      <c r="GK4314" s="33"/>
      <c r="GL4314" s="33"/>
      <c r="GM4314" s="33"/>
    </row>
    <row r="4315" spans="193:195" x14ac:dyDescent="0.2">
      <c r="GK4315" s="33"/>
      <c r="GL4315" s="33"/>
      <c r="GM4315" s="33"/>
    </row>
    <row r="4316" spans="193:195" x14ac:dyDescent="0.2">
      <c r="GK4316" s="33"/>
      <c r="GL4316" s="33"/>
      <c r="GM4316" s="33"/>
    </row>
    <row r="4317" spans="193:195" x14ac:dyDescent="0.2">
      <c r="GK4317" s="33"/>
      <c r="GL4317" s="33"/>
      <c r="GM4317" s="33"/>
    </row>
    <row r="4318" spans="193:195" x14ac:dyDescent="0.2">
      <c r="GK4318" s="33"/>
      <c r="GL4318" s="33"/>
      <c r="GM4318" s="33"/>
    </row>
    <row r="4319" spans="193:195" x14ac:dyDescent="0.2">
      <c r="GK4319" s="33"/>
      <c r="GL4319" s="33"/>
      <c r="GM4319" s="33"/>
    </row>
    <row r="4320" spans="193:195" x14ac:dyDescent="0.2">
      <c r="GK4320" s="33"/>
      <c r="GL4320" s="33"/>
      <c r="GM4320" s="33"/>
    </row>
    <row r="4321" spans="193:195" x14ac:dyDescent="0.2">
      <c r="GK4321" s="33"/>
      <c r="GL4321" s="33"/>
      <c r="GM4321" s="33"/>
    </row>
    <row r="4322" spans="193:195" x14ac:dyDescent="0.2">
      <c r="GK4322" s="33"/>
      <c r="GL4322" s="33"/>
      <c r="GM4322" s="33"/>
    </row>
    <row r="4323" spans="193:195" x14ac:dyDescent="0.2">
      <c r="GK4323" s="33"/>
      <c r="GL4323" s="33"/>
      <c r="GM4323" s="33"/>
    </row>
    <row r="4324" spans="193:195" x14ac:dyDescent="0.2">
      <c r="GK4324" s="33"/>
      <c r="GL4324" s="33"/>
      <c r="GM4324" s="33"/>
    </row>
    <row r="4325" spans="193:195" x14ac:dyDescent="0.2">
      <c r="GK4325" s="33"/>
      <c r="GL4325" s="33"/>
      <c r="GM4325" s="33"/>
    </row>
    <row r="4326" spans="193:195" x14ac:dyDescent="0.2">
      <c r="GK4326" s="33"/>
      <c r="GL4326" s="33"/>
      <c r="GM4326" s="33"/>
    </row>
    <row r="4327" spans="193:195" x14ac:dyDescent="0.2">
      <c r="GK4327" s="33"/>
      <c r="GL4327" s="33"/>
      <c r="GM4327" s="33"/>
    </row>
    <row r="4328" spans="193:195" x14ac:dyDescent="0.2">
      <c r="GK4328" s="33"/>
      <c r="GL4328" s="33"/>
      <c r="GM4328" s="33"/>
    </row>
    <row r="4329" spans="193:195" x14ac:dyDescent="0.2">
      <c r="GK4329" s="33"/>
      <c r="GL4329" s="33"/>
      <c r="GM4329" s="33"/>
    </row>
    <row r="4330" spans="193:195" x14ac:dyDescent="0.2">
      <c r="GK4330" s="33"/>
      <c r="GL4330" s="33"/>
      <c r="GM4330" s="33"/>
    </row>
    <row r="4331" spans="193:195" x14ac:dyDescent="0.2">
      <c r="GK4331" s="33"/>
      <c r="GL4331" s="33"/>
      <c r="GM4331" s="33"/>
    </row>
    <row r="4332" spans="193:195" x14ac:dyDescent="0.2">
      <c r="GK4332" s="33"/>
      <c r="GL4332" s="33"/>
      <c r="GM4332" s="33"/>
    </row>
    <row r="4333" spans="193:195" x14ac:dyDescent="0.2">
      <c r="GK4333" s="33"/>
      <c r="GL4333" s="33"/>
      <c r="GM4333" s="33"/>
    </row>
    <row r="4334" spans="193:195" x14ac:dyDescent="0.2">
      <c r="GK4334" s="33"/>
      <c r="GL4334" s="33"/>
      <c r="GM4334" s="33"/>
    </row>
    <row r="4335" spans="193:195" x14ac:dyDescent="0.2">
      <c r="GK4335" s="33"/>
      <c r="GL4335" s="33"/>
      <c r="GM4335" s="33"/>
    </row>
    <row r="4336" spans="193:195" x14ac:dyDescent="0.2">
      <c r="GK4336" s="33"/>
      <c r="GL4336" s="33"/>
      <c r="GM4336" s="33"/>
    </row>
    <row r="4337" spans="193:195" x14ac:dyDescent="0.2">
      <c r="GK4337" s="33"/>
      <c r="GL4337" s="33"/>
      <c r="GM4337" s="33"/>
    </row>
    <row r="4338" spans="193:195" x14ac:dyDescent="0.2">
      <c r="GK4338" s="33"/>
      <c r="GL4338" s="33"/>
      <c r="GM4338" s="33"/>
    </row>
    <row r="4339" spans="193:195" x14ac:dyDescent="0.2">
      <c r="GK4339" s="33"/>
      <c r="GL4339" s="33"/>
      <c r="GM4339" s="33"/>
    </row>
    <row r="4340" spans="193:195" x14ac:dyDescent="0.2">
      <c r="GK4340" s="33"/>
      <c r="GL4340" s="33"/>
      <c r="GM4340" s="33"/>
    </row>
    <row r="4341" spans="193:195" x14ac:dyDescent="0.2">
      <c r="GK4341" s="33"/>
      <c r="GL4341" s="33"/>
      <c r="GM4341" s="33"/>
    </row>
    <row r="4342" spans="193:195" x14ac:dyDescent="0.2">
      <c r="GK4342" s="33"/>
      <c r="GL4342" s="33"/>
      <c r="GM4342" s="33"/>
    </row>
    <row r="4343" spans="193:195" x14ac:dyDescent="0.2">
      <c r="GK4343" s="33"/>
      <c r="GL4343" s="33"/>
      <c r="GM4343" s="33"/>
    </row>
    <row r="4344" spans="193:195" x14ac:dyDescent="0.2">
      <c r="GK4344" s="33"/>
      <c r="GL4344" s="33"/>
      <c r="GM4344" s="33"/>
    </row>
    <row r="4345" spans="193:195" x14ac:dyDescent="0.2">
      <c r="GK4345" s="33"/>
      <c r="GL4345" s="33"/>
      <c r="GM4345" s="33"/>
    </row>
    <row r="4346" spans="193:195" x14ac:dyDescent="0.2">
      <c r="GK4346" s="33"/>
      <c r="GL4346" s="33"/>
      <c r="GM4346" s="33"/>
    </row>
    <row r="4347" spans="193:195" x14ac:dyDescent="0.2">
      <c r="GK4347" s="33"/>
      <c r="GL4347" s="33"/>
      <c r="GM4347" s="33"/>
    </row>
    <row r="4348" spans="193:195" x14ac:dyDescent="0.2">
      <c r="GK4348" s="33"/>
      <c r="GL4348" s="33"/>
      <c r="GM4348" s="33"/>
    </row>
    <row r="4349" spans="193:195" x14ac:dyDescent="0.2">
      <c r="GK4349" s="33"/>
      <c r="GL4349" s="33"/>
      <c r="GM4349" s="33"/>
    </row>
    <row r="4350" spans="193:195" x14ac:dyDescent="0.2">
      <c r="GK4350" s="33"/>
      <c r="GL4350" s="33"/>
      <c r="GM4350" s="33"/>
    </row>
    <row r="4351" spans="193:195" x14ac:dyDescent="0.2">
      <c r="GK4351" s="33"/>
      <c r="GL4351" s="33"/>
      <c r="GM4351" s="33"/>
    </row>
    <row r="4352" spans="193:195" x14ac:dyDescent="0.2">
      <c r="GK4352" s="33"/>
      <c r="GL4352" s="33"/>
      <c r="GM4352" s="33"/>
    </row>
    <row r="4353" spans="193:195" x14ac:dyDescent="0.2">
      <c r="GK4353" s="33"/>
      <c r="GL4353" s="33"/>
      <c r="GM4353" s="33"/>
    </row>
    <row r="4354" spans="193:195" x14ac:dyDescent="0.2">
      <c r="GK4354" s="33"/>
      <c r="GL4354" s="33"/>
      <c r="GM4354" s="33"/>
    </row>
    <row r="4355" spans="193:195" x14ac:dyDescent="0.2">
      <c r="GK4355" s="33"/>
      <c r="GL4355" s="33"/>
      <c r="GM4355" s="33"/>
    </row>
    <row r="4356" spans="193:195" x14ac:dyDescent="0.2">
      <c r="GK4356" s="33"/>
      <c r="GL4356" s="33"/>
      <c r="GM4356" s="33"/>
    </row>
    <row r="4357" spans="193:195" x14ac:dyDescent="0.2">
      <c r="GK4357" s="33"/>
      <c r="GL4357" s="33"/>
      <c r="GM4357" s="33"/>
    </row>
    <row r="4358" spans="193:195" x14ac:dyDescent="0.2">
      <c r="GK4358" s="33"/>
      <c r="GL4358" s="33"/>
      <c r="GM4358" s="33"/>
    </row>
    <row r="4359" spans="193:195" x14ac:dyDescent="0.2">
      <c r="GK4359" s="33"/>
      <c r="GL4359" s="33"/>
      <c r="GM4359" s="33"/>
    </row>
    <row r="4360" spans="193:195" x14ac:dyDescent="0.2">
      <c r="GK4360" s="33"/>
      <c r="GL4360" s="33"/>
      <c r="GM4360" s="33"/>
    </row>
    <row r="4361" spans="193:195" x14ac:dyDescent="0.2">
      <c r="GK4361" s="33"/>
      <c r="GL4361" s="33"/>
      <c r="GM4361" s="33"/>
    </row>
    <row r="4362" spans="193:195" x14ac:dyDescent="0.2">
      <c r="GK4362" s="33"/>
      <c r="GL4362" s="33"/>
      <c r="GM4362" s="33"/>
    </row>
    <row r="4363" spans="193:195" x14ac:dyDescent="0.2">
      <c r="GK4363" s="33"/>
      <c r="GL4363" s="33"/>
      <c r="GM4363" s="33"/>
    </row>
    <row r="4364" spans="193:195" x14ac:dyDescent="0.2">
      <c r="GK4364" s="33"/>
      <c r="GL4364" s="33"/>
      <c r="GM4364" s="33"/>
    </row>
    <row r="4365" spans="193:195" x14ac:dyDescent="0.2">
      <c r="GK4365" s="33"/>
      <c r="GL4365" s="33"/>
      <c r="GM4365" s="33"/>
    </row>
    <row r="4366" spans="193:195" x14ac:dyDescent="0.2">
      <c r="GK4366" s="33"/>
      <c r="GL4366" s="33"/>
      <c r="GM4366" s="33"/>
    </row>
    <row r="4367" spans="193:195" x14ac:dyDescent="0.2">
      <c r="GK4367" s="33"/>
      <c r="GL4367" s="33"/>
      <c r="GM4367" s="33"/>
    </row>
    <row r="4368" spans="193:195" x14ac:dyDescent="0.2">
      <c r="GK4368" s="33"/>
      <c r="GL4368" s="33"/>
      <c r="GM4368" s="33"/>
    </row>
    <row r="4369" spans="193:195" x14ac:dyDescent="0.2">
      <c r="GK4369" s="33"/>
      <c r="GL4369" s="33"/>
      <c r="GM4369" s="33"/>
    </row>
    <row r="4370" spans="193:195" x14ac:dyDescent="0.2">
      <c r="GK4370" s="33"/>
      <c r="GL4370" s="33"/>
      <c r="GM4370" s="33"/>
    </row>
    <row r="4371" spans="193:195" x14ac:dyDescent="0.2">
      <c r="GK4371" s="33"/>
      <c r="GL4371" s="33"/>
      <c r="GM4371" s="33"/>
    </row>
    <row r="4372" spans="193:195" x14ac:dyDescent="0.2">
      <c r="GK4372" s="33"/>
      <c r="GL4372" s="33"/>
      <c r="GM4372" s="33"/>
    </row>
    <row r="4373" spans="193:195" x14ac:dyDescent="0.2">
      <c r="GK4373" s="33"/>
      <c r="GL4373" s="33"/>
      <c r="GM4373" s="33"/>
    </row>
    <row r="4374" spans="193:195" x14ac:dyDescent="0.2">
      <c r="GK4374" s="33"/>
      <c r="GL4374" s="33"/>
      <c r="GM4374" s="33"/>
    </row>
    <row r="4375" spans="193:195" x14ac:dyDescent="0.2">
      <c r="GK4375" s="33"/>
      <c r="GL4375" s="33"/>
      <c r="GM4375" s="33"/>
    </row>
    <row r="4376" spans="193:195" x14ac:dyDescent="0.2">
      <c r="GK4376" s="33"/>
      <c r="GL4376" s="33"/>
      <c r="GM4376" s="33"/>
    </row>
    <row r="4377" spans="193:195" x14ac:dyDescent="0.2">
      <c r="GK4377" s="33"/>
      <c r="GL4377" s="33"/>
      <c r="GM4377" s="33"/>
    </row>
    <row r="4378" spans="193:195" x14ac:dyDescent="0.2">
      <c r="GK4378" s="33"/>
      <c r="GL4378" s="33"/>
      <c r="GM4378" s="33"/>
    </row>
    <row r="4379" spans="193:195" x14ac:dyDescent="0.2">
      <c r="GK4379" s="33"/>
      <c r="GL4379" s="33"/>
      <c r="GM4379" s="33"/>
    </row>
    <row r="4380" spans="193:195" x14ac:dyDescent="0.2">
      <c r="GK4380" s="33"/>
      <c r="GL4380" s="33"/>
      <c r="GM4380" s="33"/>
    </row>
    <row r="4381" spans="193:195" x14ac:dyDescent="0.2">
      <c r="GK4381" s="33"/>
      <c r="GL4381" s="33"/>
      <c r="GM4381" s="33"/>
    </row>
    <row r="4382" spans="193:195" x14ac:dyDescent="0.2">
      <c r="GK4382" s="33"/>
      <c r="GL4382" s="33"/>
      <c r="GM4382" s="33"/>
    </row>
    <row r="4383" spans="193:195" x14ac:dyDescent="0.2">
      <c r="GK4383" s="33"/>
      <c r="GL4383" s="33"/>
      <c r="GM4383" s="33"/>
    </row>
    <row r="4384" spans="193:195" x14ac:dyDescent="0.2">
      <c r="GK4384" s="33"/>
      <c r="GL4384" s="33"/>
      <c r="GM4384" s="33"/>
    </row>
    <row r="4385" spans="193:195" x14ac:dyDescent="0.2">
      <c r="GK4385" s="33"/>
      <c r="GL4385" s="33"/>
      <c r="GM4385" s="33"/>
    </row>
    <row r="4386" spans="193:195" x14ac:dyDescent="0.2">
      <c r="GK4386" s="33"/>
      <c r="GL4386" s="33"/>
      <c r="GM4386" s="33"/>
    </row>
    <row r="4387" spans="193:195" x14ac:dyDescent="0.2">
      <c r="GK4387" s="33"/>
      <c r="GL4387" s="33"/>
      <c r="GM4387" s="33"/>
    </row>
    <row r="4388" spans="193:195" x14ac:dyDescent="0.2">
      <c r="GK4388" s="33"/>
      <c r="GL4388" s="33"/>
      <c r="GM4388" s="33"/>
    </row>
    <row r="4389" spans="193:195" x14ac:dyDescent="0.2">
      <c r="GK4389" s="33"/>
      <c r="GL4389" s="33"/>
      <c r="GM4389" s="33"/>
    </row>
    <row r="4390" spans="193:195" x14ac:dyDescent="0.2">
      <c r="GK4390" s="33"/>
      <c r="GL4390" s="33"/>
      <c r="GM4390" s="33"/>
    </row>
    <row r="4391" spans="193:195" x14ac:dyDescent="0.2">
      <c r="GK4391" s="33"/>
      <c r="GL4391" s="33"/>
      <c r="GM4391" s="33"/>
    </row>
    <row r="4392" spans="193:195" x14ac:dyDescent="0.2">
      <c r="GK4392" s="33"/>
      <c r="GL4392" s="33"/>
      <c r="GM4392" s="33"/>
    </row>
    <row r="4393" spans="193:195" x14ac:dyDescent="0.2">
      <c r="GK4393" s="33"/>
      <c r="GL4393" s="33"/>
      <c r="GM4393" s="33"/>
    </row>
    <row r="4394" spans="193:195" x14ac:dyDescent="0.2">
      <c r="GK4394" s="33"/>
      <c r="GL4394" s="33"/>
      <c r="GM4394" s="33"/>
    </row>
    <row r="4395" spans="193:195" x14ac:dyDescent="0.2">
      <c r="GK4395" s="33"/>
      <c r="GL4395" s="33"/>
      <c r="GM4395" s="33"/>
    </row>
    <row r="4396" spans="193:195" x14ac:dyDescent="0.2">
      <c r="GK4396" s="33"/>
      <c r="GL4396" s="33"/>
      <c r="GM4396" s="33"/>
    </row>
    <row r="4397" spans="193:195" x14ac:dyDescent="0.2">
      <c r="GK4397" s="33"/>
      <c r="GL4397" s="33"/>
      <c r="GM4397" s="33"/>
    </row>
    <row r="4398" spans="193:195" x14ac:dyDescent="0.2">
      <c r="GK4398" s="33"/>
      <c r="GL4398" s="33"/>
      <c r="GM4398" s="33"/>
    </row>
    <row r="4399" spans="193:195" x14ac:dyDescent="0.2">
      <c r="GK4399" s="33"/>
      <c r="GL4399" s="33"/>
      <c r="GM4399" s="33"/>
    </row>
    <row r="4400" spans="193:195" x14ac:dyDescent="0.2">
      <c r="GK4400" s="33"/>
      <c r="GL4400" s="33"/>
      <c r="GM4400" s="33"/>
    </row>
    <row r="4401" spans="193:195" x14ac:dyDescent="0.2">
      <c r="GK4401" s="33"/>
      <c r="GL4401" s="33"/>
      <c r="GM4401" s="33"/>
    </row>
    <row r="4402" spans="193:195" x14ac:dyDescent="0.2">
      <c r="GK4402" s="33"/>
      <c r="GL4402" s="33"/>
      <c r="GM4402" s="33"/>
    </row>
    <row r="4403" spans="193:195" x14ac:dyDescent="0.2">
      <c r="GK4403" s="33"/>
      <c r="GL4403" s="33"/>
      <c r="GM4403" s="33"/>
    </row>
    <row r="4404" spans="193:195" x14ac:dyDescent="0.2">
      <c r="GK4404" s="33"/>
      <c r="GL4404" s="33"/>
      <c r="GM4404" s="33"/>
    </row>
    <row r="4405" spans="193:195" x14ac:dyDescent="0.2">
      <c r="GK4405" s="33"/>
      <c r="GL4405" s="33"/>
      <c r="GM4405" s="33"/>
    </row>
    <row r="4406" spans="193:195" x14ac:dyDescent="0.2">
      <c r="GK4406" s="33"/>
      <c r="GL4406" s="33"/>
      <c r="GM4406" s="33"/>
    </row>
    <row r="4407" spans="193:195" x14ac:dyDescent="0.2">
      <c r="GK4407" s="33"/>
      <c r="GL4407" s="33"/>
      <c r="GM4407" s="33"/>
    </row>
    <row r="4408" spans="193:195" x14ac:dyDescent="0.2">
      <c r="GK4408" s="33"/>
      <c r="GL4408" s="33"/>
      <c r="GM4408" s="33"/>
    </row>
    <row r="4409" spans="193:195" x14ac:dyDescent="0.2">
      <c r="GK4409" s="33"/>
      <c r="GL4409" s="33"/>
      <c r="GM4409" s="33"/>
    </row>
    <row r="4410" spans="193:195" x14ac:dyDescent="0.2">
      <c r="GK4410" s="33"/>
      <c r="GL4410" s="33"/>
      <c r="GM4410" s="33"/>
    </row>
    <row r="4411" spans="193:195" x14ac:dyDescent="0.2">
      <c r="GK4411" s="33"/>
      <c r="GL4411" s="33"/>
      <c r="GM4411" s="33"/>
    </row>
    <row r="4412" spans="193:195" x14ac:dyDescent="0.2">
      <c r="GK4412" s="33"/>
      <c r="GL4412" s="33"/>
      <c r="GM4412" s="33"/>
    </row>
    <row r="4413" spans="193:195" x14ac:dyDescent="0.2">
      <c r="GK4413" s="33"/>
      <c r="GL4413" s="33"/>
      <c r="GM4413" s="33"/>
    </row>
    <row r="4414" spans="193:195" x14ac:dyDescent="0.2">
      <c r="GK4414" s="33"/>
      <c r="GL4414" s="33"/>
      <c r="GM4414" s="33"/>
    </row>
    <row r="4415" spans="193:195" x14ac:dyDescent="0.2">
      <c r="GK4415" s="33"/>
      <c r="GL4415" s="33"/>
      <c r="GM4415" s="33"/>
    </row>
    <row r="4416" spans="193:195" x14ac:dyDescent="0.2">
      <c r="GK4416" s="33"/>
      <c r="GL4416" s="33"/>
      <c r="GM4416" s="33"/>
    </row>
    <row r="4417" spans="193:195" x14ac:dyDescent="0.2">
      <c r="GK4417" s="33"/>
      <c r="GL4417" s="33"/>
      <c r="GM4417" s="33"/>
    </row>
    <row r="4418" spans="193:195" x14ac:dyDescent="0.2">
      <c r="GK4418" s="33"/>
      <c r="GL4418" s="33"/>
      <c r="GM4418" s="33"/>
    </row>
    <row r="4419" spans="193:195" x14ac:dyDescent="0.2">
      <c r="GK4419" s="33"/>
      <c r="GL4419" s="33"/>
      <c r="GM4419" s="33"/>
    </row>
    <row r="4420" spans="193:195" x14ac:dyDescent="0.2">
      <c r="GK4420" s="33"/>
      <c r="GL4420" s="33"/>
      <c r="GM4420" s="33"/>
    </row>
    <row r="4421" spans="193:195" x14ac:dyDescent="0.2">
      <c r="GK4421" s="33"/>
      <c r="GL4421" s="33"/>
      <c r="GM4421" s="33"/>
    </row>
    <row r="4422" spans="193:195" x14ac:dyDescent="0.2">
      <c r="GK4422" s="33"/>
      <c r="GL4422" s="33"/>
      <c r="GM4422" s="33"/>
    </row>
    <row r="4423" spans="193:195" x14ac:dyDescent="0.2">
      <c r="GK4423" s="33"/>
      <c r="GL4423" s="33"/>
      <c r="GM4423" s="33"/>
    </row>
    <row r="4424" spans="193:195" x14ac:dyDescent="0.2">
      <c r="GK4424" s="33"/>
      <c r="GL4424" s="33"/>
      <c r="GM4424" s="33"/>
    </row>
    <row r="4425" spans="193:195" x14ac:dyDescent="0.2">
      <c r="GK4425" s="33"/>
      <c r="GL4425" s="33"/>
      <c r="GM4425" s="33"/>
    </row>
    <row r="4426" spans="193:195" x14ac:dyDescent="0.2">
      <c r="GK4426" s="33"/>
      <c r="GL4426" s="33"/>
      <c r="GM4426" s="33"/>
    </row>
    <row r="4427" spans="193:195" x14ac:dyDescent="0.2">
      <c r="GK4427" s="33"/>
      <c r="GL4427" s="33"/>
      <c r="GM4427" s="33"/>
    </row>
    <row r="4428" spans="193:195" x14ac:dyDescent="0.2">
      <c r="GK4428" s="33"/>
      <c r="GL4428" s="33"/>
      <c r="GM4428" s="33"/>
    </row>
    <row r="4429" spans="193:195" x14ac:dyDescent="0.2">
      <c r="GK4429" s="33"/>
      <c r="GL4429" s="33"/>
      <c r="GM4429" s="33"/>
    </row>
    <row r="4430" spans="193:195" x14ac:dyDescent="0.2">
      <c r="GK4430" s="33"/>
      <c r="GL4430" s="33"/>
      <c r="GM4430" s="33"/>
    </row>
    <row r="4431" spans="193:195" x14ac:dyDescent="0.2">
      <c r="GK4431" s="33"/>
      <c r="GL4431" s="33"/>
      <c r="GM4431" s="33"/>
    </row>
    <row r="4432" spans="193:195" x14ac:dyDescent="0.2">
      <c r="GK4432" s="33"/>
      <c r="GL4432" s="33"/>
      <c r="GM4432" s="33"/>
    </row>
    <row r="4433" spans="193:195" x14ac:dyDescent="0.2">
      <c r="GK4433" s="33"/>
      <c r="GL4433" s="33"/>
      <c r="GM4433" s="33"/>
    </row>
    <row r="4434" spans="193:195" x14ac:dyDescent="0.2">
      <c r="GK4434" s="33"/>
      <c r="GL4434" s="33"/>
      <c r="GM4434" s="33"/>
    </row>
    <row r="4435" spans="193:195" x14ac:dyDescent="0.2">
      <c r="GK4435" s="33"/>
      <c r="GL4435" s="33"/>
      <c r="GM4435" s="33"/>
    </row>
    <row r="4436" spans="193:195" x14ac:dyDescent="0.2">
      <c r="GK4436" s="33"/>
      <c r="GL4436" s="33"/>
      <c r="GM4436" s="33"/>
    </row>
    <row r="4437" spans="193:195" x14ac:dyDescent="0.2">
      <c r="GK4437" s="33"/>
      <c r="GL4437" s="33"/>
      <c r="GM4437" s="33"/>
    </row>
    <row r="4438" spans="193:195" x14ac:dyDescent="0.2">
      <c r="GK4438" s="33"/>
      <c r="GL4438" s="33"/>
      <c r="GM4438" s="33"/>
    </row>
  </sheetData>
  <sheetProtection algorithmName="SHA-512" hashValue="oJEc92FWKb37aegeuQU7mV8DzXOuFbGIVFofv8Rahc0MyIkK4pvkd/btcrpdsgrqCuvaFOnbKUXFaDYtpRMB+A==" saltValue="ErpUAMCx0GK7gVvCknbQYg==" spinCount="100000" sheet="1" objects="1" scenarios="1"/>
  <mergeCells count="107">
    <mergeCell ref="A46:F46"/>
    <mergeCell ref="C11:F11"/>
    <mergeCell ref="CZ11:DF11"/>
    <mergeCell ref="FI11:FM11"/>
    <mergeCell ref="FO11:FR11"/>
    <mergeCell ref="BQ10:BR10"/>
    <mergeCell ref="BT10:BU10"/>
    <mergeCell ref="DH10:DK10"/>
    <mergeCell ref="T11:T12"/>
    <mergeCell ref="U11:U12"/>
    <mergeCell ref="V11:V12"/>
    <mergeCell ref="Y11:Y12"/>
    <mergeCell ref="O10:R10"/>
    <mergeCell ref="EC11:EF11"/>
    <mergeCell ref="BN10:BO10"/>
    <mergeCell ref="T10:W10"/>
    <mergeCell ref="Y10:AB10"/>
    <mergeCell ref="FC46:FD46"/>
    <mergeCell ref="FA9:FB11"/>
    <mergeCell ref="AT11:AY11"/>
    <mergeCell ref="AZ11:BE11"/>
    <mergeCell ref="CW45:DA45"/>
    <mergeCell ref="BK12:BL12"/>
    <mergeCell ref="A48:D48"/>
    <mergeCell ref="P48:R48"/>
    <mergeCell ref="E48:G48"/>
    <mergeCell ref="H48:J48"/>
    <mergeCell ref="AH11:AL11"/>
    <mergeCell ref="Z11:Z12"/>
    <mergeCell ref="AA11:AA12"/>
    <mergeCell ref="L57:P57"/>
    <mergeCell ref="CS11:CY11"/>
    <mergeCell ref="CL11:CR11"/>
    <mergeCell ref="K48:M48"/>
    <mergeCell ref="CB45:CC45"/>
    <mergeCell ref="CD45:CE45"/>
    <mergeCell ref="BX45:BY45"/>
    <mergeCell ref="BZ45:CA45"/>
    <mergeCell ref="G46:R46"/>
    <mergeCell ref="G11:J11"/>
    <mergeCell ref="K11:N11"/>
    <mergeCell ref="O11:O12"/>
    <mergeCell ref="P11:P12"/>
    <mergeCell ref="N48:O48"/>
    <mergeCell ref="CG11:CJ11"/>
    <mergeCell ref="BQ12:BR12"/>
    <mergeCell ref="BT12:BU12"/>
    <mergeCell ref="A1:R1"/>
    <mergeCell ref="A2:R2"/>
    <mergeCell ref="F4:J4"/>
    <mergeCell ref="F5:J5"/>
    <mergeCell ref="F6:J6"/>
    <mergeCell ref="O4:R4"/>
    <mergeCell ref="O5:R5"/>
    <mergeCell ref="O6:R6"/>
    <mergeCell ref="A4:E4"/>
    <mergeCell ref="A5:E5"/>
    <mergeCell ref="A6:E6"/>
    <mergeCell ref="K4:N4"/>
    <mergeCell ref="K5:N5"/>
    <mergeCell ref="K6:N6"/>
    <mergeCell ref="CD2:CP2"/>
    <mergeCell ref="A44:B44"/>
    <mergeCell ref="CD11:CE11"/>
    <mergeCell ref="A8:E8"/>
    <mergeCell ref="F7:J7"/>
    <mergeCell ref="F8:J8"/>
    <mergeCell ref="A9:E9"/>
    <mergeCell ref="F9:J9"/>
    <mergeCell ref="K9:N9"/>
    <mergeCell ref="O9:R9"/>
    <mergeCell ref="BZ11:CA11"/>
    <mergeCell ref="K7:N7"/>
    <mergeCell ref="K8:N8"/>
    <mergeCell ref="A11:B11"/>
    <mergeCell ref="BX11:BY11"/>
    <mergeCell ref="A7:E7"/>
    <mergeCell ref="CB11:CC11"/>
    <mergeCell ref="O7:R7"/>
    <mergeCell ref="O8:R8"/>
    <mergeCell ref="BK10:BL10"/>
    <mergeCell ref="AD11:AF11"/>
    <mergeCell ref="Q11:Q12"/>
    <mergeCell ref="BN12:BO12"/>
    <mergeCell ref="AN11:AS11"/>
    <mergeCell ref="CW48:DA48"/>
    <mergeCell ref="EU46:EV46"/>
    <mergeCell ref="EM46:EN46"/>
    <mergeCell ref="EE46:EF46"/>
    <mergeCell ref="DW46:DX46"/>
    <mergeCell ref="DO46:DP46"/>
    <mergeCell ref="EU48:EV48"/>
    <mergeCell ref="DM11:DQ11"/>
    <mergeCell ref="DU11:DY11"/>
    <mergeCell ref="EK11:EN11"/>
    <mergeCell ref="ES11:EV11"/>
    <mergeCell ref="DQ49:DR49"/>
    <mergeCell ref="DY49:DZ49"/>
    <mergeCell ref="EG49:EH49"/>
    <mergeCell ref="EO49:EP49"/>
    <mergeCell ref="EW49:EX49"/>
    <mergeCell ref="FE49:FF49"/>
    <mergeCell ref="DO48:DP48"/>
    <mergeCell ref="DW48:DX48"/>
    <mergeCell ref="EE48:EF48"/>
    <mergeCell ref="EM48:EN48"/>
    <mergeCell ref="FC48:FD48"/>
  </mergeCells>
  <phoneticPr fontId="21" type="noConversion"/>
  <pageMargins left="0.39370078740157483" right="0.39370078740157483" top="0.39370078740157483" bottom="0.39370078740157483" header="0.31496062992125984" footer="0.31496062992125984"/>
  <pageSetup paperSize="9" scale="90" orientation="portrait" r:id="rId1"/>
  <ignoredErrors>
    <ignoredError sqref="F13:F43 J13:J4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8EE0E-B343-4AED-802E-FDD0B64CC206}">
  <sheetPr codeName="Sheet5">
    <tabColor rgb="FF00B0F0"/>
  </sheetPr>
  <dimension ref="A97:DF314"/>
  <sheetViews>
    <sheetView workbookViewId="0">
      <selection activeCell="I22" sqref="I22"/>
    </sheetView>
  </sheetViews>
  <sheetFormatPr defaultRowHeight="12.75" x14ac:dyDescent="0.2"/>
  <cols>
    <col min="6" max="6" width="11.5703125" bestFit="1" customWidth="1"/>
  </cols>
  <sheetData>
    <row r="97" spans="1:110" x14ac:dyDescent="0.2">
      <c r="A97" s="158"/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</row>
    <row r="98" spans="1:110" x14ac:dyDescent="0.2">
      <c r="A98" s="159"/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</row>
    <row r="99" spans="1:110" x14ac:dyDescent="0.2">
      <c r="A99" s="159"/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</row>
    <row r="100" spans="1:110" x14ac:dyDescent="0.2">
      <c r="A100" s="159"/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</row>
    <row r="101" spans="1:110" x14ac:dyDescent="0.2">
      <c r="A101" s="866" t="s">
        <v>173</v>
      </c>
      <c r="B101" s="160">
        <v>1</v>
      </c>
      <c r="C101" s="160">
        <v>2</v>
      </c>
      <c r="D101" s="160">
        <v>3</v>
      </c>
      <c r="E101" s="160">
        <v>4</v>
      </c>
      <c r="F101" s="160">
        <v>5</v>
      </c>
      <c r="G101" s="160">
        <v>6</v>
      </c>
      <c r="H101" s="160">
        <v>7</v>
      </c>
      <c r="I101" s="160">
        <v>8</v>
      </c>
      <c r="J101" s="160">
        <v>9</v>
      </c>
      <c r="K101" s="160">
        <v>10</v>
      </c>
      <c r="L101" s="160">
        <v>11</v>
      </c>
      <c r="M101" s="160">
        <v>12</v>
      </c>
      <c r="N101" s="160">
        <v>13</v>
      </c>
      <c r="O101" s="160">
        <v>14</v>
      </c>
      <c r="P101" s="160">
        <v>15</v>
      </c>
      <c r="Q101" s="122">
        <v>16</v>
      </c>
      <c r="R101" s="122">
        <v>17</v>
      </c>
      <c r="S101" s="122">
        <v>18</v>
      </c>
      <c r="T101" s="122">
        <v>19</v>
      </c>
      <c r="U101" s="122">
        <v>20</v>
      </c>
      <c r="V101" s="122">
        <v>21</v>
      </c>
      <c r="W101" s="122">
        <v>22</v>
      </c>
      <c r="X101" s="122">
        <v>23</v>
      </c>
      <c r="Y101" s="122">
        <v>24</v>
      </c>
      <c r="Z101" s="122">
        <v>25</v>
      </c>
      <c r="AA101" s="122">
        <v>26</v>
      </c>
      <c r="AB101" s="122">
        <v>27</v>
      </c>
      <c r="AC101" s="122">
        <v>28</v>
      </c>
      <c r="AD101" s="122">
        <v>29</v>
      </c>
      <c r="AE101" s="122">
        <v>30</v>
      </c>
      <c r="AF101" s="122">
        <v>31</v>
      </c>
      <c r="AG101" s="122">
        <v>32</v>
      </c>
      <c r="AH101" s="122">
        <v>33</v>
      </c>
      <c r="AI101" s="122">
        <v>34</v>
      </c>
      <c r="AJ101" s="122">
        <v>35</v>
      </c>
      <c r="AK101" s="122">
        <v>36</v>
      </c>
      <c r="AL101" s="122">
        <v>37</v>
      </c>
      <c r="AM101" s="122">
        <v>38</v>
      </c>
      <c r="AN101" s="122">
        <v>39</v>
      </c>
      <c r="AO101" s="122">
        <v>40</v>
      </c>
      <c r="AP101" s="122">
        <v>41</v>
      </c>
      <c r="AQ101" s="122">
        <v>42</v>
      </c>
      <c r="AR101" s="122">
        <v>43</v>
      </c>
      <c r="AS101" s="122">
        <v>44</v>
      </c>
      <c r="AT101" s="122">
        <v>45</v>
      </c>
      <c r="AU101" s="122">
        <v>46</v>
      </c>
      <c r="AV101" s="122">
        <v>47</v>
      </c>
      <c r="AW101" s="122">
        <v>48</v>
      </c>
      <c r="AX101" s="122">
        <v>49</v>
      </c>
      <c r="AY101" s="122">
        <v>50</v>
      </c>
      <c r="AZ101" s="122">
        <v>51</v>
      </c>
      <c r="BA101" s="122">
        <v>52</v>
      </c>
      <c r="BB101" s="122">
        <v>53</v>
      </c>
      <c r="BC101" s="122">
        <v>54</v>
      </c>
      <c r="BD101" s="122">
        <v>55</v>
      </c>
      <c r="BE101" s="122">
        <v>56</v>
      </c>
      <c r="BF101" s="122">
        <v>57</v>
      </c>
      <c r="BG101" s="122">
        <v>58</v>
      </c>
      <c r="BH101" s="122">
        <v>59</v>
      </c>
      <c r="BI101" s="122">
        <v>60</v>
      </c>
      <c r="BJ101" s="122">
        <v>61</v>
      </c>
      <c r="BK101" s="122">
        <v>62</v>
      </c>
      <c r="BL101" s="122">
        <v>63</v>
      </c>
      <c r="BM101" s="122">
        <v>64</v>
      </c>
      <c r="BN101" s="122">
        <v>65</v>
      </c>
      <c r="BO101" s="122">
        <v>66</v>
      </c>
      <c r="BP101" s="122">
        <v>67</v>
      </c>
      <c r="BQ101" s="122">
        <v>68</v>
      </c>
      <c r="BR101" s="122">
        <v>69</v>
      </c>
      <c r="BS101" s="122">
        <v>70</v>
      </c>
      <c r="BT101" s="122">
        <v>71</v>
      </c>
      <c r="BU101" s="122">
        <v>72</v>
      </c>
      <c r="BV101" s="122">
        <v>73</v>
      </c>
      <c r="BW101" s="122">
        <v>74</v>
      </c>
      <c r="BX101" s="122">
        <v>75</v>
      </c>
      <c r="BY101" s="122">
        <v>76</v>
      </c>
      <c r="BZ101" s="122">
        <v>77</v>
      </c>
      <c r="CA101" s="122">
        <v>78</v>
      </c>
      <c r="CB101" s="122">
        <v>79</v>
      </c>
      <c r="CC101" s="122">
        <v>80</v>
      </c>
      <c r="CD101" s="122">
        <v>81</v>
      </c>
      <c r="CE101" s="122">
        <v>82</v>
      </c>
      <c r="CF101" s="122">
        <v>83</v>
      </c>
      <c r="CG101" s="122">
        <v>84</v>
      </c>
      <c r="CH101" s="122">
        <v>85</v>
      </c>
      <c r="CI101" s="122">
        <v>86</v>
      </c>
      <c r="CJ101" s="122">
        <v>87</v>
      </c>
      <c r="CK101" s="122">
        <v>88</v>
      </c>
      <c r="CL101" s="122">
        <v>89</v>
      </c>
      <c r="CM101" s="122">
        <v>90</v>
      </c>
      <c r="CN101" s="122">
        <v>91</v>
      </c>
      <c r="CO101" s="122">
        <v>92</v>
      </c>
      <c r="CP101" s="122">
        <v>93</v>
      </c>
      <c r="CQ101" s="122">
        <v>94</v>
      </c>
      <c r="CR101" s="122">
        <v>95</v>
      </c>
      <c r="CS101" s="122">
        <v>96</v>
      </c>
      <c r="CT101" s="122">
        <v>97</v>
      </c>
      <c r="CU101" s="122">
        <v>98</v>
      </c>
      <c r="CV101" s="122">
        <v>99</v>
      </c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</row>
    <row r="102" spans="1:110" x14ac:dyDescent="0.2">
      <c r="A102" s="866"/>
      <c r="B102" s="160" t="s">
        <v>65</v>
      </c>
      <c r="C102" s="160" t="s">
        <v>66</v>
      </c>
      <c r="D102" s="160" t="s">
        <v>67</v>
      </c>
      <c r="E102" s="160" t="s">
        <v>68</v>
      </c>
      <c r="F102" s="160" t="s">
        <v>69</v>
      </c>
      <c r="G102" s="160" t="s">
        <v>70</v>
      </c>
      <c r="H102" s="160" t="s">
        <v>71</v>
      </c>
      <c r="I102" s="160" t="s">
        <v>72</v>
      </c>
      <c r="J102" s="160" t="s">
        <v>73</v>
      </c>
      <c r="K102" s="160" t="s">
        <v>74</v>
      </c>
      <c r="L102" s="160" t="s">
        <v>75</v>
      </c>
      <c r="M102" s="160" t="s">
        <v>76</v>
      </c>
      <c r="N102" s="160" t="s">
        <v>77</v>
      </c>
      <c r="O102" s="160" t="s">
        <v>78</v>
      </c>
      <c r="P102" s="160" t="s">
        <v>79</v>
      </c>
      <c r="Q102" s="122" t="s">
        <v>80</v>
      </c>
      <c r="R102" s="122" t="s">
        <v>81</v>
      </c>
      <c r="S102" s="122" t="s">
        <v>82</v>
      </c>
      <c r="T102" s="122" t="s">
        <v>83</v>
      </c>
      <c r="U102" s="122" t="s">
        <v>84</v>
      </c>
      <c r="V102" s="122" t="s">
        <v>85</v>
      </c>
      <c r="W102" s="122" t="s">
        <v>86</v>
      </c>
      <c r="X102" s="122" t="s">
        <v>87</v>
      </c>
      <c r="Y102" s="122" t="s">
        <v>88</v>
      </c>
      <c r="Z102" s="122" t="s">
        <v>89</v>
      </c>
      <c r="AA102" s="122" t="s">
        <v>90</v>
      </c>
      <c r="AB102" s="122" t="s">
        <v>91</v>
      </c>
      <c r="AC102" s="122" t="s">
        <v>92</v>
      </c>
      <c r="AD102" s="122" t="s">
        <v>93</v>
      </c>
      <c r="AE102" s="122" t="s">
        <v>94</v>
      </c>
      <c r="AF102" s="122" t="s">
        <v>95</v>
      </c>
      <c r="AG102" s="122" t="s">
        <v>96</v>
      </c>
      <c r="AH102" s="122" t="s">
        <v>97</v>
      </c>
      <c r="AI102" s="122" t="s">
        <v>98</v>
      </c>
      <c r="AJ102" s="122" t="s">
        <v>99</v>
      </c>
      <c r="AK102" s="122" t="s">
        <v>100</v>
      </c>
      <c r="AL102" s="122" t="s">
        <v>101</v>
      </c>
      <c r="AM102" s="122" t="s">
        <v>102</v>
      </c>
      <c r="AN102" s="122" t="s">
        <v>103</v>
      </c>
      <c r="AO102" s="122" t="s">
        <v>104</v>
      </c>
      <c r="AP102" s="122" t="s">
        <v>105</v>
      </c>
      <c r="AQ102" s="122" t="s">
        <v>106</v>
      </c>
      <c r="AR102" s="122" t="s">
        <v>107</v>
      </c>
      <c r="AS102" s="122" t="s">
        <v>108</v>
      </c>
      <c r="AT102" s="122" t="s">
        <v>109</v>
      </c>
      <c r="AU102" s="122" t="s">
        <v>110</v>
      </c>
      <c r="AV102" s="122" t="s">
        <v>111</v>
      </c>
      <c r="AW102" s="122" t="s">
        <v>112</v>
      </c>
      <c r="AX102" s="122" t="s">
        <v>113</v>
      </c>
      <c r="AY102" s="122" t="s">
        <v>114</v>
      </c>
      <c r="AZ102" s="122" t="s">
        <v>115</v>
      </c>
      <c r="BA102" s="122" t="s">
        <v>116</v>
      </c>
      <c r="BB102" s="122" t="s">
        <v>117</v>
      </c>
      <c r="BC102" s="122" t="s">
        <v>118</v>
      </c>
      <c r="BD102" s="122" t="s">
        <v>119</v>
      </c>
      <c r="BE102" s="122" t="s">
        <v>120</v>
      </c>
      <c r="BF102" s="122" t="s">
        <v>121</v>
      </c>
      <c r="BG102" s="122" t="s">
        <v>122</v>
      </c>
      <c r="BH102" s="122" t="s">
        <v>123</v>
      </c>
      <c r="BI102" s="122" t="s">
        <v>124</v>
      </c>
      <c r="BJ102" s="122" t="s">
        <v>125</v>
      </c>
      <c r="BK102" s="122" t="s">
        <v>126</v>
      </c>
      <c r="BL102" s="122" t="s">
        <v>127</v>
      </c>
      <c r="BM102" s="122" t="s">
        <v>128</v>
      </c>
      <c r="BN102" s="122" t="s">
        <v>129</v>
      </c>
      <c r="BO102" s="122" t="s">
        <v>130</v>
      </c>
      <c r="BP102" s="122" t="s">
        <v>131</v>
      </c>
      <c r="BQ102" s="122" t="s">
        <v>132</v>
      </c>
      <c r="BR102" s="122" t="s">
        <v>133</v>
      </c>
      <c r="BS102" s="122" t="s">
        <v>134</v>
      </c>
      <c r="BT102" s="122" t="s">
        <v>135</v>
      </c>
      <c r="BU102" s="122" t="s">
        <v>136</v>
      </c>
      <c r="BV102" s="122" t="s">
        <v>137</v>
      </c>
      <c r="BW102" s="122" t="s">
        <v>138</v>
      </c>
      <c r="BX102" s="122" t="s">
        <v>139</v>
      </c>
      <c r="BY102" s="122" t="s">
        <v>140</v>
      </c>
      <c r="BZ102" s="122" t="s">
        <v>141</v>
      </c>
      <c r="CA102" s="122" t="s">
        <v>142</v>
      </c>
      <c r="CB102" s="122" t="s">
        <v>143</v>
      </c>
      <c r="CC102" s="122" t="s">
        <v>144</v>
      </c>
      <c r="CD102" s="122" t="s">
        <v>145</v>
      </c>
      <c r="CE102" s="122" t="s">
        <v>146</v>
      </c>
      <c r="CF102" s="122" t="s">
        <v>147</v>
      </c>
      <c r="CG102" s="122" t="s">
        <v>148</v>
      </c>
      <c r="CH102" s="122" t="s">
        <v>149</v>
      </c>
      <c r="CI102" s="122" t="s">
        <v>150</v>
      </c>
      <c r="CJ102" s="122" t="s">
        <v>151</v>
      </c>
      <c r="CK102" s="122" t="s">
        <v>152</v>
      </c>
      <c r="CL102" s="122" t="s">
        <v>153</v>
      </c>
      <c r="CM102" s="122" t="s">
        <v>154</v>
      </c>
      <c r="CN102" s="122" t="s">
        <v>155</v>
      </c>
      <c r="CO102" s="122" t="s">
        <v>156</v>
      </c>
      <c r="CP102" s="122" t="s">
        <v>157</v>
      </c>
      <c r="CQ102" s="122" t="s">
        <v>158</v>
      </c>
      <c r="CR102" s="122" t="s">
        <v>159</v>
      </c>
      <c r="CS102" s="122" t="s">
        <v>160</v>
      </c>
      <c r="CT102" s="122" t="s">
        <v>161</v>
      </c>
      <c r="CU102" s="122" t="s">
        <v>162</v>
      </c>
      <c r="CV102" s="122" t="s">
        <v>163</v>
      </c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</row>
    <row r="103" spans="1:110" x14ac:dyDescent="0.2">
      <c r="A103" s="866"/>
      <c r="B103" s="160"/>
      <c r="C103" s="160"/>
      <c r="D103" s="160"/>
      <c r="E103" s="160">
        <f>INT(F107/100000)</f>
        <v>0</v>
      </c>
      <c r="F103" s="160">
        <f>INT(F107/1000-E103*100)</f>
        <v>0</v>
      </c>
      <c r="G103" s="160">
        <f>INT(F107/100-E103*1000-F103*10)</f>
        <v>0</v>
      </c>
      <c r="H103" s="160">
        <f>INT(F107-E103*100000-F103*1000-G103*100)</f>
        <v>0</v>
      </c>
      <c r="I103" s="160">
        <f>IF(AND(G103=0,H103=0),1,2)</f>
        <v>1</v>
      </c>
      <c r="J103" s="160">
        <f>IF(OR(I103=1,I104=3),5,6)</f>
        <v>5</v>
      </c>
      <c r="K103" s="160"/>
      <c r="L103" s="160"/>
      <c r="M103" s="160"/>
      <c r="N103" s="160"/>
      <c r="O103" s="160"/>
      <c r="P103" s="160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  <c r="BI103" s="122"/>
      <c r="BJ103" s="122"/>
      <c r="BK103" s="122"/>
      <c r="BL103" s="122"/>
      <c r="BM103" s="122"/>
      <c r="BN103" s="122"/>
      <c r="BO103" s="122"/>
      <c r="BP103" s="122"/>
      <c r="BQ103" s="122"/>
      <c r="BR103" s="122"/>
      <c r="BS103" s="122"/>
      <c r="BT103" s="122"/>
      <c r="BU103" s="122"/>
      <c r="BV103" s="122"/>
      <c r="BW103" s="122"/>
      <c r="BX103" s="122"/>
      <c r="BY103" s="122"/>
      <c r="BZ103" s="122"/>
      <c r="CA103" s="122"/>
      <c r="CB103" s="122"/>
      <c r="CC103" s="122"/>
      <c r="CD103" s="122"/>
      <c r="CE103" s="122"/>
      <c r="CF103" s="122"/>
      <c r="CG103" s="122"/>
      <c r="CH103" s="122"/>
      <c r="CI103" s="122"/>
      <c r="CJ103" s="122"/>
      <c r="CK103" s="122"/>
      <c r="CL103" s="122"/>
      <c r="CM103" s="122"/>
      <c r="CN103" s="122"/>
      <c r="CO103" s="122"/>
      <c r="CP103" s="122"/>
      <c r="CQ103" s="122"/>
      <c r="CR103" s="122"/>
      <c r="CS103" s="122"/>
      <c r="CT103" s="122"/>
      <c r="CU103" s="122"/>
      <c r="CV103" s="122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</row>
    <row r="104" spans="1:110" x14ac:dyDescent="0.2">
      <c r="A104" s="866"/>
      <c r="B104" s="160"/>
      <c r="C104" s="160"/>
      <c r="D104" s="160"/>
      <c r="E104" s="160" t="str">
        <f>IF(E103=0,"",LOOKUP(E103,B101:CV101,B102:CV102))</f>
        <v/>
      </c>
      <c r="F104" s="160" t="str">
        <f>IF(F103=0,"",LOOKUP(F103,B101:CV101,B102:CV102))</f>
        <v/>
      </c>
      <c r="G104" s="160" t="str">
        <f>IF(G103=0,"",LOOKUP(G103,B101:J101,B102:J102))</f>
        <v/>
      </c>
      <c r="H104" s="160" t="str">
        <f>IF(H103=0,"",LOOKUP(H103,B101:CV101,B102:CV102))</f>
        <v/>
      </c>
      <c r="I104" s="160">
        <f>IF(H103=0,3,4)</f>
        <v>3</v>
      </c>
      <c r="J104" s="160"/>
      <c r="K104" s="160"/>
      <c r="L104" s="160"/>
      <c r="M104" s="160"/>
      <c r="N104" s="160"/>
      <c r="O104" s="160"/>
      <c r="P104" s="160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  <c r="BI104" s="122"/>
      <c r="BJ104" s="122"/>
      <c r="BK104" s="122"/>
      <c r="BL104" s="122"/>
      <c r="BM104" s="122"/>
      <c r="BN104" s="122"/>
      <c r="BO104" s="122"/>
      <c r="BP104" s="122"/>
      <c r="BQ104" s="122"/>
      <c r="BR104" s="122"/>
      <c r="BS104" s="122"/>
      <c r="BT104" s="122"/>
      <c r="BU104" s="122"/>
      <c r="BV104" s="122"/>
      <c r="BW104" s="122"/>
      <c r="BX104" s="122"/>
      <c r="BY104" s="122"/>
      <c r="BZ104" s="122"/>
      <c r="CA104" s="122"/>
      <c r="CB104" s="122"/>
      <c r="CC104" s="122"/>
      <c r="CD104" s="122"/>
      <c r="CE104" s="122"/>
      <c r="CF104" s="122"/>
      <c r="CG104" s="122"/>
      <c r="CH104" s="122"/>
      <c r="CI104" s="122"/>
      <c r="CJ104" s="122"/>
      <c r="CK104" s="122"/>
      <c r="CL104" s="122"/>
      <c r="CM104" s="122"/>
      <c r="CN104" s="122"/>
      <c r="CO104" s="122"/>
      <c r="CP104" s="122"/>
      <c r="CQ104" s="122"/>
      <c r="CR104" s="122"/>
      <c r="CS104" s="122"/>
      <c r="CT104" s="122"/>
      <c r="CU104" s="122"/>
      <c r="CV104" s="122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</row>
    <row r="105" spans="1:110" x14ac:dyDescent="0.2">
      <c r="A105" s="866"/>
      <c r="B105" s="160"/>
      <c r="C105" s="160"/>
      <c r="D105" s="160"/>
      <c r="E105" s="160" t="str">
        <f>IF(E103&gt;1," Lakhs ",IF(E103&gt;0," Lakh ",""))</f>
        <v/>
      </c>
      <c r="F105" s="160" t="str">
        <f>IF(F103&gt;0," Thousand ","")</f>
        <v/>
      </c>
      <c r="G105" s="160" t="str">
        <f>IF(G103&gt;0," Hundred ","")</f>
        <v/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  <c r="CA105" s="122"/>
      <c r="CB105" s="122"/>
      <c r="CC105" s="122"/>
      <c r="CD105" s="122"/>
      <c r="CE105" s="122"/>
      <c r="CF105" s="122"/>
      <c r="CG105" s="122"/>
      <c r="CH105" s="122"/>
      <c r="CI105" s="122"/>
      <c r="CJ105" s="122"/>
      <c r="CK105" s="122"/>
      <c r="CL105" s="122"/>
      <c r="CM105" s="122"/>
      <c r="CN105" s="122"/>
      <c r="CO105" s="122"/>
      <c r="CP105" s="122"/>
      <c r="CQ105" s="122"/>
      <c r="CR105" s="122"/>
      <c r="CS105" s="122"/>
      <c r="CT105" s="122"/>
      <c r="CU105" s="122"/>
      <c r="CV105" s="122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</row>
    <row r="106" spans="1:110" x14ac:dyDescent="0.2">
      <c r="A106" s="866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  <c r="CA106" s="122"/>
      <c r="CB106" s="122"/>
      <c r="CC106" s="122"/>
      <c r="CD106" s="122"/>
      <c r="CE106" s="122"/>
      <c r="CF106" s="122"/>
      <c r="CG106" s="122"/>
      <c r="CH106" s="122"/>
      <c r="CI106" s="122"/>
      <c r="CJ106" s="122"/>
      <c r="CK106" s="122"/>
      <c r="CL106" s="122"/>
      <c r="CM106" s="122"/>
      <c r="CN106" s="122"/>
      <c r="CO106" s="122"/>
      <c r="CP106" s="122"/>
      <c r="CQ106" s="122"/>
      <c r="CR106" s="122"/>
      <c r="CS106" s="122"/>
      <c r="CT106" s="122"/>
      <c r="CU106" s="122"/>
      <c r="CV106" s="122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</row>
    <row r="107" spans="1:110" ht="18" x14ac:dyDescent="0.2">
      <c r="A107" s="866"/>
      <c r="B107" s="160"/>
      <c r="C107" s="160"/>
      <c r="D107" s="160"/>
      <c r="E107" s="160"/>
      <c r="F107" s="161">
        <f>'1-2'!M45</f>
        <v>0</v>
      </c>
      <c r="G107" s="162" t="str">
        <f>IF(F107=0,"Zero",IF(F107&gt;0,TRIM(CONCATENATE(E104,E105,F104,F105,G104,G105,IF(AND(F107&gt;100,J103=6)," and ",""),H104,))&amp;" "&amp;"rupees Only",""))</f>
        <v>Zero</v>
      </c>
      <c r="H107" s="162"/>
      <c r="I107" s="162"/>
      <c r="J107" s="162"/>
      <c r="K107" s="162"/>
      <c r="L107" s="162"/>
      <c r="M107" s="160"/>
      <c r="N107" s="160"/>
      <c r="O107" s="160"/>
      <c r="P107" s="160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  <c r="CA107" s="122"/>
      <c r="CB107" s="122"/>
      <c r="CC107" s="122"/>
      <c r="CD107" s="122"/>
      <c r="CE107" s="122"/>
      <c r="CF107" s="122"/>
      <c r="CG107" s="122"/>
      <c r="CH107" s="122"/>
      <c r="CI107" s="122"/>
      <c r="CJ107" s="122"/>
      <c r="CK107" s="122"/>
      <c r="CL107" s="122"/>
      <c r="CM107" s="122"/>
      <c r="CN107" s="122"/>
      <c r="CO107" s="122"/>
      <c r="CP107" s="122"/>
      <c r="CQ107" s="122"/>
      <c r="CR107" s="122"/>
      <c r="CS107" s="122"/>
      <c r="CT107" s="122"/>
      <c r="CU107" s="122"/>
      <c r="CV107" s="122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</row>
    <row r="108" spans="1:110" ht="18" x14ac:dyDescent="0.2">
      <c r="A108" s="159"/>
      <c r="B108" s="163"/>
      <c r="C108" s="163"/>
      <c r="D108" s="163"/>
      <c r="E108" s="163"/>
      <c r="F108" s="161"/>
      <c r="G108" s="162"/>
      <c r="H108" s="163"/>
      <c r="I108" s="163"/>
      <c r="J108" s="163"/>
      <c r="K108" s="160"/>
      <c r="L108" s="160"/>
      <c r="M108" s="160"/>
      <c r="N108" s="160"/>
      <c r="O108" s="160"/>
      <c r="P108" s="160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  <c r="CA108" s="122"/>
      <c r="CB108" s="122"/>
      <c r="CC108" s="122"/>
      <c r="CD108" s="122"/>
      <c r="CE108" s="122"/>
      <c r="CF108" s="122"/>
      <c r="CG108" s="122"/>
      <c r="CH108" s="122"/>
      <c r="CI108" s="122"/>
      <c r="CJ108" s="122"/>
      <c r="CK108" s="122"/>
      <c r="CL108" s="122"/>
      <c r="CM108" s="122"/>
      <c r="CN108" s="122"/>
      <c r="CO108" s="122"/>
      <c r="CP108" s="122"/>
      <c r="CQ108" s="122"/>
      <c r="CR108" s="122"/>
      <c r="CS108" s="122"/>
      <c r="CT108" s="122"/>
      <c r="CU108" s="122"/>
      <c r="CV108" s="122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</row>
    <row r="109" spans="1:110" x14ac:dyDescent="0.2">
      <c r="A109" s="866" t="s">
        <v>172</v>
      </c>
      <c r="B109" s="160">
        <v>1</v>
      </c>
      <c r="C109" s="160">
        <v>2</v>
      </c>
      <c r="D109" s="160">
        <v>3</v>
      </c>
      <c r="E109" s="160">
        <v>4</v>
      </c>
      <c r="F109" s="160">
        <v>5</v>
      </c>
      <c r="G109" s="160">
        <v>6</v>
      </c>
      <c r="H109" s="160">
        <v>7</v>
      </c>
      <c r="I109" s="160">
        <v>8</v>
      </c>
      <c r="J109" s="160">
        <v>9</v>
      </c>
      <c r="K109" s="160">
        <v>10</v>
      </c>
      <c r="L109" s="160">
        <v>11</v>
      </c>
      <c r="M109" s="160">
        <v>12</v>
      </c>
      <c r="N109" s="160">
        <v>13</v>
      </c>
      <c r="O109" s="160">
        <v>14</v>
      </c>
      <c r="P109" s="160">
        <v>15</v>
      </c>
      <c r="Q109" s="122">
        <v>16</v>
      </c>
      <c r="R109" s="122">
        <v>17</v>
      </c>
      <c r="S109" s="122">
        <v>18</v>
      </c>
      <c r="T109" s="122">
        <v>19</v>
      </c>
      <c r="U109" s="122">
        <v>20</v>
      </c>
      <c r="V109" s="122">
        <v>21</v>
      </c>
      <c r="W109" s="122">
        <v>22</v>
      </c>
      <c r="X109" s="122">
        <v>23</v>
      </c>
      <c r="Y109" s="122">
        <v>24</v>
      </c>
      <c r="Z109" s="122">
        <v>25</v>
      </c>
      <c r="AA109" s="122">
        <v>26</v>
      </c>
      <c r="AB109" s="122">
        <v>27</v>
      </c>
      <c r="AC109" s="122">
        <v>28</v>
      </c>
      <c r="AD109" s="122">
        <v>29</v>
      </c>
      <c r="AE109" s="122">
        <v>30</v>
      </c>
      <c r="AF109" s="122">
        <v>31</v>
      </c>
      <c r="AG109" s="122">
        <v>32</v>
      </c>
      <c r="AH109" s="122">
        <v>33</v>
      </c>
      <c r="AI109" s="122">
        <v>34</v>
      </c>
      <c r="AJ109" s="122">
        <v>35</v>
      </c>
      <c r="AK109" s="122">
        <v>36</v>
      </c>
      <c r="AL109" s="122">
        <v>37</v>
      </c>
      <c r="AM109" s="122">
        <v>38</v>
      </c>
      <c r="AN109" s="122">
        <v>39</v>
      </c>
      <c r="AO109" s="122">
        <v>40</v>
      </c>
      <c r="AP109" s="122">
        <v>41</v>
      </c>
      <c r="AQ109" s="122">
        <v>42</v>
      </c>
      <c r="AR109" s="122">
        <v>43</v>
      </c>
      <c r="AS109" s="122">
        <v>44</v>
      </c>
      <c r="AT109" s="122">
        <v>45</v>
      </c>
      <c r="AU109" s="122">
        <v>46</v>
      </c>
      <c r="AV109" s="122">
        <v>47</v>
      </c>
      <c r="AW109" s="122">
        <v>48</v>
      </c>
      <c r="AX109" s="122">
        <v>49</v>
      </c>
      <c r="AY109" s="122">
        <v>50</v>
      </c>
      <c r="AZ109" s="122">
        <v>51</v>
      </c>
      <c r="BA109" s="122">
        <v>52</v>
      </c>
      <c r="BB109" s="122">
        <v>53</v>
      </c>
      <c r="BC109" s="122">
        <v>54</v>
      </c>
      <c r="BD109" s="122">
        <v>55</v>
      </c>
      <c r="BE109" s="122">
        <v>56</v>
      </c>
      <c r="BF109" s="122">
        <v>57</v>
      </c>
      <c r="BG109" s="122">
        <v>58</v>
      </c>
      <c r="BH109" s="122">
        <v>59</v>
      </c>
      <c r="BI109" s="122">
        <v>60</v>
      </c>
      <c r="BJ109" s="122">
        <v>61</v>
      </c>
      <c r="BK109" s="122">
        <v>62</v>
      </c>
      <c r="BL109" s="122">
        <v>63</v>
      </c>
      <c r="BM109" s="122">
        <v>64</v>
      </c>
      <c r="BN109" s="122">
        <v>65</v>
      </c>
      <c r="BO109" s="122">
        <v>66</v>
      </c>
      <c r="BP109" s="122">
        <v>67</v>
      </c>
      <c r="BQ109" s="122">
        <v>68</v>
      </c>
      <c r="BR109" s="122">
        <v>69</v>
      </c>
      <c r="BS109" s="122">
        <v>70</v>
      </c>
      <c r="BT109" s="122">
        <v>71</v>
      </c>
      <c r="BU109" s="122">
        <v>72</v>
      </c>
      <c r="BV109" s="122">
        <v>73</v>
      </c>
      <c r="BW109" s="122">
        <v>74</v>
      </c>
      <c r="BX109" s="122">
        <v>75</v>
      </c>
      <c r="BY109" s="122">
        <v>76</v>
      </c>
      <c r="BZ109" s="122">
        <v>77</v>
      </c>
      <c r="CA109" s="122">
        <v>78</v>
      </c>
      <c r="CB109" s="122">
        <v>79</v>
      </c>
      <c r="CC109" s="122">
        <v>80</v>
      </c>
      <c r="CD109" s="122">
        <v>81</v>
      </c>
      <c r="CE109" s="122">
        <v>82</v>
      </c>
      <c r="CF109" s="122">
        <v>83</v>
      </c>
      <c r="CG109" s="122">
        <v>84</v>
      </c>
      <c r="CH109" s="122">
        <v>85</v>
      </c>
      <c r="CI109" s="122">
        <v>86</v>
      </c>
      <c r="CJ109" s="122">
        <v>87</v>
      </c>
      <c r="CK109" s="122">
        <v>88</v>
      </c>
      <c r="CL109" s="122">
        <v>89</v>
      </c>
      <c r="CM109" s="122">
        <v>90</v>
      </c>
      <c r="CN109" s="122">
        <v>91</v>
      </c>
      <c r="CO109" s="122">
        <v>92</v>
      </c>
      <c r="CP109" s="122">
        <v>93</v>
      </c>
      <c r="CQ109" s="122">
        <v>94</v>
      </c>
      <c r="CR109" s="122">
        <v>95</v>
      </c>
      <c r="CS109" s="122">
        <v>96</v>
      </c>
      <c r="CT109" s="122">
        <v>97</v>
      </c>
      <c r="CU109" s="122">
        <v>98</v>
      </c>
      <c r="CV109" s="122">
        <v>99</v>
      </c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</row>
    <row r="110" spans="1:110" x14ac:dyDescent="0.2">
      <c r="A110" s="866"/>
      <c r="B110" s="160" t="s">
        <v>65</v>
      </c>
      <c r="C110" s="160" t="s">
        <v>66</v>
      </c>
      <c r="D110" s="160" t="s">
        <v>67</v>
      </c>
      <c r="E110" s="160" t="s">
        <v>68</v>
      </c>
      <c r="F110" s="160" t="s">
        <v>69</v>
      </c>
      <c r="G110" s="160" t="s">
        <v>70</v>
      </c>
      <c r="H110" s="160" t="s">
        <v>71</v>
      </c>
      <c r="I110" s="160" t="s">
        <v>72</v>
      </c>
      <c r="J110" s="160" t="s">
        <v>73</v>
      </c>
      <c r="K110" s="160" t="s">
        <v>74</v>
      </c>
      <c r="L110" s="160" t="s">
        <v>75</v>
      </c>
      <c r="M110" s="160" t="s">
        <v>76</v>
      </c>
      <c r="N110" s="160" t="s">
        <v>77</v>
      </c>
      <c r="O110" s="160" t="s">
        <v>78</v>
      </c>
      <c r="P110" s="160" t="s">
        <v>79</v>
      </c>
      <c r="Q110" s="122" t="s">
        <v>80</v>
      </c>
      <c r="R110" s="122" t="s">
        <v>81</v>
      </c>
      <c r="S110" s="122" t="s">
        <v>82</v>
      </c>
      <c r="T110" s="122" t="s">
        <v>83</v>
      </c>
      <c r="U110" s="122" t="s">
        <v>84</v>
      </c>
      <c r="V110" s="122" t="s">
        <v>85</v>
      </c>
      <c r="W110" s="122" t="s">
        <v>86</v>
      </c>
      <c r="X110" s="122" t="s">
        <v>87</v>
      </c>
      <c r="Y110" s="122" t="s">
        <v>88</v>
      </c>
      <c r="Z110" s="122" t="s">
        <v>89</v>
      </c>
      <c r="AA110" s="122" t="s">
        <v>90</v>
      </c>
      <c r="AB110" s="122" t="s">
        <v>91</v>
      </c>
      <c r="AC110" s="122" t="s">
        <v>92</v>
      </c>
      <c r="AD110" s="122" t="s">
        <v>93</v>
      </c>
      <c r="AE110" s="122" t="s">
        <v>94</v>
      </c>
      <c r="AF110" s="122" t="s">
        <v>95</v>
      </c>
      <c r="AG110" s="122" t="s">
        <v>96</v>
      </c>
      <c r="AH110" s="122" t="s">
        <v>97</v>
      </c>
      <c r="AI110" s="122" t="s">
        <v>98</v>
      </c>
      <c r="AJ110" s="122" t="s">
        <v>99</v>
      </c>
      <c r="AK110" s="122" t="s">
        <v>100</v>
      </c>
      <c r="AL110" s="122" t="s">
        <v>101</v>
      </c>
      <c r="AM110" s="122" t="s">
        <v>102</v>
      </c>
      <c r="AN110" s="122" t="s">
        <v>103</v>
      </c>
      <c r="AO110" s="122" t="s">
        <v>104</v>
      </c>
      <c r="AP110" s="122" t="s">
        <v>105</v>
      </c>
      <c r="AQ110" s="122" t="s">
        <v>106</v>
      </c>
      <c r="AR110" s="122" t="s">
        <v>107</v>
      </c>
      <c r="AS110" s="122" t="s">
        <v>108</v>
      </c>
      <c r="AT110" s="122" t="s">
        <v>109</v>
      </c>
      <c r="AU110" s="122" t="s">
        <v>110</v>
      </c>
      <c r="AV110" s="122" t="s">
        <v>111</v>
      </c>
      <c r="AW110" s="122" t="s">
        <v>112</v>
      </c>
      <c r="AX110" s="122" t="s">
        <v>113</v>
      </c>
      <c r="AY110" s="122" t="s">
        <v>114</v>
      </c>
      <c r="AZ110" s="122" t="s">
        <v>115</v>
      </c>
      <c r="BA110" s="122" t="s">
        <v>116</v>
      </c>
      <c r="BB110" s="122" t="s">
        <v>117</v>
      </c>
      <c r="BC110" s="122" t="s">
        <v>118</v>
      </c>
      <c r="BD110" s="122" t="s">
        <v>119</v>
      </c>
      <c r="BE110" s="122" t="s">
        <v>120</v>
      </c>
      <c r="BF110" s="122" t="s">
        <v>121</v>
      </c>
      <c r="BG110" s="122" t="s">
        <v>122</v>
      </c>
      <c r="BH110" s="122" t="s">
        <v>123</v>
      </c>
      <c r="BI110" s="122" t="s">
        <v>124</v>
      </c>
      <c r="BJ110" s="122" t="s">
        <v>125</v>
      </c>
      <c r="BK110" s="122" t="s">
        <v>126</v>
      </c>
      <c r="BL110" s="122" t="s">
        <v>127</v>
      </c>
      <c r="BM110" s="122" t="s">
        <v>128</v>
      </c>
      <c r="BN110" s="122" t="s">
        <v>129</v>
      </c>
      <c r="BO110" s="122" t="s">
        <v>130</v>
      </c>
      <c r="BP110" s="122" t="s">
        <v>131</v>
      </c>
      <c r="BQ110" s="122" t="s">
        <v>132</v>
      </c>
      <c r="BR110" s="122" t="s">
        <v>133</v>
      </c>
      <c r="BS110" s="122" t="s">
        <v>134</v>
      </c>
      <c r="BT110" s="122" t="s">
        <v>135</v>
      </c>
      <c r="BU110" s="122" t="s">
        <v>136</v>
      </c>
      <c r="BV110" s="122" t="s">
        <v>137</v>
      </c>
      <c r="BW110" s="122" t="s">
        <v>138</v>
      </c>
      <c r="BX110" s="122" t="s">
        <v>139</v>
      </c>
      <c r="BY110" s="122" t="s">
        <v>140</v>
      </c>
      <c r="BZ110" s="122" t="s">
        <v>141</v>
      </c>
      <c r="CA110" s="122" t="s">
        <v>142</v>
      </c>
      <c r="CB110" s="122" t="s">
        <v>143</v>
      </c>
      <c r="CC110" s="122" t="s">
        <v>144</v>
      </c>
      <c r="CD110" s="122" t="s">
        <v>145</v>
      </c>
      <c r="CE110" s="122" t="s">
        <v>146</v>
      </c>
      <c r="CF110" s="122" t="s">
        <v>147</v>
      </c>
      <c r="CG110" s="122" t="s">
        <v>148</v>
      </c>
      <c r="CH110" s="122" t="s">
        <v>149</v>
      </c>
      <c r="CI110" s="122" t="s">
        <v>150</v>
      </c>
      <c r="CJ110" s="122" t="s">
        <v>151</v>
      </c>
      <c r="CK110" s="122" t="s">
        <v>152</v>
      </c>
      <c r="CL110" s="122" t="s">
        <v>153</v>
      </c>
      <c r="CM110" s="122" t="s">
        <v>154</v>
      </c>
      <c r="CN110" s="122" t="s">
        <v>155</v>
      </c>
      <c r="CO110" s="122" t="s">
        <v>156</v>
      </c>
      <c r="CP110" s="122" t="s">
        <v>157</v>
      </c>
      <c r="CQ110" s="122" t="s">
        <v>158</v>
      </c>
      <c r="CR110" s="122" t="s">
        <v>159</v>
      </c>
      <c r="CS110" s="122" t="s">
        <v>160</v>
      </c>
      <c r="CT110" s="122" t="s">
        <v>161</v>
      </c>
      <c r="CU110" s="122" t="s">
        <v>162</v>
      </c>
      <c r="CV110" s="122" t="s">
        <v>163</v>
      </c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</row>
    <row r="111" spans="1:110" x14ac:dyDescent="0.2">
      <c r="A111" s="866"/>
      <c r="B111" s="160"/>
      <c r="C111" s="160"/>
      <c r="D111" s="160"/>
      <c r="E111" s="160">
        <f>INT(F115/100000)</f>
        <v>0</v>
      </c>
      <c r="F111" s="160">
        <f>INT(F115/1000-E111*100)</f>
        <v>0</v>
      </c>
      <c r="G111" s="160">
        <f>INT(F115/100-E111*1000-F111*10)</f>
        <v>0</v>
      </c>
      <c r="H111" s="160">
        <f>INT(F115-E111*100000-F111*1000-G111*100)</f>
        <v>0</v>
      </c>
      <c r="I111" s="160">
        <f>IF(AND(G111=0,H111=0),1,2)</f>
        <v>1</v>
      </c>
      <c r="J111" s="160">
        <f>IF(OR(I111=1,I112=3),5,6)</f>
        <v>5</v>
      </c>
      <c r="K111" s="160"/>
      <c r="L111" s="160"/>
      <c r="M111" s="160"/>
      <c r="N111" s="160"/>
      <c r="O111" s="160"/>
      <c r="P111" s="160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</row>
    <row r="112" spans="1:110" x14ac:dyDescent="0.2">
      <c r="A112" s="866"/>
      <c r="B112" s="160"/>
      <c r="C112" s="160"/>
      <c r="D112" s="160"/>
      <c r="E112" s="160" t="str">
        <f>IF(E111=0,"",LOOKUP(E111,B109:CV109,B110:CV110))</f>
        <v/>
      </c>
      <c r="F112" s="160" t="str">
        <f>IF(F111=0,"",LOOKUP(F111,B109:CV109,B110:CV110))</f>
        <v/>
      </c>
      <c r="G112" s="160" t="str">
        <f>IF(G111=0,"",LOOKUP(G111,B109:J109,B110:J110))</f>
        <v/>
      </c>
      <c r="H112" s="160" t="str">
        <f>IF(H111=0,"",LOOKUP(H111,B109:CV109,B110:CV110))</f>
        <v/>
      </c>
      <c r="I112" s="160">
        <f>IF(H111=0,3,4)</f>
        <v>3</v>
      </c>
      <c r="J112" s="160"/>
      <c r="K112" s="160"/>
      <c r="L112" s="160"/>
      <c r="M112" s="160"/>
      <c r="N112" s="160"/>
      <c r="O112" s="160"/>
      <c r="P112" s="160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122"/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  <c r="CP112" s="122"/>
      <c r="CQ112" s="122"/>
      <c r="CR112" s="122"/>
      <c r="CS112" s="122"/>
      <c r="CT112" s="122"/>
      <c r="CU112" s="122"/>
      <c r="CV112" s="122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</row>
    <row r="113" spans="1:110" x14ac:dyDescent="0.2">
      <c r="A113" s="866"/>
      <c r="B113" s="160"/>
      <c r="C113" s="160"/>
      <c r="D113" s="160"/>
      <c r="E113" s="160" t="str">
        <f>IF(E111&gt;1," Lakhs ",IF(E111&gt;0," Lakh ",""))</f>
        <v/>
      </c>
      <c r="F113" s="160" t="str">
        <f>IF(F111&gt;0," Thousand ","")</f>
        <v/>
      </c>
      <c r="G113" s="160" t="str">
        <f>IF(G111&gt;0," Hundred ","")</f>
        <v/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  <c r="CA113" s="122"/>
      <c r="CB113" s="122"/>
      <c r="CC113" s="122"/>
      <c r="CD113" s="122"/>
      <c r="CE113" s="122"/>
      <c r="CF113" s="122"/>
      <c r="CG113" s="122"/>
      <c r="CH113" s="122"/>
      <c r="CI113" s="122"/>
      <c r="CJ113" s="122"/>
      <c r="CK113" s="122"/>
      <c r="CL113" s="122"/>
      <c r="CM113" s="122"/>
      <c r="CN113" s="122"/>
      <c r="CO113" s="122"/>
      <c r="CP113" s="122"/>
      <c r="CQ113" s="122"/>
      <c r="CR113" s="122"/>
      <c r="CS113" s="122"/>
      <c r="CT113" s="122"/>
      <c r="CU113" s="122"/>
      <c r="CV113" s="122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</row>
    <row r="114" spans="1:110" x14ac:dyDescent="0.2">
      <c r="A114" s="866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  <c r="CA114" s="122"/>
      <c r="CB114" s="122"/>
      <c r="CC114" s="122"/>
      <c r="CD114" s="122"/>
      <c r="CE114" s="122"/>
      <c r="CF114" s="122"/>
      <c r="CG114" s="122"/>
      <c r="CH114" s="122"/>
      <c r="CI114" s="122"/>
      <c r="CJ114" s="122"/>
      <c r="CK114" s="122"/>
      <c r="CL114" s="122"/>
      <c r="CM114" s="122"/>
      <c r="CN114" s="122"/>
      <c r="CO114" s="122"/>
      <c r="CP114" s="122"/>
      <c r="CQ114" s="122"/>
      <c r="CR114" s="122"/>
      <c r="CS114" s="122"/>
      <c r="CT114" s="122"/>
      <c r="CU114" s="122"/>
      <c r="CV114" s="122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</row>
    <row r="115" spans="1:110" ht="18" x14ac:dyDescent="0.2">
      <c r="A115" s="866"/>
      <c r="B115" s="160"/>
      <c r="C115" s="160"/>
      <c r="D115" s="160"/>
      <c r="E115" s="160"/>
      <c r="F115" s="161">
        <f>'1-5'!M45</f>
        <v>0</v>
      </c>
      <c r="G115" s="162" t="str">
        <f>IF(F115=0,"Zero",IF(F115&gt;0,TRIM(CONCATENATE(E112,E113,F112,F113,G112,G113,IF(AND(F115&gt;100,J111=6)," and ",""),H112,))&amp;" "&amp;"rupees Only",""))</f>
        <v>Zero</v>
      </c>
      <c r="H115" s="162"/>
      <c r="I115" s="162"/>
      <c r="J115" s="162"/>
      <c r="K115" s="162"/>
      <c r="L115" s="162"/>
      <c r="M115" s="160"/>
      <c r="N115" s="160"/>
      <c r="O115" s="160"/>
      <c r="P115" s="160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  <c r="CA115" s="122"/>
      <c r="CB115" s="122"/>
      <c r="CC115" s="122"/>
      <c r="CD115" s="122"/>
      <c r="CE115" s="122"/>
      <c r="CF115" s="122"/>
      <c r="CG115" s="122"/>
      <c r="CH115" s="122"/>
      <c r="CI115" s="122"/>
      <c r="CJ115" s="122"/>
      <c r="CK115" s="122"/>
      <c r="CL115" s="122"/>
      <c r="CM115" s="122"/>
      <c r="CN115" s="122"/>
      <c r="CO115" s="122"/>
      <c r="CP115" s="122"/>
      <c r="CQ115" s="122"/>
      <c r="CR115" s="122"/>
      <c r="CS115" s="122"/>
      <c r="CT115" s="122"/>
      <c r="CU115" s="122"/>
      <c r="CV115" s="122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</row>
    <row r="116" spans="1:110" x14ac:dyDescent="0.2">
      <c r="A116" s="159"/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</row>
    <row r="117" spans="1:110" x14ac:dyDescent="0.2">
      <c r="A117" s="867" t="s">
        <v>174</v>
      </c>
      <c r="B117" s="160">
        <v>1</v>
      </c>
      <c r="C117" s="160">
        <v>2</v>
      </c>
      <c r="D117" s="160">
        <v>3</v>
      </c>
      <c r="E117" s="160">
        <v>4</v>
      </c>
      <c r="F117" s="160">
        <v>5</v>
      </c>
      <c r="G117" s="160">
        <v>6</v>
      </c>
      <c r="H117" s="160">
        <v>7</v>
      </c>
      <c r="I117" s="160">
        <v>8</v>
      </c>
      <c r="J117" s="160">
        <v>9</v>
      </c>
      <c r="K117" s="160">
        <v>10</v>
      </c>
      <c r="L117" s="160">
        <v>11</v>
      </c>
      <c r="M117" s="160">
        <v>12</v>
      </c>
      <c r="N117" s="160">
        <v>13</v>
      </c>
      <c r="O117" s="160">
        <v>14</v>
      </c>
      <c r="P117" s="160">
        <v>15</v>
      </c>
      <c r="Q117" s="122">
        <v>16</v>
      </c>
      <c r="R117" s="122">
        <v>17</v>
      </c>
      <c r="S117" s="122">
        <v>18</v>
      </c>
      <c r="T117" s="122">
        <v>19</v>
      </c>
      <c r="U117" s="122">
        <v>20</v>
      </c>
      <c r="V117" s="122">
        <v>21</v>
      </c>
      <c r="W117" s="122">
        <v>22</v>
      </c>
      <c r="X117" s="122">
        <v>23</v>
      </c>
      <c r="Y117" s="122">
        <v>24</v>
      </c>
      <c r="Z117" s="122">
        <v>25</v>
      </c>
      <c r="AA117" s="122">
        <v>26</v>
      </c>
      <c r="AB117" s="122">
        <v>27</v>
      </c>
      <c r="AC117" s="122">
        <v>28</v>
      </c>
      <c r="AD117" s="122">
        <v>29</v>
      </c>
      <c r="AE117" s="122">
        <v>30</v>
      </c>
      <c r="AF117" s="122">
        <v>31</v>
      </c>
      <c r="AG117" s="122">
        <v>32</v>
      </c>
      <c r="AH117" s="122">
        <v>33</v>
      </c>
      <c r="AI117" s="122">
        <v>34</v>
      </c>
      <c r="AJ117" s="122">
        <v>35</v>
      </c>
      <c r="AK117" s="122">
        <v>36</v>
      </c>
      <c r="AL117" s="122">
        <v>37</v>
      </c>
      <c r="AM117" s="122">
        <v>38</v>
      </c>
      <c r="AN117" s="122">
        <v>39</v>
      </c>
      <c r="AO117" s="122">
        <v>40</v>
      </c>
      <c r="AP117" s="122">
        <v>41</v>
      </c>
      <c r="AQ117" s="122">
        <v>42</v>
      </c>
      <c r="AR117" s="122">
        <v>43</v>
      </c>
      <c r="AS117" s="122">
        <v>44</v>
      </c>
      <c r="AT117" s="122">
        <v>45</v>
      </c>
      <c r="AU117" s="122">
        <v>46</v>
      </c>
      <c r="AV117" s="122">
        <v>47</v>
      </c>
      <c r="AW117" s="122">
        <v>48</v>
      </c>
      <c r="AX117" s="122">
        <v>49</v>
      </c>
      <c r="AY117" s="122">
        <v>50</v>
      </c>
      <c r="AZ117" s="122">
        <v>51</v>
      </c>
      <c r="BA117" s="122">
        <v>52</v>
      </c>
      <c r="BB117" s="122">
        <v>53</v>
      </c>
      <c r="BC117" s="122">
        <v>54</v>
      </c>
      <c r="BD117" s="122">
        <v>55</v>
      </c>
      <c r="BE117" s="122">
        <v>56</v>
      </c>
      <c r="BF117" s="122">
        <v>57</v>
      </c>
      <c r="BG117" s="122">
        <v>58</v>
      </c>
      <c r="BH117" s="122">
        <v>59</v>
      </c>
      <c r="BI117" s="122">
        <v>60</v>
      </c>
      <c r="BJ117" s="122">
        <v>61</v>
      </c>
      <c r="BK117" s="122">
        <v>62</v>
      </c>
      <c r="BL117" s="122">
        <v>63</v>
      </c>
      <c r="BM117" s="122">
        <v>64</v>
      </c>
      <c r="BN117" s="122">
        <v>65</v>
      </c>
      <c r="BO117" s="122">
        <v>66</v>
      </c>
      <c r="BP117" s="122">
        <v>67</v>
      </c>
      <c r="BQ117" s="122">
        <v>68</v>
      </c>
      <c r="BR117" s="122">
        <v>69</v>
      </c>
      <c r="BS117" s="122">
        <v>70</v>
      </c>
      <c r="BT117" s="122">
        <v>71</v>
      </c>
      <c r="BU117" s="122">
        <v>72</v>
      </c>
      <c r="BV117" s="122">
        <v>73</v>
      </c>
      <c r="BW117" s="122">
        <v>74</v>
      </c>
      <c r="BX117" s="122">
        <v>75</v>
      </c>
      <c r="BY117" s="122">
        <v>76</v>
      </c>
      <c r="BZ117" s="122">
        <v>77</v>
      </c>
      <c r="CA117" s="122">
        <v>78</v>
      </c>
      <c r="CB117" s="122">
        <v>79</v>
      </c>
      <c r="CC117" s="122">
        <v>80</v>
      </c>
      <c r="CD117" s="122">
        <v>81</v>
      </c>
      <c r="CE117" s="122">
        <v>82</v>
      </c>
      <c r="CF117" s="122">
        <v>83</v>
      </c>
      <c r="CG117" s="122">
        <v>84</v>
      </c>
      <c r="CH117" s="122">
        <v>85</v>
      </c>
      <c r="CI117" s="122">
        <v>86</v>
      </c>
      <c r="CJ117" s="122">
        <v>87</v>
      </c>
      <c r="CK117" s="122">
        <v>88</v>
      </c>
      <c r="CL117" s="122">
        <v>89</v>
      </c>
      <c r="CM117" s="122">
        <v>90</v>
      </c>
      <c r="CN117" s="122">
        <v>91</v>
      </c>
      <c r="CO117" s="122">
        <v>92</v>
      </c>
      <c r="CP117" s="122">
        <v>93</v>
      </c>
      <c r="CQ117" s="122">
        <v>94</v>
      </c>
      <c r="CR117" s="122">
        <v>95</v>
      </c>
      <c r="CS117" s="122">
        <v>96</v>
      </c>
      <c r="CT117" s="122">
        <v>97</v>
      </c>
      <c r="CU117" s="122">
        <v>98</v>
      </c>
      <c r="CV117" s="122">
        <v>99</v>
      </c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</row>
    <row r="118" spans="1:110" x14ac:dyDescent="0.2">
      <c r="A118" s="867"/>
      <c r="B118" s="160" t="s">
        <v>65</v>
      </c>
      <c r="C118" s="160" t="s">
        <v>66</v>
      </c>
      <c r="D118" s="160" t="s">
        <v>67</v>
      </c>
      <c r="E118" s="160" t="s">
        <v>68</v>
      </c>
      <c r="F118" s="160" t="s">
        <v>69</v>
      </c>
      <c r="G118" s="160" t="s">
        <v>70</v>
      </c>
      <c r="H118" s="160" t="s">
        <v>71</v>
      </c>
      <c r="I118" s="160" t="s">
        <v>72</v>
      </c>
      <c r="J118" s="160" t="s">
        <v>73</v>
      </c>
      <c r="K118" s="160" t="s">
        <v>74</v>
      </c>
      <c r="L118" s="160" t="s">
        <v>75</v>
      </c>
      <c r="M118" s="160" t="s">
        <v>76</v>
      </c>
      <c r="N118" s="160" t="s">
        <v>77</v>
      </c>
      <c r="O118" s="160" t="s">
        <v>78</v>
      </c>
      <c r="P118" s="160" t="s">
        <v>79</v>
      </c>
      <c r="Q118" s="122" t="s">
        <v>80</v>
      </c>
      <c r="R118" s="122" t="s">
        <v>81</v>
      </c>
      <c r="S118" s="122" t="s">
        <v>82</v>
      </c>
      <c r="T118" s="122" t="s">
        <v>83</v>
      </c>
      <c r="U118" s="122" t="s">
        <v>84</v>
      </c>
      <c r="V118" s="122" t="s">
        <v>85</v>
      </c>
      <c r="W118" s="122" t="s">
        <v>86</v>
      </c>
      <c r="X118" s="122" t="s">
        <v>87</v>
      </c>
      <c r="Y118" s="122" t="s">
        <v>88</v>
      </c>
      <c r="Z118" s="122" t="s">
        <v>89</v>
      </c>
      <c r="AA118" s="122" t="s">
        <v>90</v>
      </c>
      <c r="AB118" s="122" t="s">
        <v>91</v>
      </c>
      <c r="AC118" s="122" t="s">
        <v>92</v>
      </c>
      <c r="AD118" s="122" t="s">
        <v>93</v>
      </c>
      <c r="AE118" s="122" t="s">
        <v>94</v>
      </c>
      <c r="AF118" s="122" t="s">
        <v>95</v>
      </c>
      <c r="AG118" s="122" t="s">
        <v>96</v>
      </c>
      <c r="AH118" s="122" t="s">
        <v>97</v>
      </c>
      <c r="AI118" s="122" t="s">
        <v>98</v>
      </c>
      <c r="AJ118" s="122" t="s">
        <v>99</v>
      </c>
      <c r="AK118" s="122" t="s">
        <v>100</v>
      </c>
      <c r="AL118" s="122" t="s">
        <v>101</v>
      </c>
      <c r="AM118" s="122" t="s">
        <v>102</v>
      </c>
      <c r="AN118" s="122" t="s">
        <v>103</v>
      </c>
      <c r="AO118" s="122" t="s">
        <v>104</v>
      </c>
      <c r="AP118" s="122" t="s">
        <v>105</v>
      </c>
      <c r="AQ118" s="122" t="s">
        <v>106</v>
      </c>
      <c r="AR118" s="122" t="s">
        <v>107</v>
      </c>
      <c r="AS118" s="122" t="s">
        <v>108</v>
      </c>
      <c r="AT118" s="122" t="s">
        <v>109</v>
      </c>
      <c r="AU118" s="122" t="s">
        <v>110</v>
      </c>
      <c r="AV118" s="122" t="s">
        <v>111</v>
      </c>
      <c r="AW118" s="122" t="s">
        <v>112</v>
      </c>
      <c r="AX118" s="122" t="s">
        <v>113</v>
      </c>
      <c r="AY118" s="122" t="s">
        <v>114</v>
      </c>
      <c r="AZ118" s="122" t="s">
        <v>115</v>
      </c>
      <c r="BA118" s="122" t="s">
        <v>116</v>
      </c>
      <c r="BB118" s="122" t="s">
        <v>117</v>
      </c>
      <c r="BC118" s="122" t="s">
        <v>118</v>
      </c>
      <c r="BD118" s="122" t="s">
        <v>119</v>
      </c>
      <c r="BE118" s="122" t="s">
        <v>120</v>
      </c>
      <c r="BF118" s="122" t="s">
        <v>121</v>
      </c>
      <c r="BG118" s="122" t="s">
        <v>122</v>
      </c>
      <c r="BH118" s="122" t="s">
        <v>123</v>
      </c>
      <c r="BI118" s="122" t="s">
        <v>124</v>
      </c>
      <c r="BJ118" s="122" t="s">
        <v>125</v>
      </c>
      <c r="BK118" s="122" t="s">
        <v>126</v>
      </c>
      <c r="BL118" s="122" t="s">
        <v>127</v>
      </c>
      <c r="BM118" s="122" t="s">
        <v>128</v>
      </c>
      <c r="BN118" s="122" t="s">
        <v>129</v>
      </c>
      <c r="BO118" s="122" t="s">
        <v>130</v>
      </c>
      <c r="BP118" s="122" t="s">
        <v>131</v>
      </c>
      <c r="BQ118" s="122" t="s">
        <v>132</v>
      </c>
      <c r="BR118" s="122" t="s">
        <v>133</v>
      </c>
      <c r="BS118" s="122" t="s">
        <v>134</v>
      </c>
      <c r="BT118" s="122" t="s">
        <v>135</v>
      </c>
      <c r="BU118" s="122" t="s">
        <v>136</v>
      </c>
      <c r="BV118" s="122" t="s">
        <v>137</v>
      </c>
      <c r="BW118" s="122" t="s">
        <v>138</v>
      </c>
      <c r="BX118" s="122" t="s">
        <v>139</v>
      </c>
      <c r="BY118" s="122" t="s">
        <v>140</v>
      </c>
      <c r="BZ118" s="122" t="s">
        <v>141</v>
      </c>
      <c r="CA118" s="122" t="s">
        <v>142</v>
      </c>
      <c r="CB118" s="122" t="s">
        <v>143</v>
      </c>
      <c r="CC118" s="122" t="s">
        <v>144</v>
      </c>
      <c r="CD118" s="122" t="s">
        <v>145</v>
      </c>
      <c r="CE118" s="122" t="s">
        <v>146</v>
      </c>
      <c r="CF118" s="122" t="s">
        <v>147</v>
      </c>
      <c r="CG118" s="122" t="s">
        <v>148</v>
      </c>
      <c r="CH118" s="122" t="s">
        <v>149</v>
      </c>
      <c r="CI118" s="122" t="s">
        <v>150</v>
      </c>
      <c r="CJ118" s="122" t="s">
        <v>151</v>
      </c>
      <c r="CK118" s="122" t="s">
        <v>152</v>
      </c>
      <c r="CL118" s="122" t="s">
        <v>153</v>
      </c>
      <c r="CM118" s="122" t="s">
        <v>154</v>
      </c>
      <c r="CN118" s="122" t="s">
        <v>155</v>
      </c>
      <c r="CO118" s="122" t="s">
        <v>156</v>
      </c>
      <c r="CP118" s="122" t="s">
        <v>157</v>
      </c>
      <c r="CQ118" s="122" t="s">
        <v>158</v>
      </c>
      <c r="CR118" s="122" t="s">
        <v>159</v>
      </c>
      <c r="CS118" s="122" t="s">
        <v>160</v>
      </c>
      <c r="CT118" s="122" t="s">
        <v>161</v>
      </c>
      <c r="CU118" s="122" t="s">
        <v>162</v>
      </c>
      <c r="CV118" s="122" t="s">
        <v>163</v>
      </c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</row>
    <row r="119" spans="1:110" x14ac:dyDescent="0.2">
      <c r="A119" s="867"/>
      <c r="B119" s="160"/>
      <c r="C119" s="160"/>
      <c r="D119" s="160"/>
      <c r="E119" s="160">
        <f>INT(F123/100000)</f>
        <v>0</v>
      </c>
      <c r="F119" s="160">
        <f>INT(F123/1000-E119*100)</f>
        <v>0</v>
      </c>
      <c r="G119" s="160">
        <f>INT(F123/100-E119*1000-F119*10)</f>
        <v>0</v>
      </c>
      <c r="H119" s="160">
        <f>INT(F123-E119*100000-F119*1000-G119*100)</f>
        <v>0</v>
      </c>
      <c r="I119" s="160">
        <f>IF(AND(G119=0,H119=0),1,2)</f>
        <v>1</v>
      </c>
      <c r="J119" s="160">
        <f>IF(OR(I119=1,I120=3),5,6)</f>
        <v>5</v>
      </c>
      <c r="K119" s="160"/>
      <c r="L119" s="160"/>
      <c r="M119" s="160"/>
      <c r="N119" s="160"/>
      <c r="O119" s="160"/>
      <c r="P119" s="160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  <c r="BI119" s="122"/>
      <c r="BJ119" s="122"/>
      <c r="BK119" s="122"/>
      <c r="BL119" s="122"/>
      <c r="BM119" s="122"/>
      <c r="BN119" s="122"/>
      <c r="BO119" s="122"/>
      <c r="BP119" s="122"/>
      <c r="BQ119" s="122"/>
      <c r="BR119" s="122"/>
      <c r="BS119" s="122"/>
      <c r="BT119" s="122"/>
      <c r="BU119" s="122"/>
      <c r="BV119" s="122"/>
      <c r="BW119" s="122"/>
      <c r="BX119" s="122"/>
      <c r="BY119" s="122"/>
      <c r="BZ119" s="122"/>
      <c r="CA119" s="122"/>
      <c r="CB119" s="122"/>
      <c r="CC119" s="122"/>
      <c r="CD119" s="122"/>
      <c r="CE119" s="122"/>
      <c r="CF119" s="122"/>
      <c r="CG119" s="122"/>
      <c r="CH119" s="122"/>
      <c r="CI119" s="122"/>
      <c r="CJ119" s="122"/>
      <c r="CK119" s="122"/>
      <c r="CL119" s="122"/>
      <c r="CM119" s="122"/>
      <c r="CN119" s="122"/>
      <c r="CO119" s="122"/>
      <c r="CP119" s="122"/>
      <c r="CQ119" s="122"/>
      <c r="CR119" s="122"/>
      <c r="CS119" s="122"/>
      <c r="CT119" s="122"/>
      <c r="CU119" s="122"/>
      <c r="CV119" s="122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</row>
    <row r="120" spans="1:110" x14ac:dyDescent="0.2">
      <c r="A120" s="867"/>
      <c r="B120" s="160"/>
      <c r="C120" s="160"/>
      <c r="D120" s="160"/>
      <c r="E120" s="160" t="str">
        <f>IF(E119=0,"",LOOKUP(E119,B117:CV117,B118:CV118))</f>
        <v/>
      </c>
      <c r="F120" s="160" t="str">
        <f>IF(F119=0,"",LOOKUP(F119,B117:CV117,B118:CV118))</f>
        <v/>
      </c>
      <c r="G120" s="160" t="str">
        <f>IF(G119=0,"",LOOKUP(G119,B117:J117,B118:J118))</f>
        <v/>
      </c>
      <c r="H120" s="160" t="str">
        <f>IF(H119=0,"",LOOKUP(H119,B117:CV117,B118:CV118))</f>
        <v/>
      </c>
      <c r="I120" s="160">
        <f>IF(H119=0,3,4)</f>
        <v>3</v>
      </c>
      <c r="J120" s="160"/>
      <c r="K120" s="160"/>
      <c r="L120" s="160"/>
      <c r="M120" s="160"/>
      <c r="N120" s="160"/>
      <c r="O120" s="160"/>
      <c r="P120" s="160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  <c r="CA120" s="122"/>
      <c r="CB120" s="122"/>
      <c r="CC120" s="122"/>
      <c r="CD120" s="122"/>
      <c r="CE120" s="122"/>
      <c r="CF120" s="122"/>
      <c r="CG120" s="122"/>
      <c r="CH120" s="122"/>
      <c r="CI120" s="122"/>
      <c r="CJ120" s="122"/>
      <c r="CK120" s="122"/>
      <c r="CL120" s="122"/>
      <c r="CM120" s="122"/>
      <c r="CN120" s="122"/>
      <c r="CO120" s="122"/>
      <c r="CP120" s="122"/>
      <c r="CQ120" s="122"/>
      <c r="CR120" s="122"/>
      <c r="CS120" s="122"/>
      <c r="CT120" s="122"/>
      <c r="CU120" s="122"/>
      <c r="CV120" s="122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</row>
    <row r="121" spans="1:110" x14ac:dyDescent="0.2">
      <c r="A121" s="867"/>
      <c r="B121" s="160"/>
      <c r="C121" s="160"/>
      <c r="D121" s="160"/>
      <c r="E121" s="160" t="str">
        <f>IF(E119&gt;1," Lakhs ",IF(E119&gt;0," Lakh ",""))</f>
        <v/>
      </c>
      <c r="F121" s="160" t="str">
        <f>IF(F119&gt;0," Thousand ","")</f>
        <v/>
      </c>
      <c r="G121" s="160" t="str">
        <f>IF(G119&gt;0," Hundred ","")</f>
        <v/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  <c r="CA121" s="122"/>
      <c r="CB121" s="122"/>
      <c r="CC121" s="122"/>
      <c r="CD121" s="122"/>
      <c r="CE121" s="122"/>
      <c r="CF121" s="122"/>
      <c r="CG121" s="122"/>
      <c r="CH121" s="122"/>
      <c r="CI121" s="122"/>
      <c r="CJ121" s="122"/>
      <c r="CK121" s="122"/>
      <c r="CL121" s="122"/>
      <c r="CM121" s="122"/>
      <c r="CN121" s="122"/>
      <c r="CO121" s="122"/>
      <c r="CP121" s="122"/>
      <c r="CQ121" s="122"/>
      <c r="CR121" s="122"/>
      <c r="CS121" s="122"/>
      <c r="CT121" s="122"/>
      <c r="CU121" s="122"/>
      <c r="CV121" s="122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</row>
    <row r="122" spans="1:110" x14ac:dyDescent="0.2">
      <c r="A122" s="867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  <c r="CA122" s="122"/>
      <c r="CB122" s="122"/>
      <c r="CC122" s="122"/>
      <c r="CD122" s="122"/>
      <c r="CE122" s="122"/>
      <c r="CF122" s="122"/>
      <c r="CG122" s="122"/>
      <c r="CH122" s="122"/>
      <c r="CI122" s="122"/>
      <c r="CJ122" s="122"/>
      <c r="CK122" s="122"/>
      <c r="CL122" s="122"/>
      <c r="CM122" s="122"/>
      <c r="CN122" s="122"/>
      <c r="CO122" s="122"/>
      <c r="CP122" s="122"/>
      <c r="CQ122" s="122"/>
      <c r="CR122" s="122"/>
      <c r="CS122" s="122"/>
      <c r="CT122" s="122"/>
      <c r="CU122" s="122"/>
      <c r="CV122" s="122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</row>
    <row r="123" spans="1:110" ht="18" x14ac:dyDescent="0.2">
      <c r="A123" s="867"/>
      <c r="B123" s="160"/>
      <c r="C123" s="160"/>
      <c r="D123" s="160"/>
      <c r="E123" s="160"/>
      <c r="F123" s="161">
        <f>'6-8'!M45</f>
        <v>0</v>
      </c>
      <c r="G123" s="162" t="str">
        <f>IF(F123=0,"Zero",IF(F123&gt;0,TRIM(CONCATENATE(E120,E121,F120,F121,G120,G121,IF(AND(F123&gt;100,J119=6)," and ",""),H120,))&amp;" "&amp;"rupees Only",""))</f>
        <v>Zero</v>
      </c>
      <c r="H123" s="162"/>
      <c r="I123" s="162"/>
      <c r="J123" s="162"/>
      <c r="K123" s="162"/>
      <c r="L123" s="162"/>
      <c r="M123" s="160"/>
      <c r="N123" s="160"/>
      <c r="O123" s="160"/>
      <c r="P123" s="160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  <c r="CA123" s="122"/>
      <c r="CB123" s="122"/>
      <c r="CC123" s="122"/>
      <c r="CD123" s="122"/>
      <c r="CE123" s="122"/>
      <c r="CF123" s="122"/>
      <c r="CG123" s="122"/>
      <c r="CH123" s="122"/>
      <c r="CI123" s="122"/>
      <c r="CJ123" s="122"/>
      <c r="CK123" s="122"/>
      <c r="CL123" s="122"/>
      <c r="CM123" s="122"/>
      <c r="CN123" s="122"/>
      <c r="CO123" s="122"/>
      <c r="CP123" s="122"/>
      <c r="CQ123" s="122"/>
      <c r="CR123" s="122"/>
      <c r="CS123" s="122"/>
      <c r="CT123" s="122"/>
      <c r="CU123" s="122"/>
      <c r="CV123" s="122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</row>
    <row r="124" spans="1:110" x14ac:dyDescent="0.2">
      <c r="A124" s="322"/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</row>
    <row r="125" spans="1:110" ht="12.75" customHeight="1" x14ac:dyDescent="0.2">
      <c r="A125" s="867" t="s">
        <v>310</v>
      </c>
      <c r="B125" s="160">
        <v>1</v>
      </c>
      <c r="C125" s="160">
        <v>2</v>
      </c>
      <c r="D125" s="160">
        <v>3</v>
      </c>
      <c r="E125" s="160">
        <v>4</v>
      </c>
      <c r="F125" s="160">
        <v>5</v>
      </c>
      <c r="G125" s="160">
        <v>6</v>
      </c>
      <c r="H125" s="160">
        <v>7</v>
      </c>
      <c r="I125" s="160">
        <v>8</v>
      </c>
      <c r="J125" s="160">
        <v>9</v>
      </c>
      <c r="K125" s="160">
        <v>10</v>
      </c>
      <c r="L125" s="160">
        <v>11</v>
      </c>
      <c r="M125" s="160">
        <v>12</v>
      </c>
      <c r="N125" s="160">
        <v>13</v>
      </c>
      <c r="O125" s="160">
        <v>14</v>
      </c>
      <c r="P125" s="160">
        <v>15</v>
      </c>
      <c r="Q125" s="122">
        <v>16</v>
      </c>
      <c r="R125" s="122">
        <v>17</v>
      </c>
      <c r="S125" s="122">
        <v>18</v>
      </c>
      <c r="T125" s="122">
        <v>19</v>
      </c>
      <c r="U125" s="122">
        <v>20</v>
      </c>
      <c r="V125" s="122">
        <v>21</v>
      </c>
      <c r="W125" s="122">
        <v>22</v>
      </c>
      <c r="X125" s="122">
        <v>23</v>
      </c>
      <c r="Y125" s="122">
        <v>24</v>
      </c>
      <c r="Z125" s="122">
        <v>25</v>
      </c>
      <c r="AA125" s="122">
        <v>26</v>
      </c>
      <c r="AB125" s="122">
        <v>27</v>
      </c>
      <c r="AC125" s="122">
        <v>28</v>
      </c>
      <c r="AD125" s="122">
        <v>29</v>
      </c>
      <c r="AE125" s="122">
        <v>30</v>
      </c>
      <c r="AF125" s="122">
        <v>31</v>
      </c>
      <c r="AG125" s="122">
        <v>32</v>
      </c>
      <c r="AH125" s="122">
        <v>33</v>
      </c>
      <c r="AI125" s="122">
        <v>34</v>
      </c>
      <c r="AJ125" s="122">
        <v>35</v>
      </c>
      <c r="AK125" s="122">
        <v>36</v>
      </c>
      <c r="AL125" s="122">
        <v>37</v>
      </c>
      <c r="AM125" s="122">
        <v>38</v>
      </c>
      <c r="AN125" s="122">
        <v>39</v>
      </c>
      <c r="AO125" s="122">
        <v>40</v>
      </c>
      <c r="AP125" s="122">
        <v>41</v>
      </c>
      <c r="AQ125" s="122">
        <v>42</v>
      </c>
      <c r="AR125" s="122">
        <v>43</v>
      </c>
      <c r="AS125" s="122">
        <v>44</v>
      </c>
      <c r="AT125" s="122">
        <v>45</v>
      </c>
      <c r="AU125" s="122">
        <v>46</v>
      </c>
      <c r="AV125" s="122">
        <v>47</v>
      </c>
      <c r="AW125" s="122">
        <v>48</v>
      </c>
      <c r="AX125" s="122">
        <v>49</v>
      </c>
      <c r="AY125" s="122">
        <v>50</v>
      </c>
      <c r="AZ125" s="122">
        <v>51</v>
      </c>
      <c r="BA125" s="122">
        <v>52</v>
      </c>
      <c r="BB125" s="122">
        <v>53</v>
      </c>
      <c r="BC125" s="122">
        <v>54</v>
      </c>
      <c r="BD125" s="122">
        <v>55</v>
      </c>
      <c r="BE125" s="122">
        <v>56</v>
      </c>
      <c r="BF125" s="122">
        <v>57</v>
      </c>
      <c r="BG125" s="122">
        <v>58</v>
      </c>
      <c r="BH125" s="122">
        <v>59</v>
      </c>
      <c r="BI125" s="122">
        <v>60</v>
      </c>
      <c r="BJ125" s="122">
        <v>61</v>
      </c>
      <c r="BK125" s="122">
        <v>62</v>
      </c>
      <c r="BL125" s="122">
        <v>63</v>
      </c>
      <c r="BM125" s="122">
        <v>64</v>
      </c>
      <c r="BN125" s="122">
        <v>65</v>
      </c>
      <c r="BO125" s="122">
        <v>66</v>
      </c>
      <c r="BP125" s="122">
        <v>67</v>
      </c>
      <c r="BQ125" s="122">
        <v>68</v>
      </c>
      <c r="BR125" s="122">
        <v>69</v>
      </c>
      <c r="BS125" s="122">
        <v>70</v>
      </c>
      <c r="BT125" s="122">
        <v>71</v>
      </c>
      <c r="BU125" s="122">
        <v>72</v>
      </c>
      <c r="BV125" s="122">
        <v>73</v>
      </c>
      <c r="BW125" s="122">
        <v>74</v>
      </c>
      <c r="BX125" s="122">
        <v>75</v>
      </c>
      <c r="BY125" s="122">
        <v>76</v>
      </c>
      <c r="BZ125" s="122">
        <v>77</v>
      </c>
      <c r="CA125" s="122">
        <v>78</v>
      </c>
      <c r="CB125" s="122">
        <v>79</v>
      </c>
      <c r="CC125" s="122">
        <v>80</v>
      </c>
      <c r="CD125" s="122">
        <v>81</v>
      </c>
      <c r="CE125" s="122">
        <v>82</v>
      </c>
      <c r="CF125" s="122">
        <v>83</v>
      </c>
      <c r="CG125" s="122">
        <v>84</v>
      </c>
      <c r="CH125" s="122">
        <v>85</v>
      </c>
      <c r="CI125" s="122">
        <v>86</v>
      </c>
      <c r="CJ125" s="122">
        <v>87</v>
      </c>
      <c r="CK125" s="122">
        <v>88</v>
      </c>
      <c r="CL125" s="122">
        <v>89</v>
      </c>
      <c r="CM125" s="122">
        <v>90</v>
      </c>
      <c r="CN125" s="122">
        <v>91</v>
      </c>
      <c r="CO125" s="122">
        <v>92</v>
      </c>
      <c r="CP125" s="122">
        <v>93</v>
      </c>
      <c r="CQ125" s="122">
        <v>94</v>
      </c>
      <c r="CR125" s="122">
        <v>95</v>
      </c>
      <c r="CS125" s="122">
        <v>96</v>
      </c>
      <c r="CT125" s="122">
        <v>97</v>
      </c>
      <c r="CU125" s="122">
        <v>98</v>
      </c>
      <c r="CV125" s="122">
        <v>99</v>
      </c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</row>
    <row r="126" spans="1:110" x14ac:dyDescent="0.2">
      <c r="A126" s="867"/>
      <c r="B126" s="160" t="s">
        <v>65</v>
      </c>
      <c r="C126" s="160" t="s">
        <v>66</v>
      </c>
      <c r="D126" s="160" t="s">
        <v>67</v>
      </c>
      <c r="E126" s="160" t="s">
        <v>68</v>
      </c>
      <c r="F126" s="160" t="s">
        <v>69</v>
      </c>
      <c r="G126" s="160" t="s">
        <v>70</v>
      </c>
      <c r="H126" s="160" t="s">
        <v>71</v>
      </c>
      <c r="I126" s="160" t="s">
        <v>72</v>
      </c>
      <c r="J126" s="160" t="s">
        <v>73</v>
      </c>
      <c r="K126" s="160" t="s">
        <v>74</v>
      </c>
      <c r="L126" s="160" t="s">
        <v>75</v>
      </c>
      <c r="M126" s="160" t="s">
        <v>76</v>
      </c>
      <c r="N126" s="160" t="s">
        <v>77</v>
      </c>
      <c r="O126" s="160" t="s">
        <v>78</v>
      </c>
      <c r="P126" s="160" t="s">
        <v>79</v>
      </c>
      <c r="Q126" s="122" t="s">
        <v>80</v>
      </c>
      <c r="R126" s="122" t="s">
        <v>81</v>
      </c>
      <c r="S126" s="122" t="s">
        <v>82</v>
      </c>
      <c r="T126" s="122" t="s">
        <v>83</v>
      </c>
      <c r="U126" s="122" t="s">
        <v>84</v>
      </c>
      <c r="V126" s="122" t="s">
        <v>85</v>
      </c>
      <c r="W126" s="122" t="s">
        <v>86</v>
      </c>
      <c r="X126" s="122" t="s">
        <v>87</v>
      </c>
      <c r="Y126" s="122" t="s">
        <v>88</v>
      </c>
      <c r="Z126" s="122" t="s">
        <v>89</v>
      </c>
      <c r="AA126" s="122" t="s">
        <v>90</v>
      </c>
      <c r="AB126" s="122" t="s">
        <v>91</v>
      </c>
      <c r="AC126" s="122" t="s">
        <v>92</v>
      </c>
      <c r="AD126" s="122" t="s">
        <v>93</v>
      </c>
      <c r="AE126" s="122" t="s">
        <v>94</v>
      </c>
      <c r="AF126" s="122" t="s">
        <v>95</v>
      </c>
      <c r="AG126" s="122" t="s">
        <v>96</v>
      </c>
      <c r="AH126" s="122" t="s">
        <v>97</v>
      </c>
      <c r="AI126" s="122" t="s">
        <v>98</v>
      </c>
      <c r="AJ126" s="122" t="s">
        <v>99</v>
      </c>
      <c r="AK126" s="122" t="s">
        <v>100</v>
      </c>
      <c r="AL126" s="122" t="s">
        <v>101</v>
      </c>
      <c r="AM126" s="122" t="s">
        <v>102</v>
      </c>
      <c r="AN126" s="122" t="s">
        <v>103</v>
      </c>
      <c r="AO126" s="122" t="s">
        <v>104</v>
      </c>
      <c r="AP126" s="122" t="s">
        <v>105</v>
      </c>
      <c r="AQ126" s="122" t="s">
        <v>106</v>
      </c>
      <c r="AR126" s="122" t="s">
        <v>107</v>
      </c>
      <c r="AS126" s="122" t="s">
        <v>108</v>
      </c>
      <c r="AT126" s="122" t="s">
        <v>109</v>
      </c>
      <c r="AU126" s="122" t="s">
        <v>110</v>
      </c>
      <c r="AV126" s="122" t="s">
        <v>111</v>
      </c>
      <c r="AW126" s="122" t="s">
        <v>112</v>
      </c>
      <c r="AX126" s="122" t="s">
        <v>113</v>
      </c>
      <c r="AY126" s="122" t="s">
        <v>114</v>
      </c>
      <c r="AZ126" s="122" t="s">
        <v>115</v>
      </c>
      <c r="BA126" s="122" t="s">
        <v>116</v>
      </c>
      <c r="BB126" s="122" t="s">
        <v>117</v>
      </c>
      <c r="BC126" s="122" t="s">
        <v>118</v>
      </c>
      <c r="BD126" s="122" t="s">
        <v>119</v>
      </c>
      <c r="BE126" s="122" t="s">
        <v>120</v>
      </c>
      <c r="BF126" s="122" t="s">
        <v>121</v>
      </c>
      <c r="BG126" s="122" t="s">
        <v>122</v>
      </c>
      <c r="BH126" s="122" t="s">
        <v>123</v>
      </c>
      <c r="BI126" s="122" t="s">
        <v>124</v>
      </c>
      <c r="BJ126" s="122" t="s">
        <v>125</v>
      </c>
      <c r="BK126" s="122" t="s">
        <v>126</v>
      </c>
      <c r="BL126" s="122" t="s">
        <v>127</v>
      </c>
      <c r="BM126" s="122" t="s">
        <v>128</v>
      </c>
      <c r="BN126" s="122" t="s">
        <v>129</v>
      </c>
      <c r="BO126" s="122" t="s">
        <v>130</v>
      </c>
      <c r="BP126" s="122" t="s">
        <v>131</v>
      </c>
      <c r="BQ126" s="122" t="s">
        <v>132</v>
      </c>
      <c r="BR126" s="122" t="s">
        <v>133</v>
      </c>
      <c r="BS126" s="122" t="s">
        <v>134</v>
      </c>
      <c r="BT126" s="122" t="s">
        <v>135</v>
      </c>
      <c r="BU126" s="122" t="s">
        <v>136</v>
      </c>
      <c r="BV126" s="122" t="s">
        <v>137</v>
      </c>
      <c r="BW126" s="122" t="s">
        <v>138</v>
      </c>
      <c r="BX126" s="122" t="s">
        <v>139</v>
      </c>
      <c r="BY126" s="122" t="s">
        <v>140</v>
      </c>
      <c r="BZ126" s="122" t="s">
        <v>141</v>
      </c>
      <c r="CA126" s="122" t="s">
        <v>142</v>
      </c>
      <c r="CB126" s="122" t="s">
        <v>143</v>
      </c>
      <c r="CC126" s="122" t="s">
        <v>144</v>
      </c>
      <c r="CD126" s="122" t="s">
        <v>145</v>
      </c>
      <c r="CE126" s="122" t="s">
        <v>146</v>
      </c>
      <c r="CF126" s="122" t="s">
        <v>147</v>
      </c>
      <c r="CG126" s="122" t="s">
        <v>148</v>
      </c>
      <c r="CH126" s="122" t="s">
        <v>149</v>
      </c>
      <c r="CI126" s="122" t="s">
        <v>150</v>
      </c>
      <c r="CJ126" s="122" t="s">
        <v>151</v>
      </c>
      <c r="CK126" s="122" t="s">
        <v>152</v>
      </c>
      <c r="CL126" s="122" t="s">
        <v>153</v>
      </c>
      <c r="CM126" s="122" t="s">
        <v>154</v>
      </c>
      <c r="CN126" s="122" t="s">
        <v>155</v>
      </c>
      <c r="CO126" s="122" t="s">
        <v>156</v>
      </c>
      <c r="CP126" s="122" t="s">
        <v>157</v>
      </c>
      <c r="CQ126" s="122" t="s">
        <v>158</v>
      </c>
      <c r="CR126" s="122" t="s">
        <v>159</v>
      </c>
      <c r="CS126" s="122" t="s">
        <v>160</v>
      </c>
      <c r="CT126" s="122" t="s">
        <v>161</v>
      </c>
      <c r="CU126" s="122" t="s">
        <v>162</v>
      </c>
      <c r="CV126" s="122" t="s">
        <v>163</v>
      </c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</row>
    <row r="127" spans="1:110" x14ac:dyDescent="0.2">
      <c r="A127" s="867"/>
      <c r="B127" s="160"/>
      <c r="C127" s="160"/>
      <c r="D127" s="160"/>
      <c r="E127" s="160">
        <f>INT(F131/100000)</f>
        <v>0</v>
      </c>
      <c r="F127" s="160">
        <f>INT(F131/1000-E127*100)</f>
        <v>0</v>
      </c>
      <c r="G127" s="160">
        <f>INT(F131/100-E127*1000-F127*10)</f>
        <v>0</v>
      </c>
      <c r="H127" s="160">
        <f>INT(F131-E127*100000-F127*1000-G127*100)</f>
        <v>0</v>
      </c>
      <c r="I127" s="160">
        <f>IF(AND(G127=0,H127=0),1,2)</f>
        <v>1</v>
      </c>
      <c r="J127" s="160">
        <f>IF(OR(I127=1,I128=3),5,6)</f>
        <v>5</v>
      </c>
      <c r="K127" s="160"/>
      <c r="L127" s="160"/>
      <c r="M127" s="160"/>
      <c r="N127" s="160"/>
      <c r="O127" s="160"/>
      <c r="P127" s="160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  <c r="BI127" s="122"/>
      <c r="BJ127" s="122"/>
      <c r="BK127" s="122"/>
      <c r="BL127" s="122"/>
      <c r="BM127" s="122"/>
      <c r="BN127" s="122"/>
      <c r="BO127" s="122"/>
      <c r="BP127" s="122"/>
      <c r="BQ127" s="122"/>
      <c r="BR127" s="122"/>
      <c r="BS127" s="122"/>
      <c r="BT127" s="122"/>
      <c r="BU127" s="122"/>
      <c r="BV127" s="122"/>
      <c r="BW127" s="122"/>
      <c r="BX127" s="122"/>
      <c r="BY127" s="122"/>
      <c r="BZ127" s="122"/>
      <c r="CA127" s="122"/>
      <c r="CB127" s="122"/>
      <c r="CC127" s="122"/>
      <c r="CD127" s="122"/>
      <c r="CE127" s="122"/>
      <c r="CF127" s="122"/>
      <c r="CG127" s="122"/>
      <c r="CH127" s="122"/>
      <c r="CI127" s="122"/>
      <c r="CJ127" s="122"/>
      <c r="CK127" s="122"/>
      <c r="CL127" s="122"/>
      <c r="CM127" s="122"/>
      <c r="CN127" s="122"/>
      <c r="CO127" s="122"/>
      <c r="CP127" s="122"/>
      <c r="CQ127" s="122"/>
      <c r="CR127" s="122"/>
      <c r="CS127" s="122"/>
      <c r="CT127" s="122"/>
      <c r="CU127" s="122"/>
      <c r="CV127" s="122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</row>
    <row r="128" spans="1:110" x14ac:dyDescent="0.2">
      <c r="A128" s="867"/>
      <c r="B128" s="160"/>
      <c r="C128" s="160"/>
      <c r="D128" s="160"/>
      <c r="E128" s="160" t="str">
        <f>IF(E127=0,"",LOOKUP(E127,B125:CV125,B126:CV126))</f>
        <v/>
      </c>
      <c r="F128" s="160" t="str">
        <f>IF(F127=0,"",LOOKUP(F127,B125:CV125,B126:CV126))</f>
        <v/>
      </c>
      <c r="G128" s="160" t="str">
        <f>IF(G127=0,"",LOOKUP(G127,B125:J125,B126:J126))</f>
        <v/>
      </c>
      <c r="H128" s="160" t="str">
        <f>IF(H127=0,"",LOOKUP(H127,B125:CV125,B126:CV126))</f>
        <v/>
      </c>
      <c r="I128" s="160">
        <f>IF(H127=0,3,4)</f>
        <v>3</v>
      </c>
      <c r="J128" s="160"/>
      <c r="K128" s="160"/>
      <c r="L128" s="160"/>
      <c r="M128" s="160"/>
      <c r="N128" s="160"/>
      <c r="O128" s="160"/>
      <c r="P128" s="160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  <c r="CA128" s="122"/>
      <c r="CB128" s="122"/>
      <c r="CC128" s="122"/>
      <c r="CD128" s="122"/>
      <c r="CE128" s="122"/>
      <c r="CF128" s="122"/>
      <c r="CG128" s="122"/>
      <c r="CH128" s="122"/>
      <c r="CI128" s="122"/>
      <c r="CJ128" s="122"/>
      <c r="CK128" s="122"/>
      <c r="CL128" s="122"/>
      <c r="CM128" s="122"/>
      <c r="CN128" s="122"/>
      <c r="CO128" s="122"/>
      <c r="CP128" s="122"/>
      <c r="CQ128" s="122"/>
      <c r="CR128" s="122"/>
      <c r="CS128" s="122"/>
      <c r="CT128" s="122"/>
      <c r="CU128" s="122"/>
      <c r="CV128" s="122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</row>
    <row r="129" spans="1:110" x14ac:dyDescent="0.2">
      <c r="A129" s="867"/>
      <c r="B129" s="160"/>
      <c r="C129" s="160"/>
      <c r="D129" s="160"/>
      <c r="E129" s="160" t="str">
        <f>IF(E127&gt;1," Lakhs ",IF(E127&gt;0," Lakh ",""))</f>
        <v/>
      </c>
      <c r="F129" s="160" t="str">
        <f>IF(F127&gt;0," Thousand ","")</f>
        <v/>
      </c>
      <c r="G129" s="160" t="str">
        <f>IF(G127&gt;0," Hundred ","")</f>
        <v/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  <c r="CA129" s="122"/>
      <c r="CB129" s="122"/>
      <c r="CC129" s="122"/>
      <c r="CD129" s="122"/>
      <c r="CE129" s="122"/>
      <c r="CF129" s="122"/>
      <c r="CG129" s="122"/>
      <c r="CH129" s="122"/>
      <c r="CI129" s="122"/>
      <c r="CJ129" s="122"/>
      <c r="CK129" s="122"/>
      <c r="CL129" s="122"/>
      <c r="CM129" s="122"/>
      <c r="CN129" s="122"/>
      <c r="CO129" s="122"/>
      <c r="CP129" s="122"/>
      <c r="CQ129" s="122"/>
      <c r="CR129" s="122"/>
      <c r="CS129" s="122"/>
      <c r="CT129" s="122"/>
      <c r="CU129" s="122"/>
      <c r="CV129" s="122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</row>
    <row r="130" spans="1:110" x14ac:dyDescent="0.2">
      <c r="A130" s="867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  <c r="CA130" s="122"/>
      <c r="CB130" s="122"/>
      <c r="CC130" s="122"/>
      <c r="CD130" s="122"/>
      <c r="CE130" s="122"/>
      <c r="CF130" s="122"/>
      <c r="CG130" s="122"/>
      <c r="CH130" s="122"/>
      <c r="CI130" s="122"/>
      <c r="CJ130" s="122"/>
      <c r="CK130" s="122"/>
      <c r="CL130" s="122"/>
      <c r="CM130" s="122"/>
      <c r="CN130" s="122"/>
      <c r="CO130" s="122"/>
      <c r="CP130" s="122"/>
      <c r="CQ130" s="122"/>
      <c r="CR130" s="122"/>
      <c r="CS130" s="122"/>
      <c r="CT130" s="122"/>
      <c r="CU130" s="122"/>
      <c r="CV130" s="122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</row>
    <row r="131" spans="1:110" ht="18" x14ac:dyDescent="0.2">
      <c r="A131" s="867"/>
      <c r="B131" s="160"/>
      <c r="C131" s="160"/>
      <c r="D131" s="160"/>
      <c r="E131" s="160"/>
      <c r="F131" s="161">
        <f>'1-8'!M45</f>
        <v>0</v>
      </c>
      <c r="G131" s="162" t="str">
        <f>IF(F131=0,"Zero",IF(F131&gt;0,TRIM(CONCATENATE(E128,E129,F128,F129,G128,G129,IF(AND(F131&gt;100,J127=6)," and ",""),H128,))&amp;" "&amp;"rupees Only",""))</f>
        <v>Zero</v>
      </c>
      <c r="H131" s="162"/>
      <c r="I131" s="162"/>
      <c r="J131" s="162"/>
      <c r="K131" s="162"/>
      <c r="L131" s="162"/>
      <c r="M131" s="160"/>
      <c r="N131" s="160"/>
      <c r="O131" s="160"/>
      <c r="P131" s="160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  <c r="BF131" s="122"/>
      <c r="BG131" s="122"/>
      <c r="BH131" s="122"/>
      <c r="BI131" s="122"/>
      <c r="BJ131" s="122"/>
      <c r="BK131" s="122"/>
      <c r="BL131" s="122"/>
      <c r="BM131" s="122"/>
      <c r="BN131" s="122"/>
      <c r="BO131" s="122"/>
      <c r="BP131" s="122"/>
      <c r="BQ131" s="122"/>
      <c r="BR131" s="122"/>
      <c r="BS131" s="122"/>
      <c r="BT131" s="122"/>
      <c r="BU131" s="122"/>
      <c r="BV131" s="122"/>
      <c r="BW131" s="122"/>
      <c r="BX131" s="122"/>
      <c r="BY131" s="122"/>
      <c r="BZ131" s="122"/>
      <c r="CA131" s="122"/>
      <c r="CB131" s="122"/>
      <c r="CC131" s="122"/>
      <c r="CD131" s="122"/>
      <c r="CE131" s="122"/>
      <c r="CF131" s="122"/>
      <c r="CG131" s="122"/>
      <c r="CH131" s="122"/>
      <c r="CI131" s="122"/>
      <c r="CJ131" s="122"/>
      <c r="CK131" s="122"/>
      <c r="CL131" s="122"/>
      <c r="CM131" s="122"/>
      <c r="CN131" s="122"/>
      <c r="CO131" s="122"/>
      <c r="CP131" s="122"/>
      <c r="CQ131" s="122"/>
      <c r="CR131" s="122"/>
      <c r="CS131" s="122"/>
      <c r="CT131" s="122"/>
      <c r="CU131" s="122"/>
      <c r="CV131" s="122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</row>
    <row r="132" spans="1:110" x14ac:dyDescent="0.2">
      <c r="A132" s="159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</row>
    <row r="133" spans="1:110" ht="12.75" customHeight="1" x14ac:dyDescent="0.2">
      <c r="A133" s="866" t="s">
        <v>234</v>
      </c>
      <c r="B133" s="160">
        <v>1</v>
      </c>
      <c r="C133" s="160">
        <v>2</v>
      </c>
      <c r="D133" s="160">
        <v>3</v>
      </c>
      <c r="E133" s="160">
        <v>4</v>
      </c>
      <c r="F133" s="160">
        <v>5</v>
      </c>
      <c r="G133" s="160">
        <v>6</v>
      </c>
      <c r="H133" s="160">
        <v>7</v>
      </c>
      <c r="I133" s="160">
        <v>8</v>
      </c>
      <c r="J133" s="160">
        <v>9</v>
      </c>
      <c r="K133" s="160">
        <v>10</v>
      </c>
      <c r="L133" s="160">
        <v>11</v>
      </c>
      <c r="M133" s="160">
        <v>12</v>
      </c>
      <c r="N133" s="160">
        <v>13</v>
      </c>
      <c r="O133" s="160">
        <v>14</v>
      </c>
      <c r="P133" s="160">
        <v>15</v>
      </c>
      <c r="Q133" s="122">
        <v>16</v>
      </c>
      <c r="R133" s="122">
        <v>17</v>
      </c>
      <c r="S133" s="122">
        <v>18</v>
      </c>
      <c r="T133" s="122">
        <v>19</v>
      </c>
      <c r="U133" s="122">
        <v>20</v>
      </c>
      <c r="V133" s="122">
        <v>21</v>
      </c>
      <c r="W133" s="122">
        <v>22</v>
      </c>
      <c r="X133" s="122">
        <v>23</v>
      </c>
      <c r="Y133" s="122">
        <v>24</v>
      </c>
      <c r="Z133" s="122">
        <v>25</v>
      </c>
      <c r="AA133" s="122">
        <v>26</v>
      </c>
      <c r="AB133" s="122">
        <v>27</v>
      </c>
      <c r="AC133" s="122">
        <v>28</v>
      </c>
      <c r="AD133" s="122">
        <v>29</v>
      </c>
      <c r="AE133" s="122">
        <v>30</v>
      </c>
      <c r="AF133" s="122">
        <v>31</v>
      </c>
      <c r="AG133" s="122">
        <v>32</v>
      </c>
      <c r="AH133" s="122">
        <v>33</v>
      </c>
      <c r="AI133" s="122">
        <v>34</v>
      </c>
      <c r="AJ133" s="122">
        <v>35</v>
      </c>
      <c r="AK133" s="122">
        <v>36</v>
      </c>
      <c r="AL133" s="122">
        <v>37</v>
      </c>
      <c r="AM133" s="122">
        <v>38</v>
      </c>
      <c r="AN133" s="122">
        <v>39</v>
      </c>
      <c r="AO133" s="122">
        <v>40</v>
      </c>
      <c r="AP133" s="122">
        <v>41</v>
      </c>
      <c r="AQ133" s="122">
        <v>42</v>
      </c>
      <c r="AR133" s="122">
        <v>43</v>
      </c>
      <c r="AS133" s="122">
        <v>44</v>
      </c>
      <c r="AT133" s="122">
        <v>45</v>
      </c>
      <c r="AU133" s="122">
        <v>46</v>
      </c>
      <c r="AV133" s="122">
        <v>47</v>
      </c>
      <c r="AW133" s="122">
        <v>48</v>
      </c>
      <c r="AX133" s="122">
        <v>49</v>
      </c>
      <c r="AY133" s="122">
        <v>50</v>
      </c>
      <c r="AZ133" s="122">
        <v>51</v>
      </c>
      <c r="BA133" s="122">
        <v>52</v>
      </c>
      <c r="BB133" s="122">
        <v>53</v>
      </c>
      <c r="BC133" s="122">
        <v>54</v>
      </c>
      <c r="BD133" s="122">
        <v>55</v>
      </c>
      <c r="BE133" s="122">
        <v>56</v>
      </c>
      <c r="BF133" s="122">
        <v>57</v>
      </c>
      <c r="BG133" s="122">
        <v>58</v>
      </c>
      <c r="BH133" s="122">
        <v>59</v>
      </c>
      <c r="BI133" s="122">
        <v>60</v>
      </c>
      <c r="BJ133" s="122">
        <v>61</v>
      </c>
      <c r="BK133" s="122">
        <v>62</v>
      </c>
      <c r="BL133" s="122">
        <v>63</v>
      </c>
      <c r="BM133" s="122">
        <v>64</v>
      </c>
      <c r="BN133" s="122">
        <v>65</v>
      </c>
      <c r="BO133" s="122">
        <v>66</v>
      </c>
      <c r="BP133" s="122">
        <v>67</v>
      </c>
      <c r="BQ133" s="122">
        <v>68</v>
      </c>
      <c r="BR133" s="122">
        <v>69</v>
      </c>
      <c r="BS133" s="122">
        <v>70</v>
      </c>
      <c r="BT133" s="122">
        <v>71</v>
      </c>
      <c r="BU133" s="122">
        <v>72</v>
      </c>
      <c r="BV133" s="122">
        <v>73</v>
      </c>
      <c r="BW133" s="122">
        <v>74</v>
      </c>
      <c r="BX133" s="122">
        <v>75</v>
      </c>
      <c r="BY133" s="122">
        <v>76</v>
      </c>
      <c r="BZ133" s="122">
        <v>77</v>
      </c>
      <c r="CA133" s="122">
        <v>78</v>
      </c>
      <c r="CB133" s="122">
        <v>79</v>
      </c>
      <c r="CC133" s="122">
        <v>80</v>
      </c>
      <c r="CD133" s="122">
        <v>81</v>
      </c>
      <c r="CE133" s="122">
        <v>82</v>
      </c>
      <c r="CF133" s="122">
        <v>83</v>
      </c>
      <c r="CG133" s="122">
        <v>84</v>
      </c>
      <c r="CH133" s="122">
        <v>85</v>
      </c>
      <c r="CI133" s="122">
        <v>86</v>
      </c>
      <c r="CJ133" s="122">
        <v>87</v>
      </c>
      <c r="CK133" s="122">
        <v>88</v>
      </c>
      <c r="CL133" s="122">
        <v>89</v>
      </c>
      <c r="CM133" s="122">
        <v>90</v>
      </c>
      <c r="CN133" s="122">
        <v>91</v>
      </c>
      <c r="CO133" s="122">
        <v>92</v>
      </c>
      <c r="CP133" s="122">
        <v>93</v>
      </c>
      <c r="CQ133" s="122">
        <v>94</v>
      </c>
      <c r="CR133" s="122">
        <v>95</v>
      </c>
      <c r="CS133" s="122">
        <v>96</v>
      </c>
      <c r="CT133" s="122">
        <v>97</v>
      </c>
      <c r="CU133" s="122">
        <v>98</v>
      </c>
      <c r="CV133" s="122">
        <v>99</v>
      </c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</row>
    <row r="134" spans="1:110" x14ac:dyDescent="0.2">
      <c r="A134" s="866"/>
      <c r="B134" s="160" t="s">
        <v>65</v>
      </c>
      <c r="C134" s="160" t="s">
        <v>66</v>
      </c>
      <c r="D134" s="160" t="s">
        <v>67</v>
      </c>
      <c r="E134" s="160" t="s">
        <v>68</v>
      </c>
      <c r="F134" s="160" t="s">
        <v>69</v>
      </c>
      <c r="G134" s="160" t="s">
        <v>70</v>
      </c>
      <c r="H134" s="160" t="s">
        <v>71</v>
      </c>
      <c r="I134" s="160" t="s">
        <v>72</v>
      </c>
      <c r="J134" s="160" t="s">
        <v>73</v>
      </c>
      <c r="K134" s="160" t="s">
        <v>74</v>
      </c>
      <c r="L134" s="160" t="s">
        <v>75</v>
      </c>
      <c r="M134" s="160" t="s">
        <v>76</v>
      </c>
      <c r="N134" s="160" t="s">
        <v>77</v>
      </c>
      <c r="O134" s="160" t="s">
        <v>78</v>
      </c>
      <c r="P134" s="160" t="s">
        <v>79</v>
      </c>
      <c r="Q134" s="122" t="s">
        <v>80</v>
      </c>
      <c r="R134" s="122" t="s">
        <v>81</v>
      </c>
      <c r="S134" s="122" t="s">
        <v>82</v>
      </c>
      <c r="T134" s="122" t="s">
        <v>83</v>
      </c>
      <c r="U134" s="122" t="s">
        <v>84</v>
      </c>
      <c r="V134" s="122" t="s">
        <v>85</v>
      </c>
      <c r="W134" s="122" t="s">
        <v>86</v>
      </c>
      <c r="X134" s="122" t="s">
        <v>87</v>
      </c>
      <c r="Y134" s="122" t="s">
        <v>88</v>
      </c>
      <c r="Z134" s="122" t="s">
        <v>89</v>
      </c>
      <c r="AA134" s="122" t="s">
        <v>90</v>
      </c>
      <c r="AB134" s="122" t="s">
        <v>91</v>
      </c>
      <c r="AC134" s="122" t="s">
        <v>92</v>
      </c>
      <c r="AD134" s="122" t="s">
        <v>93</v>
      </c>
      <c r="AE134" s="122" t="s">
        <v>94</v>
      </c>
      <c r="AF134" s="122" t="s">
        <v>95</v>
      </c>
      <c r="AG134" s="122" t="s">
        <v>96</v>
      </c>
      <c r="AH134" s="122" t="s">
        <v>97</v>
      </c>
      <c r="AI134" s="122" t="s">
        <v>98</v>
      </c>
      <c r="AJ134" s="122" t="s">
        <v>99</v>
      </c>
      <c r="AK134" s="122" t="s">
        <v>100</v>
      </c>
      <c r="AL134" s="122" t="s">
        <v>101</v>
      </c>
      <c r="AM134" s="122" t="s">
        <v>102</v>
      </c>
      <c r="AN134" s="122" t="s">
        <v>103</v>
      </c>
      <c r="AO134" s="122" t="s">
        <v>104</v>
      </c>
      <c r="AP134" s="122" t="s">
        <v>105</v>
      </c>
      <c r="AQ134" s="122" t="s">
        <v>106</v>
      </c>
      <c r="AR134" s="122" t="s">
        <v>107</v>
      </c>
      <c r="AS134" s="122" t="s">
        <v>108</v>
      </c>
      <c r="AT134" s="122" t="s">
        <v>109</v>
      </c>
      <c r="AU134" s="122" t="s">
        <v>110</v>
      </c>
      <c r="AV134" s="122" t="s">
        <v>111</v>
      </c>
      <c r="AW134" s="122" t="s">
        <v>112</v>
      </c>
      <c r="AX134" s="122" t="s">
        <v>113</v>
      </c>
      <c r="AY134" s="122" t="s">
        <v>114</v>
      </c>
      <c r="AZ134" s="122" t="s">
        <v>115</v>
      </c>
      <c r="BA134" s="122" t="s">
        <v>116</v>
      </c>
      <c r="BB134" s="122" t="s">
        <v>117</v>
      </c>
      <c r="BC134" s="122" t="s">
        <v>118</v>
      </c>
      <c r="BD134" s="122" t="s">
        <v>119</v>
      </c>
      <c r="BE134" s="122" t="s">
        <v>120</v>
      </c>
      <c r="BF134" s="122" t="s">
        <v>121</v>
      </c>
      <c r="BG134" s="122" t="s">
        <v>122</v>
      </c>
      <c r="BH134" s="122" t="s">
        <v>123</v>
      </c>
      <c r="BI134" s="122" t="s">
        <v>124</v>
      </c>
      <c r="BJ134" s="122" t="s">
        <v>125</v>
      </c>
      <c r="BK134" s="122" t="s">
        <v>126</v>
      </c>
      <c r="BL134" s="122" t="s">
        <v>127</v>
      </c>
      <c r="BM134" s="122" t="s">
        <v>128</v>
      </c>
      <c r="BN134" s="122" t="s">
        <v>129</v>
      </c>
      <c r="BO134" s="122" t="s">
        <v>130</v>
      </c>
      <c r="BP134" s="122" t="s">
        <v>131</v>
      </c>
      <c r="BQ134" s="122" t="s">
        <v>132</v>
      </c>
      <c r="BR134" s="122" t="s">
        <v>133</v>
      </c>
      <c r="BS134" s="122" t="s">
        <v>134</v>
      </c>
      <c r="BT134" s="122" t="s">
        <v>135</v>
      </c>
      <c r="BU134" s="122" t="s">
        <v>136</v>
      </c>
      <c r="BV134" s="122" t="s">
        <v>137</v>
      </c>
      <c r="BW134" s="122" t="s">
        <v>138</v>
      </c>
      <c r="BX134" s="122" t="s">
        <v>139</v>
      </c>
      <c r="BY134" s="122" t="s">
        <v>140</v>
      </c>
      <c r="BZ134" s="122" t="s">
        <v>141</v>
      </c>
      <c r="CA134" s="122" t="s">
        <v>142</v>
      </c>
      <c r="CB134" s="122" t="s">
        <v>143</v>
      </c>
      <c r="CC134" s="122" t="s">
        <v>144</v>
      </c>
      <c r="CD134" s="122" t="s">
        <v>145</v>
      </c>
      <c r="CE134" s="122" t="s">
        <v>146</v>
      </c>
      <c r="CF134" s="122" t="s">
        <v>147</v>
      </c>
      <c r="CG134" s="122" t="s">
        <v>148</v>
      </c>
      <c r="CH134" s="122" t="s">
        <v>149</v>
      </c>
      <c r="CI134" s="122" t="s">
        <v>150</v>
      </c>
      <c r="CJ134" s="122" t="s">
        <v>151</v>
      </c>
      <c r="CK134" s="122" t="s">
        <v>152</v>
      </c>
      <c r="CL134" s="122" t="s">
        <v>153</v>
      </c>
      <c r="CM134" s="122" t="s">
        <v>154</v>
      </c>
      <c r="CN134" s="122" t="s">
        <v>155</v>
      </c>
      <c r="CO134" s="122" t="s">
        <v>156</v>
      </c>
      <c r="CP134" s="122" t="s">
        <v>157</v>
      </c>
      <c r="CQ134" s="122" t="s">
        <v>158</v>
      </c>
      <c r="CR134" s="122" t="s">
        <v>159</v>
      </c>
      <c r="CS134" s="122" t="s">
        <v>160</v>
      </c>
      <c r="CT134" s="122" t="s">
        <v>161</v>
      </c>
      <c r="CU134" s="122" t="s">
        <v>162</v>
      </c>
      <c r="CV134" s="122" t="s">
        <v>163</v>
      </c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</row>
    <row r="135" spans="1:110" x14ac:dyDescent="0.2">
      <c r="A135" s="866"/>
      <c r="B135" s="160"/>
      <c r="C135" s="160"/>
      <c r="D135" s="160"/>
      <c r="E135" s="160">
        <f>INT(F139/100000)</f>
        <v>0</v>
      </c>
      <c r="F135" s="160">
        <f>INT(F139/1000-E135*100)</f>
        <v>0</v>
      </c>
      <c r="G135" s="160">
        <f>INT(F139/100-E135*1000-F135*10)</f>
        <v>0</v>
      </c>
      <c r="H135" s="160">
        <f>INT(F139-E135*100000-F135*1000-G135*100)</f>
        <v>0</v>
      </c>
      <c r="I135" s="160">
        <f>IF(AND(G135=0,H135=0),1,2)</f>
        <v>1</v>
      </c>
      <c r="J135" s="160">
        <f>IF(OR(I135=1,I136=3),5,6)</f>
        <v>5</v>
      </c>
      <c r="K135" s="160"/>
      <c r="L135" s="160"/>
      <c r="M135" s="160"/>
      <c r="N135" s="160"/>
      <c r="O135" s="160"/>
      <c r="P135" s="160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  <c r="BI135" s="122"/>
      <c r="BJ135" s="122"/>
      <c r="BK135" s="122"/>
      <c r="BL135" s="122"/>
      <c r="BM135" s="122"/>
      <c r="BN135" s="122"/>
      <c r="BO135" s="122"/>
      <c r="BP135" s="122"/>
      <c r="BQ135" s="122"/>
      <c r="BR135" s="122"/>
      <c r="BS135" s="122"/>
      <c r="BT135" s="122"/>
      <c r="BU135" s="122"/>
      <c r="BV135" s="122"/>
      <c r="BW135" s="122"/>
      <c r="BX135" s="122"/>
      <c r="BY135" s="122"/>
      <c r="BZ135" s="122"/>
      <c r="CA135" s="122"/>
      <c r="CB135" s="122"/>
      <c r="CC135" s="122"/>
      <c r="CD135" s="122"/>
      <c r="CE135" s="122"/>
      <c r="CF135" s="122"/>
      <c r="CG135" s="122"/>
      <c r="CH135" s="122"/>
      <c r="CI135" s="122"/>
      <c r="CJ135" s="122"/>
      <c r="CK135" s="122"/>
      <c r="CL135" s="122"/>
      <c r="CM135" s="122"/>
      <c r="CN135" s="122"/>
      <c r="CO135" s="122"/>
      <c r="CP135" s="122"/>
      <c r="CQ135" s="122"/>
      <c r="CR135" s="122"/>
      <c r="CS135" s="122"/>
      <c r="CT135" s="122"/>
      <c r="CU135" s="122"/>
      <c r="CV135" s="122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</row>
    <row r="136" spans="1:110" x14ac:dyDescent="0.2">
      <c r="A136" s="866"/>
      <c r="B136" s="160"/>
      <c r="C136" s="160"/>
      <c r="D136" s="160"/>
      <c r="E136" s="160" t="str">
        <f>IF(E135=0,"",LOOKUP(E135,B133:CV133,B134:CV134))</f>
        <v/>
      </c>
      <c r="F136" s="160" t="str">
        <f>IF(F135=0,"",LOOKUP(F135,B133:CV133,B134:CV134))</f>
        <v/>
      </c>
      <c r="G136" s="160" t="str">
        <f>IF(G135=0,"",LOOKUP(G135,B133:J133,B134:J134))</f>
        <v/>
      </c>
      <c r="H136" s="160" t="str">
        <f>IF(H135=0,"",LOOKUP(H135,B133:CV133,B134:CV134))</f>
        <v/>
      </c>
      <c r="I136" s="160">
        <f>IF(H135=0,3,4)</f>
        <v>3</v>
      </c>
      <c r="J136" s="160"/>
      <c r="K136" s="160"/>
      <c r="L136" s="160"/>
      <c r="M136" s="160"/>
      <c r="N136" s="160"/>
      <c r="O136" s="160"/>
      <c r="P136" s="160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22"/>
      <c r="BD136" s="122"/>
      <c r="BE136" s="122"/>
      <c r="BF136" s="122"/>
      <c r="BG136" s="122"/>
      <c r="BH136" s="122"/>
      <c r="BI136" s="122"/>
      <c r="BJ136" s="122"/>
      <c r="BK136" s="122"/>
      <c r="BL136" s="122"/>
      <c r="BM136" s="122"/>
      <c r="BN136" s="122"/>
      <c r="BO136" s="122"/>
      <c r="BP136" s="122"/>
      <c r="BQ136" s="122"/>
      <c r="BR136" s="122"/>
      <c r="BS136" s="122"/>
      <c r="BT136" s="122"/>
      <c r="BU136" s="122"/>
      <c r="BV136" s="122"/>
      <c r="BW136" s="122"/>
      <c r="BX136" s="122"/>
      <c r="BY136" s="122"/>
      <c r="BZ136" s="122"/>
      <c r="CA136" s="122"/>
      <c r="CB136" s="122"/>
      <c r="CC136" s="122"/>
      <c r="CD136" s="122"/>
      <c r="CE136" s="122"/>
      <c r="CF136" s="122"/>
      <c r="CG136" s="122"/>
      <c r="CH136" s="122"/>
      <c r="CI136" s="122"/>
      <c r="CJ136" s="122"/>
      <c r="CK136" s="122"/>
      <c r="CL136" s="122"/>
      <c r="CM136" s="122"/>
      <c r="CN136" s="122"/>
      <c r="CO136" s="122"/>
      <c r="CP136" s="122"/>
      <c r="CQ136" s="122"/>
      <c r="CR136" s="122"/>
      <c r="CS136" s="122"/>
      <c r="CT136" s="122"/>
      <c r="CU136" s="122"/>
      <c r="CV136" s="122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</row>
    <row r="137" spans="1:110" x14ac:dyDescent="0.2">
      <c r="A137" s="866"/>
      <c r="B137" s="160"/>
      <c r="C137" s="160"/>
      <c r="D137" s="160"/>
      <c r="E137" s="160" t="str">
        <f>IF(E135&gt;1," Lakhs ",IF(E135&gt;0," Lakh ",""))</f>
        <v/>
      </c>
      <c r="F137" s="160" t="str">
        <f>IF(F135&gt;0," Thousand ","")</f>
        <v/>
      </c>
      <c r="G137" s="160" t="str">
        <f>IF(G135&gt;0," Hundred ","")</f>
        <v/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22"/>
      <c r="BD137" s="122"/>
      <c r="BE137" s="122"/>
      <c r="BF137" s="122"/>
      <c r="BG137" s="122"/>
      <c r="BH137" s="122"/>
      <c r="BI137" s="122"/>
      <c r="BJ137" s="122"/>
      <c r="BK137" s="122"/>
      <c r="BL137" s="122"/>
      <c r="BM137" s="122"/>
      <c r="BN137" s="122"/>
      <c r="BO137" s="122"/>
      <c r="BP137" s="122"/>
      <c r="BQ137" s="122"/>
      <c r="BR137" s="122"/>
      <c r="BS137" s="122"/>
      <c r="BT137" s="122"/>
      <c r="BU137" s="122"/>
      <c r="BV137" s="122"/>
      <c r="BW137" s="122"/>
      <c r="BX137" s="122"/>
      <c r="BY137" s="122"/>
      <c r="BZ137" s="122"/>
      <c r="CA137" s="122"/>
      <c r="CB137" s="122"/>
      <c r="CC137" s="122"/>
      <c r="CD137" s="122"/>
      <c r="CE137" s="122"/>
      <c r="CF137" s="122"/>
      <c r="CG137" s="122"/>
      <c r="CH137" s="122"/>
      <c r="CI137" s="122"/>
      <c r="CJ137" s="122"/>
      <c r="CK137" s="122"/>
      <c r="CL137" s="122"/>
      <c r="CM137" s="122"/>
      <c r="CN137" s="122"/>
      <c r="CO137" s="122"/>
      <c r="CP137" s="122"/>
      <c r="CQ137" s="122"/>
      <c r="CR137" s="122"/>
      <c r="CS137" s="122"/>
      <c r="CT137" s="122"/>
      <c r="CU137" s="122"/>
      <c r="CV137" s="122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</row>
    <row r="138" spans="1:110" x14ac:dyDescent="0.2">
      <c r="A138" s="866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  <c r="BF138" s="122"/>
      <c r="BG138" s="122"/>
      <c r="BH138" s="122"/>
      <c r="BI138" s="122"/>
      <c r="BJ138" s="122"/>
      <c r="BK138" s="122"/>
      <c r="BL138" s="122"/>
      <c r="BM138" s="122"/>
      <c r="BN138" s="122"/>
      <c r="BO138" s="122"/>
      <c r="BP138" s="122"/>
      <c r="BQ138" s="122"/>
      <c r="BR138" s="122"/>
      <c r="BS138" s="122"/>
      <c r="BT138" s="122"/>
      <c r="BU138" s="122"/>
      <c r="BV138" s="122"/>
      <c r="BW138" s="122"/>
      <c r="BX138" s="122"/>
      <c r="BY138" s="122"/>
      <c r="BZ138" s="122"/>
      <c r="CA138" s="122"/>
      <c r="CB138" s="122"/>
      <c r="CC138" s="122"/>
      <c r="CD138" s="122"/>
      <c r="CE138" s="122"/>
      <c r="CF138" s="122"/>
      <c r="CG138" s="122"/>
      <c r="CH138" s="122"/>
      <c r="CI138" s="122"/>
      <c r="CJ138" s="122"/>
      <c r="CK138" s="122"/>
      <c r="CL138" s="122"/>
      <c r="CM138" s="122"/>
      <c r="CN138" s="122"/>
      <c r="CO138" s="122"/>
      <c r="CP138" s="122"/>
      <c r="CQ138" s="122"/>
      <c r="CR138" s="122"/>
      <c r="CS138" s="122"/>
      <c r="CT138" s="122"/>
      <c r="CU138" s="122"/>
      <c r="CV138" s="122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</row>
    <row r="139" spans="1:110" ht="18" x14ac:dyDescent="0.2">
      <c r="A139" s="866"/>
      <c r="B139" s="160"/>
      <c r="C139" s="160"/>
      <c r="D139" s="160"/>
      <c r="E139" s="160"/>
      <c r="F139" s="161">
        <f>'6-10'!M45</f>
        <v>0</v>
      </c>
      <c r="G139" s="162" t="str">
        <f>IF(F139=0,"Zero",IF(F139&gt;0,TRIM(CONCATENATE(E136,E137,F136,F137,G136,G137,IF(AND(F139&gt;100,J135=6)," and ",""),H136,))&amp;" "&amp;"rupees Only",""))</f>
        <v>Zero</v>
      </c>
      <c r="H139" s="162"/>
      <c r="I139" s="162"/>
      <c r="J139" s="162"/>
      <c r="K139" s="162"/>
      <c r="L139" s="162"/>
      <c r="M139" s="160"/>
      <c r="N139" s="160"/>
      <c r="O139" s="160"/>
      <c r="P139" s="160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  <c r="BI139" s="122"/>
      <c r="BJ139" s="122"/>
      <c r="BK139" s="122"/>
      <c r="BL139" s="122"/>
      <c r="BM139" s="122"/>
      <c r="BN139" s="122"/>
      <c r="BO139" s="122"/>
      <c r="BP139" s="122"/>
      <c r="BQ139" s="122"/>
      <c r="BR139" s="122"/>
      <c r="BS139" s="122"/>
      <c r="BT139" s="122"/>
      <c r="BU139" s="122"/>
      <c r="BV139" s="122"/>
      <c r="BW139" s="122"/>
      <c r="BX139" s="122"/>
      <c r="BY139" s="122"/>
      <c r="BZ139" s="122"/>
      <c r="CA139" s="122"/>
      <c r="CB139" s="122"/>
      <c r="CC139" s="122"/>
      <c r="CD139" s="122"/>
      <c r="CE139" s="122"/>
      <c r="CF139" s="122"/>
      <c r="CG139" s="122"/>
      <c r="CH139" s="122"/>
      <c r="CI139" s="122"/>
      <c r="CJ139" s="122"/>
      <c r="CK139" s="122"/>
      <c r="CL139" s="122"/>
      <c r="CM139" s="122"/>
      <c r="CN139" s="122"/>
      <c r="CO139" s="122"/>
      <c r="CP139" s="122"/>
      <c r="CQ139" s="122"/>
      <c r="CR139" s="122"/>
      <c r="CS139" s="122"/>
      <c r="CT139" s="122"/>
      <c r="CU139" s="122"/>
      <c r="CV139" s="122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</row>
    <row r="140" spans="1:110" x14ac:dyDescent="0.2">
      <c r="A140" s="159"/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</row>
    <row r="141" spans="1:110" x14ac:dyDescent="0.2">
      <c r="A141" s="866" t="s">
        <v>175</v>
      </c>
      <c r="B141" s="160">
        <v>1</v>
      </c>
      <c r="C141" s="160">
        <v>2</v>
      </c>
      <c r="D141" s="160">
        <v>3</v>
      </c>
      <c r="E141" s="160">
        <v>4</v>
      </c>
      <c r="F141" s="160">
        <v>5</v>
      </c>
      <c r="G141" s="160">
        <v>6</v>
      </c>
      <c r="H141" s="160">
        <v>7</v>
      </c>
      <c r="I141" s="160">
        <v>8</v>
      </c>
      <c r="J141" s="160">
        <v>9</v>
      </c>
      <c r="K141" s="160">
        <v>10</v>
      </c>
      <c r="L141" s="160">
        <v>11</v>
      </c>
      <c r="M141" s="160">
        <v>12</v>
      </c>
      <c r="N141" s="160">
        <v>13</v>
      </c>
      <c r="O141" s="160">
        <v>14</v>
      </c>
      <c r="P141" s="160">
        <v>15</v>
      </c>
      <c r="Q141" s="122">
        <v>16</v>
      </c>
      <c r="R141" s="122">
        <v>17</v>
      </c>
      <c r="S141" s="122">
        <v>18</v>
      </c>
      <c r="T141" s="122">
        <v>19</v>
      </c>
      <c r="U141" s="122">
        <v>20</v>
      </c>
      <c r="V141" s="122">
        <v>21</v>
      </c>
      <c r="W141" s="122">
        <v>22</v>
      </c>
      <c r="X141" s="122">
        <v>23</v>
      </c>
      <c r="Y141" s="122">
        <v>24</v>
      </c>
      <c r="Z141" s="122">
        <v>25</v>
      </c>
      <c r="AA141" s="122">
        <v>26</v>
      </c>
      <c r="AB141" s="122">
        <v>27</v>
      </c>
      <c r="AC141" s="122">
        <v>28</v>
      </c>
      <c r="AD141" s="122">
        <v>29</v>
      </c>
      <c r="AE141" s="122">
        <v>30</v>
      </c>
      <c r="AF141" s="122">
        <v>31</v>
      </c>
      <c r="AG141" s="122">
        <v>32</v>
      </c>
      <c r="AH141" s="122">
        <v>33</v>
      </c>
      <c r="AI141" s="122">
        <v>34</v>
      </c>
      <c r="AJ141" s="122">
        <v>35</v>
      </c>
      <c r="AK141" s="122">
        <v>36</v>
      </c>
      <c r="AL141" s="122">
        <v>37</v>
      </c>
      <c r="AM141" s="122">
        <v>38</v>
      </c>
      <c r="AN141" s="122">
        <v>39</v>
      </c>
      <c r="AO141" s="122">
        <v>40</v>
      </c>
      <c r="AP141" s="122">
        <v>41</v>
      </c>
      <c r="AQ141" s="122">
        <v>42</v>
      </c>
      <c r="AR141" s="122">
        <v>43</v>
      </c>
      <c r="AS141" s="122">
        <v>44</v>
      </c>
      <c r="AT141" s="122">
        <v>45</v>
      </c>
      <c r="AU141" s="122">
        <v>46</v>
      </c>
      <c r="AV141" s="122">
        <v>47</v>
      </c>
      <c r="AW141" s="122">
        <v>48</v>
      </c>
      <c r="AX141" s="122">
        <v>49</v>
      </c>
      <c r="AY141" s="122">
        <v>50</v>
      </c>
      <c r="AZ141" s="122">
        <v>51</v>
      </c>
      <c r="BA141" s="122">
        <v>52</v>
      </c>
      <c r="BB141" s="122">
        <v>53</v>
      </c>
      <c r="BC141" s="122">
        <v>54</v>
      </c>
      <c r="BD141" s="122">
        <v>55</v>
      </c>
      <c r="BE141" s="122">
        <v>56</v>
      </c>
      <c r="BF141" s="122">
        <v>57</v>
      </c>
      <c r="BG141" s="122">
        <v>58</v>
      </c>
      <c r="BH141" s="122">
        <v>59</v>
      </c>
      <c r="BI141" s="122">
        <v>60</v>
      </c>
      <c r="BJ141" s="122">
        <v>61</v>
      </c>
      <c r="BK141" s="122">
        <v>62</v>
      </c>
      <c r="BL141" s="122">
        <v>63</v>
      </c>
      <c r="BM141" s="122">
        <v>64</v>
      </c>
      <c r="BN141" s="122">
        <v>65</v>
      </c>
      <c r="BO141" s="122">
        <v>66</v>
      </c>
      <c r="BP141" s="122">
        <v>67</v>
      </c>
      <c r="BQ141" s="122">
        <v>68</v>
      </c>
      <c r="BR141" s="122">
        <v>69</v>
      </c>
      <c r="BS141" s="122">
        <v>70</v>
      </c>
      <c r="BT141" s="122">
        <v>71</v>
      </c>
      <c r="BU141" s="122">
        <v>72</v>
      </c>
      <c r="BV141" s="122">
        <v>73</v>
      </c>
      <c r="BW141" s="122">
        <v>74</v>
      </c>
      <c r="BX141" s="122">
        <v>75</v>
      </c>
      <c r="BY141" s="122">
        <v>76</v>
      </c>
      <c r="BZ141" s="122">
        <v>77</v>
      </c>
      <c r="CA141" s="122">
        <v>78</v>
      </c>
      <c r="CB141" s="122">
        <v>79</v>
      </c>
      <c r="CC141" s="122">
        <v>80</v>
      </c>
      <c r="CD141" s="122">
        <v>81</v>
      </c>
      <c r="CE141" s="122">
        <v>82</v>
      </c>
      <c r="CF141" s="122">
        <v>83</v>
      </c>
      <c r="CG141" s="122">
        <v>84</v>
      </c>
      <c r="CH141" s="122">
        <v>85</v>
      </c>
      <c r="CI141" s="122">
        <v>86</v>
      </c>
      <c r="CJ141" s="122">
        <v>87</v>
      </c>
      <c r="CK141" s="122">
        <v>88</v>
      </c>
      <c r="CL141" s="122">
        <v>89</v>
      </c>
      <c r="CM141" s="122">
        <v>90</v>
      </c>
      <c r="CN141" s="122">
        <v>91</v>
      </c>
      <c r="CO141" s="122">
        <v>92</v>
      </c>
      <c r="CP141" s="122">
        <v>93</v>
      </c>
      <c r="CQ141" s="122">
        <v>94</v>
      </c>
      <c r="CR141" s="122">
        <v>95</v>
      </c>
      <c r="CS141" s="122">
        <v>96</v>
      </c>
      <c r="CT141" s="122">
        <v>97</v>
      </c>
      <c r="CU141" s="122">
        <v>98</v>
      </c>
      <c r="CV141" s="122">
        <v>99</v>
      </c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</row>
    <row r="142" spans="1:110" x14ac:dyDescent="0.2">
      <c r="A142" s="866"/>
      <c r="B142" s="160" t="s">
        <v>65</v>
      </c>
      <c r="C142" s="160" t="s">
        <v>66</v>
      </c>
      <c r="D142" s="160" t="s">
        <v>67</v>
      </c>
      <c r="E142" s="160" t="s">
        <v>68</v>
      </c>
      <c r="F142" s="160" t="s">
        <v>69</v>
      </c>
      <c r="G142" s="160" t="s">
        <v>70</v>
      </c>
      <c r="H142" s="160" t="s">
        <v>71</v>
      </c>
      <c r="I142" s="160" t="s">
        <v>72</v>
      </c>
      <c r="J142" s="160" t="s">
        <v>73</v>
      </c>
      <c r="K142" s="160" t="s">
        <v>74</v>
      </c>
      <c r="L142" s="160" t="s">
        <v>75</v>
      </c>
      <c r="M142" s="160" t="s">
        <v>76</v>
      </c>
      <c r="N142" s="160" t="s">
        <v>77</v>
      </c>
      <c r="O142" s="160" t="s">
        <v>78</v>
      </c>
      <c r="P142" s="160" t="s">
        <v>79</v>
      </c>
      <c r="Q142" s="122" t="s">
        <v>80</v>
      </c>
      <c r="R142" s="122" t="s">
        <v>81</v>
      </c>
      <c r="S142" s="122" t="s">
        <v>82</v>
      </c>
      <c r="T142" s="122" t="s">
        <v>83</v>
      </c>
      <c r="U142" s="122" t="s">
        <v>84</v>
      </c>
      <c r="V142" s="122" t="s">
        <v>85</v>
      </c>
      <c r="W142" s="122" t="s">
        <v>86</v>
      </c>
      <c r="X142" s="122" t="s">
        <v>87</v>
      </c>
      <c r="Y142" s="122" t="s">
        <v>88</v>
      </c>
      <c r="Z142" s="122" t="s">
        <v>89</v>
      </c>
      <c r="AA142" s="122" t="s">
        <v>90</v>
      </c>
      <c r="AB142" s="122" t="s">
        <v>91</v>
      </c>
      <c r="AC142" s="122" t="s">
        <v>92</v>
      </c>
      <c r="AD142" s="122" t="s">
        <v>93</v>
      </c>
      <c r="AE142" s="122" t="s">
        <v>94</v>
      </c>
      <c r="AF142" s="122" t="s">
        <v>95</v>
      </c>
      <c r="AG142" s="122" t="s">
        <v>96</v>
      </c>
      <c r="AH142" s="122" t="s">
        <v>97</v>
      </c>
      <c r="AI142" s="122" t="s">
        <v>98</v>
      </c>
      <c r="AJ142" s="122" t="s">
        <v>99</v>
      </c>
      <c r="AK142" s="122" t="s">
        <v>100</v>
      </c>
      <c r="AL142" s="122" t="s">
        <v>101</v>
      </c>
      <c r="AM142" s="122" t="s">
        <v>102</v>
      </c>
      <c r="AN142" s="122" t="s">
        <v>103</v>
      </c>
      <c r="AO142" s="122" t="s">
        <v>104</v>
      </c>
      <c r="AP142" s="122" t="s">
        <v>105</v>
      </c>
      <c r="AQ142" s="122" t="s">
        <v>106</v>
      </c>
      <c r="AR142" s="122" t="s">
        <v>107</v>
      </c>
      <c r="AS142" s="122" t="s">
        <v>108</v>
      </c>
      <c r="AT142" s="122" t="s">
        <v>109</v>
      </c>
      <c r="AU142" s="122" t="s">
        <v>110</v>
      </c>
      <c r="AV142" s="122" t="s">
        <v>111</v>
      </c>
      <c r="AW142" s="122" t="s">
        <v>112</v>
      </c>
      <c r="AX142" s="122" t="s">
        <v>113</v>
      </c>
      <c r="AY142" s="122" t="s">
        <v>114</v>
      </c>
      <c r="AZ142" s="122" t="s">
        <v>115</v>
      </c>
      <c r="BA142" s="122" t="s">
        <v>116</v>
      </c>
      <c r="BB142" s="122" t="s">
        <v>117</v>
      </c>
      <c r="BC142" s="122" t="s">
        <v>118</v>
      </c>
      <c r="BD142" s="122" t="s">
        <v>119</v>
      </c>
      <c r="BE142" s="122" t="s">
        <v>120</v>
      </c>
      <c r="BF142" s="122" t="s">
        <v>121</v>
      </c>
      <c r="BG142" s="122" t="s">
        <v>122</v>
      </c>
      <c r="BH142" s="122" t="s">
        <v>123</v>
      </c>
      <c r="BI142" s="122" t="s">
        <v>124</v>
      </c>
      <c r="BJ142" s="122" t="s">
        <v>125</v>
      </c>
      <c r="BK142" s="122" t="s">
        <v>126</v>
      </c>
      <c r="BL142" s="122" t="s">
        <v>127</v>
      </c>
      <c r="BM142" s="122" t="s">
        <v>128</v>
      </c>
      <c r="BN142" s="122" t="s">
        <v>129</v>
      </c>
      <c r="BO142" s="122" t="s">
        <v>130</v>
      </c>
      <c r="BP142" s="122" t="s">
        <v>131</v>
      </c>
      <c r="BQ142" s="122" t="s">
        <v>132</v>
      </c>
      <c r="BR142" s="122" t="s">
        <v>133</v>
      </c>
      <c r="BS142" s="122" t="s">
        <v>134</v>
      </c>
      <c r="BT142" s="122" t="s">
        <v>135</v>
      </c>
      <c r="BU142" s="122" t="s">
        <v>136</v>
      </c>
      <c r="BV142" s="122" t="s">
        <v>137</v>
      </c>
      <c r="BW142" s="122" t="s">
        <v>138</v>
      </c>
      <c r="BX142" s="122" t="s">
        <v>139</v>
      </c>
      <c r="BY142" s="122" t="s">
        <v>140</v>
      </c>
      <c r="BZ142" s="122" t="s">
        <v>141</v>
      </c>
      <c r="CA142" s="122" t="s">
        <v>142</v>
      </c>
      <c r="CB142" s="122" t="s">
        <v>143</v>
      </c>
      <c r="CC142" s="122" t="s">
        <v>144</v>
      </c>
      <c r="CD142" s="122" t="s">
        <v>145</v>
      </c>
      <c r="CE142" s="122" t="s">
        <v>146</v>
      </c>
      <c r="CF142" s="122" t="s">
        <v>147</v>
      </c>
      <c r="CG142" s="122" t="s">
        <v>148</v>
      </c>
      <c r="CH142" s="122" t="s">
        <v>149</v>
      </c>
      <c r="CI142" s="122" t="s">
        <v>150</v>
      </c>
      <c r="CJ142" s="122" t="s">
        <v>151</v>
      </c>
      <c r="CK142" s="122" t="s">
        <v>152</v>
      </c>
      <c r="CL142" s="122" t="s">
        <v>153</v>
      </c>
      <c r="CM142" s="122" t="s">
        <v>154</v>
      </c>
      <c r="CN142" s="122" t="s">
        <v>155</v>
      </c>
      <c r="CO142" s="122" t="s">
        <v>156</v>
      </c>
      <c r="CP142" s="122" t="s">
        <v>157</v>
      </c>
      <c r="CQ142" s="122" t="s">
        <v>158</v>
      </c>
      <c r="CR142" s="122" t="s">
        <v>159</v>
      </c>
      <c r="CS142" s="122" t="s">
        <v>160</v>
      </c>
      <c r="CT142" s="122" t="s">
        <v>161</v>
      </c>
      <c r="CU142" s="122" t="s">
        <v>162</v>
      </c>
      <c r="CV142" s="122" t="s">
        <v>163</v>
      </c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</row>
    <row r="143" spans="1:110" x14ac:dyDescent="0.2">
      <c r="A143" s="866"/>
      <c r="B143" s="160"/>
      <c r="C143" s="160"/>
      <c r="D143" s="160"/>
      <c r="E143" s="160">
        <f>INT(F147/100000)</f>
        <v>0</v>
      </c>
      <c r="F143" s="160">
        <f>INT(F147/1000-E143*100)</f>
        <v>0</v>
      </c>
      <c r="G143" s="160">
        <f>INT(F147/100-E143*1000-F143*10)</f>
        <v>0</v>
      </c>
      <c r="H143" s="160">
        <f>INT(F147-E143*100000-F143*1000-G143*100)</f>
        <v>0</v>
      </c>
      <c r="I143" s="160">
        <f>IF(AND(G143=0,H143=0),1,2)</f>
        <v>1</v>
      </c>
      <c r="J143" s="160">
        <f>IF(OR(I143=1,I144=3),5,6)</f>
        <v>5</v>
      </c>
      <c r="K143" s="160"/>
      <c r="L143" s="160"/>
      <c r="M143" s="160"/>
      <c r="N143" s="160"/>
      <c r="O143" s="160"/>
      <c r="P143" s="160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22"/>
      <c r="CA143" s="122"/>
      <c r="CB143" s="122"/>
      <c r="CC143" s="122"/>
      <c r="CD143" s="122"/>
      <c r="CE143" s="122"/>
      <c r="CF143" s="122"/>
      <c r="CG143" s="122"/>
      <c r="CH143" s="122"/>
      <c r="CI143" s="122"/>
      <c r="CJ143" s="122"/>
      <c r="CK143" s="122"/>
      <c r="CL143" s="122"/>
      <c r="CM143" s="122"/>
      <c r="CN143" s="122"/>
      <c r="CO143" s="122"/>
      <c r="CP143" s="122"/>
      <c r="CQ143" s="122"/>
      <c r="CR143" s="122"/>
      <c r="CS143" s="122"/>
      <c r="CT143" s="122"/>
      <c r="CU143" s="122"/>
      <c r="CV143" s="122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</row>
    <row r="144" spans="1:110" x14ac:dyDescent="0.2">
      <c r="A144" s="866"/>
      <c r="B144" s="160"/>
      <c r="C144" s="160"/>
      <c r="D144" s="160"/>
      <c r="E144" s="160" t="str">
        <f>IF(E143=0,"",LOOKUP(E143,B141:CV141,B142:CV142))</f>
        <v/>
      </c>
      <c r="F144" s="160" t="str">
        <f>IF(F143=0,"",LOOKUP(F143,B141:CV141,B142:CV142))</f>
        <v/>
      </c>
      <c r="G144" s="160" t="str">
        <f>IF(G143=0,"",LOOKUP(G143,B141:J141,B142:J142))</f>
        <v/>
      </c>
      <c r="H144" s="160" t="str">
        <f>IF(H143=0,"",LOOKUP(H143,B141:CV141,B142:CV142))</f>
        <v/>
      </c>
      <c r="I144" s="160">
        <f>IF(H143=0,3,4)</f>
        <v>3</v>
      </c>
      <c r="J144" s="160"/>
      <c r="K144" s="160"/>
      <c r="L144" s="160"/>
      <c r="M144" s="160"/>
      <c r="N144" s="160"/>
      <c r="O144" s="160"/>
      <c r="P144" s="160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  <c r="BI144" s="122"/>
      <c r="BJ144" s="122"/>
      <c r="BK144" s="122"/>
      <c r="BL144" s="122"/>
      <c r="BM144" s="122"/>
      <c r="BN144" s="122"/>
      <c r="BO144" s="122"/>
      <c r="BP144" s="122"/>
      <c r="BQ144" s="122"/>
      <c r="BR144" s="122"/>
      <c r="BS144" s="122"/>
      <c r="BT144" s="122"/>
      <c r="BU144" s="122"/>
      <c r="BV144" s="122"/>
      <c r="BW144" s="122"/>
      <c r="BX144" s="122"/>
      <c r="BY144" s="122"/>
      <c r="BZ144" s="122"/>
      <c r="CA144" s="122"/>
      <c r="CB144" s="122"/>
      <c r="CC144" s="122"/>
      <c r="CD144" s="122"/>
      <c r="CE144" s="122"/>
      <c r="CF144" s="122"/>
      <c r="CG144" s="122"/>
      <c r="CH144" s="122"/>
      <c r="CI144" s="122"/>
      <c r="CJ144" s="122"/>
      <c r="CK144" s="122"/>
      <c r="CL144" s="122"/>
      <c r="CM144" s="122"/>
      <c r="CN144" s="122"/>
      <c r="CO144" s="122"/>
      <c r="CP144" s="122"/>
      <c r="CQ144" s="122"/>
      <c r="CR144" s="122"/>
      <c r="CS144" s="122"/>
      <c r="CT144" s="122"/>
      <c r="CU144" s="122"/>
      <c r="CV144" s="122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</row>
    <row r="145" spans="1:110" x14ac:dyDescent="0.2">
      <c r="A145" s="866"/>
      <c r="B145" s="160"/>
      <c r="C145" s="160"/>
      <c r="D145" s="160"/>
      <c r="E145" s="160" t="str">
        <f>IF(E143&gt;1," Lakhs ",IF(E143&gt;0," Lakh ",""))</f>
        <v/>
      </c>
      <c r="F145" s="160" t="str">
        <f>IF(F143&gt;0," Thousand ","")</f>
        <v/>
      </c>
      <c r="G145" s="160" t="str">
        <f>IF(G143&gt;0," Hundred ","")</f>
        <v/>
      </c>
      <c r="H145" s="160"/>
      <c r="I145" s="160"/>
      <c r="J145" s="160"/>
      <c r="K145" s="160"/>
      <c r="L145" s="160"/>
      <c r="M145" s="160"/>
      <c r="N145" s="160"/>
      <c r="O145" s="160"/>
      <c r="P145" s="160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22"/>
      <c r="BD145" s="122"/>
      <c r="BE145" s="122"/>
      <c r="BF145" s="122"/>
      <c r="BG145" s="122"/>
      <c r="BH145" s="122"/>
      <c r="BI145" s="122"/>
      <c r="BJ145" s="122"/>
      <c r="BK145" s="122"/>
      <c r="BL145" s="122"/>
      <c r="BM145" s="122"/>
      <c r="BN145" s="122"/>
      <c r="BO145" s="122"/>
      <c r="BP145" s="122"/>
      <c r="BQ145" s="122"/>
      <c r="BR145" s="122"/>
      <c r="BS145" s="122"/>
      <c r="BT145" s="122"/>
      <c r="BU145" s="122"/>
      <c r="BV145" s="122"/>
      <c r="BW145" s="122"/>
      <c r="BX145" s="122"/>
      <c r="BY145" s="122"/>
      <c r="BZ145" s="122"/>
      <c r="CA145" s="122"/>
      <c r="CB145" s="122"/>
      <c r="CC145" s="122"/>
      <c r="CD145" s="122"/>
      <c r="CE145" s="122"/>
      <c r="CF145" s="122"/>
      <c r="CG145" s="122"/>
      <c r="CH145" s="122"/>
      <c r="CI145" s="122"/>
      <c r="CJ145" s="122"/>
      <c r="CK145" s="122"/>
      <c r="CL145" s="122"/>
      <c r="CM145" s="122"/>
      <c r="CN145" s="122"/>
      <c r="CO145" s="122"/>
      <c r="CP145" s="122"/>
      <c r="CQ145" s="122"/>
      <c r="CR145" s="122"/>
      <c r="CS145" s="122"/>
      <c r="CT145" s="122"/>
      <c r="CU145" s="122"/>
      <c r="CV145" s="122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</row>
    <row r="146" spans="1:110" x14ac:dyDescent="0.2">
      <c r="A146" s="866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  <c r="BI146" s="122"/>
      <c r="BJ146" s="122"/>
      <c r="BK146" s="122"/>
      <c r="BL146" s="122"/>
      <c r="BM146" s="122"/>
      <c r="BN146" s="122"/>
      <c r="BO146" s="122"/>
      <c r="BP146" s="122"/>
      <c r="BQ146" s="122"/>
      <c r="BR146" s="122"/>
      <c r="BS146" s="122"/>
      <c r="BT146" s="122"/>
      <c r="BU146" s="122"/>
      <c r="BV146" s="122"/>
      <c r="BW146" s="122"/>
      <c r="BX146" s="122"/>
      <c r="BY146" s="122"/>
      <c r="BZ146" s="122"/>
      <c r="CA146" s="122"/>
      <c r="CB146" s="122"/>
      <c r="CC146" s="122"/>
      <c r="CD146" s="122"/>
      <c r="CE146" s="122"/>
      <c r="CF146" s="122"/>
      <c r="CG146" s="122"/>
      <c r="CH146" s="122"/>
      <c r="CI146" s="122"/>
      <c r="CJ146" s="122"/>
      <c r="CK146" s="122"/>
      <c r="CL146" s="122"/>
      <c r="CM146" s="122"/>
      <c r="CN146" s="122"/>
      <c r="CO146" s="122"/>
      <c r="CP146" s="122"/>
      <c r="CQ146" s="122"/>
      <c r="CR146" s="122"/>
      <c r="CS146" s="122"/>
      <c r="CT146" s="122"/>
      <c r="CU146" s="122"/>
      <c r="CV146" s="122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</row>
    <row r="147" spans="1:110" ht="18" x14ac:dyDescent="0.2">
      <c r="A147" s="866"/>
      <c r="B147" s="160"/>
      <c r="C147" s="160"/>
      <c r="D147" s="160"/>
      <c r="E147" s="160"/>
      <c r="F147" s="161">
        <f>'9-10'!M45</f>
        <v>0</v>
      </c>
      <c r="G147" s="162" t="str">
        <f>IF(F147=0,"Zero",IF(F147&gt;0,TRIM(CONCATENATE(E144,E145,F144,F145,G144,G145,IF(AND(F147&gt;100,J143=6)," and ",""),H144,))&amp;" "&amp;"rupees Only",""))</f>
        <v>Zero</v>
      </c>
      <c r="H147" s="162"/>
      <c r="I147" s="162"/>
      <c r="J147" s="162"/>
      <c r="K147" s="162"/>
      <c r="L147" s="162"/>
      <c r="M147" s="160"/>
      <c r="N147" s="160"/>
      <c r="O147" s="160"/>
      <c r="P147" s="160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  <c r="BI147" s="122"/>
      <c r="BJ147" s="122"/>
      <c r="BK147" s="122"/>
      <c r="BL147" s="122"/>
      <c r="BM147" s="122"/>
      <c r="BN147" s="122"/>
      <c r="BO147" s="122"/>
      <c r="BP147" s="122"/>
      <c r="BQ147" s="122"/>
      <c r="BR147" s="122"/>
      <c r="BS147" s="122"/>
      <c r="BT147" s="122"/>
      <c r="BU147" s="122"/>
      <c r="BV147" s="122"/>
      <c r="BW147" s="122"/>
      <c r="BX147" s="122"/>
      <c r="BY147" s="122"/>
      <c r="BZ147" s="122"/>
      <c r="CA147" s="122"/>
      <c r="CB147" s="122"/>
      <c r="CC147" s="122"/>
      <c r="CD147" s="122"/>
      <c r="CE147" s="122"/>
      <c r="CF147" s="122"/>
      <c r="CG147" s="122"/>
      <c r="CH147" s="122"/>
      <c r="CI147" s="122"/>
      <c r="CJ147" s="122"/>
      <c r="CK147" s="122"/>
      <c r="CL147" s="122"/>
      <c r="CM147" s="122"/>
      <c r="CN147" s="122"/>
      <c r="CO147" s="122"/>
      <c r="CP147" s="122"/>
      <c r="CQ147" s="122"/>
      <c r="CR147" s="122"/>
      <c r="CS147" s="122"/>
      <c r="CT147" s="122"/>
      <c r="CU147" s="122"/>
      <c r="CV147" s="122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</row>
    <row r="148" spans="1:110" x14ac:dyDescent="0.2">
      <c r="A148" s="159"/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</row>
    <row r="149" spans="1:110" ht="12.75" customHeight="1" x14ac:dyDescent="0.2">
      <c r="A149" s="866" t="s">
        <v>311</v>
      </c>
      <c r="B149" s="160">
        <v>1</v>
      </c>
      <c r="C149" s="160">
        <v>2</v>
      </c>
      <c r="D149" s="160">
        <v>3</v>
      </c>
      <c r="E149" s="160">
        <v>4</v>
      </c>
      <c r="F149" s="160">
        <v>5</v>
      </c>
      <c r="G149" s="160">
        <v>6</v>
      </c>
      <c r="H149" s="160">
        <v>7</v>
      </c>
      <c r="I149" s="160">
        <v>8</v>
      </c>
      <c r="J149" s="160">
        <v>9</v>
      </c>
      <c r="K149" s="160">
        <v>10</v>
      </c>
      <c r="L149" s="160">
        <v>11</v>
      </c>
      <c r="M149" s="160">
        <v>12</v>
      </c>
      <c r="N149" s="160">
        <v>13</v>
      </c>
      <c r="O149" s="160">
        <v>14</v>
      </c>
      <c r="P149" s="160">
        <v>15</v>
      </c>
      <c r="Q149" s="122">
        <v>16</v>
      </c>
      <c r="R149" s="122">
        <v>17</v>
      </c>
      <c r="S149" s="122">
        <v>18</v>
      </c>
      <c r="T149" s="122">
        <v>19</v>
      </c>
      <c r="U149" s="122">
        <v>20</v>
      </c>
      <c r="V149" s="122">
        <v>21</v>
      </c>
      <c r="W149" s="122">
        <v>22</v>
      </c>
      <c r="X149" s="122">
        <v>23</v>
      </c>
      <c r="Y149" s="122">
        <v>24</v>
      </c>
      <c r="Z149" s="122">
        <v>25</v>
      </c>
      <c r="AA149" s="122">
        <v>26</v>
      </c>
      <c r="AB149" s="122">
        <v>27</v>
      </c>
      <c r="AC149" s="122">
        <v>28</v>
      </c>
      <c r="AD149" s="122">
        <v>29</v>
      </c>
      <c r="AE149" s="122">
        <v>30</v>
      </c>
      <c r="AF149" s="122">
        <v>31</v>
      </c>
      <c r="AG149" s="122">
        <v>32</v>
      </c>
      <c r="AH149" s="122">
        <v>33</v>
      </c>
      <c r="AI149" s="122">
        <v>34</v>
      </c>
      <c r="AJ149" s="122">
        <v>35</v>
      </c>
      <c r="AK149" s="122">
        <v>36</v>
      </c>
      <c r="AL149" s="122">
        <v>37</v>
      </c>
      <c r="AM149" s="122">
        <v>38</v>
      </c>
      <c r="AN149" s="122">
        <v>39</v>
      </c>
      <c r="AO149" s="122">
        <v>40</v>
      </c>
      <c r="AP149" s="122">
        <v>41</v>
      </c>
      <c r="AQ149" s="122">
        <v>42</v>
      </c>
      <c r="AR149" s="122">
        <v>43</v>
      </c>
      <c r="AS149" s="122">
        <v>44</v>
      </c>
      <c r="AT149" s="122">
        <v>45</v>
      </c>
      <c r="AU149" s="122">
        <v>46</v>
      </c>
      <c r="AV149" s="122">
        <v>47</v>
      </c>
      <c r="AW149" s="122">
        <v>48</v>
      </c>
      <c r="AX149" s="122">
        <v>49</v>
      </c>
      <c r="AY149" s="122">
        <v>50</v>
      </c>
      <c r="AZ149" s="122">
        <v>51</v>
      </c>
      <c r="BA149" s="122">
        <v>52</v>
      </c>
      <c r="BB149" s="122">
        <v>53</v>
      </c>
      <c r="BC149" s="122">
        <v>54</v>
      </c>
      <c r="BD149" s="122">
        <v>55</v>
      </c>
      <c r="BE149" s="122">
        <v>56</v>
      </c>
      <c r="BF149" s="122">
        <v>57</v>
      </c>
      <c r="BG149" s="122">
        <v>58</v>
      </c>
      <c r="BH149" s="122">
        <v>59</v>
      </c>
      <c r="BI149" s="122">
        <v>60</v>
      </c>
      <c r="BJ149" s="122">
        <v>61</v>
      </c>
      <c r="BK149" s="122">
        <v>62</v>
      </c>
      <c r="BL149" s="122">
        <v>63</v>
      </c>
      <c r="BM149" s="122">
        <v>64</v>
      </c>
      <c r="BN149" s="122">
        <v>65</v>
      </c>
      <c r="BO149" s="122">
        <v>66</v>
      </c>
      <c r="BP149" s="122">
        <v>67</v>
      </c>
      <c r="BQ149" s="122">
        <v>68</v>
      </c>
      <c r="BR149" s="122">
        <v>69</v>
      </c>
      <c r="BS149" s="122">
        <v>70</v>
      </c>
      <c r="BT149" s="122">
        <v>71</v>
      </c>
      <c r="BU149" s="122">
        <v>72</v>
      </c>
      <c r="BV149" s="122">
        <v>73</v>
      </c>
      <c r="BW149" s="122">
        <v>74</v>
      </c>
      <c r="BX149" s="122">
        <v>75</v>
      </c>
      <c r="BY149" s="122">
        <v>76</v>
      </c>
      <c r="BZ149" s="122">
        <v>77</v>
      </c>
      <c r="CA149" s="122">
        <v>78</v>
      </c>
      <c r="CB149" s="122">
        <v>79</v>
      </c>
      <c r="CC149" s="122">
        <v>80</v>
      </c>
      <c r="CD149" s="122">
        <v>81</v>
      </c>
      <c r="CE149" s="122">
        <v>82</v>
      </c>
      <c r="CF149" s="122">
        <v>83</v>
      </c>
      <c r="CG149" s="122">
        <v>84</v>
      </c>
      <c r="CH149" s="122">
        <v>85</v>
      </c>
      <c r="CI149" s="122">
        <v>86</v>
      </c>
      <c r="CJ149" s="122">
        <v>87</v>
      </c>
      <c r="CK149" s="122">
        <v>88</v>
      </c>
      <c r="CL149" s="122">
        <v>89</v>
      </c>
      <c r="CM149" s="122">
        <v>90</v>
      </c>
      <c r="CN149" s="122">
        <v>91</v>
      </c>
      <c r="CO149" s="122">
        <v>92</v>
      </c>
      <c r="CP149" s="122">
        <v>93</v>
      </c>
      <c r="CQ149" s="122">
        <v>94</v>
      </c>
      <c r="CR149" s="122">
        <v>95</v>
      </c>
      <c r="CS149" s="122">
        <v>96</v>
      </c>
      <c r="CT149" s="122">
        <v>97</v>
      </c>
      <c r="CU149" s="122">
        <v>98</v>
      </c>
      <c r="CV149" s="122">
        <v>99</v>
      </c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</row>
    <row r="150" spans="1:110" x14ac:dyDescent="0.2">
      <c r="A150" s="866"/>
      <c r="B150" s="160" t="s">
        <v>65</v>
      </c>
      <c r="C150" s="160" t="s">
        <v>66</v>
      </c>
      <c r="D150" s="160" t="s">
        <v>67</v>
      </c>
      <c r="E150" s="160" t="s">
        <v>68</v>
      </c>
      <c r="F150" s="160" t="s">
        <v>69</v>
      </c>
      <c r="G150" s="160" t="s">
        <v>70</v>
      </c>
      <c r="H150" s="160" t="s">
        <v>71</v>
      </c>
      <c r="I150" s="160" t="s">
        <v>72</v>
      </c>
      <c r="J150" s="160" t="s">
        <v>73</v>
      </c>
      <c r="K150" s="160" t="s">
        <v>74</v>
      </c>
      <c r="L150" s="160" t="s">
        <v>75</v>
      </c>
      <c r="M150" s="160" t="s">
        <v>76</v>
      </c>
      <c r="N150" s="160" t="s">
        <v>77</v>
      </c>
      <c r="O150" s="160" t="s">
        <v>78</v>
      </c>
      <c r="P150" s="160" t="s">
        <v>79</v>
      </c>
      <c r="Q150" s="122" t="s">
        <v>80</v>
      </c>
      <c r="R150" s="122" t="s">
        <v>81</v>
      </c>
      <c r="S150" s="122" t="s">
        <v>82</v>
      </c>
      <c r="T150" s="122" t="s">
        <v>83</v>
      </c>
      <c r="U150" s="122" t="s">
        <v>84</v>
      </c>
      <c r="V150" s="122" t="s">
        <v>85</v>
      </c>
      <c r="W150" s="122" t="s">
        <v>86</v>
      </c>
      <c r="X150" s="122" t="s">
        <v>87</v>
      </c>
      <c r="Y150" s="122" t="s">
        <v>88</v>
      </c>
      <c r="Z150" s="122" t="s">
        <v>89</v>
      </c>
      <c r="AA150" s="122" t="s">
        <v>90</v>
      </c>
      <c r="AB150" s="122" t="s">
        <v>91</v>
      </c>
      <c r="AC150" s="122" t="s">
        <v>92</v>
      </c>
      <c r="AD150" s="122" t="s">
        <v>93</v>
      </c>
      <c r="AE150" s="122" t="s">
        <v>94</v>
      </c>
      <c r="AF150" s="122" t="s">
        <v>95</v>
      </c>
      <c r="AG150" s="122" t="s">
        <v>96</v>
      </c>
      <c r="AH150" s="122" t="s">
        <v>97</v>
      </c>
      <c r="AI150" s="122" t="s">
        <v>98</v>
      </c>
      <c r="AJ150" s="122" t="s">
        <v>99</v>
      </c>
      <c r="AK150" s="122" t="s">
        <v>100</v>
      </c>
      <c r="AL150" s="122" t="s">
        <v>101</v>
      </c>
      <c r="AM150" s="122" t="s">
        <v>102</v>
      </c>
      <c r="AN150" s="122" t="s">
        <v>103</v>
      </c>
      <c r="AO150" s="122" t="s">
        <v>104</v>
      </c>
      <c r="AP150" s="122" t="s">
        <v>105</v>
      </c>
      <c r="AQ150" s="122" t="s">
        <v>106</v>
      </c>
      <c r="AR150" s="122" t="s">
        <v>107</v>
      </c>
      <c r="AS150" s="122" t="s">
        <v>108</v>
      </c>
      <c r="AT150" s="122" t="s">
        <v>109</v>
      </c>
      <c r="AU150" s="122" t="s">
        <v>110</v>
      </c>
      <c r="AV150" s="122" t="s">
        <v>111</v>
      </c>
      <c r="AW150" s="122" t="s">
        <v>112</v>
      </c>
      <c r="AX150" s="122" t="s">
        <v>113</v>
      </c>
      <c r="AY150" s="122" t="s">
        <v>114</v>
      </c>
      <c r="AZ150" s="122" t="s">
        <v>115</v>
      </c>
      <c r="BA150" s="122" t="s">
        <v>116</v>
      </c>
      <c r="BB150" s="122" t="s">
        <v>117</v>
      </c>
      <c r="BC150" s="122" t="s">
        <v>118</v>
      </c>
      <c r="BD150" s="122" t="s">
        <v>119</v>
      </c>
      <c r="BE150" s="122" t="s">
        <v>120</v>
      </c>
      <c r="BF150" s="122" t="s">
        <v>121</v>
      </c>
      <c r="BG150" s="122" t="s">
        <v>122</v>
      </c>
      <c r="BH150" s="122" t="s">
        <v>123</v>
      </c>
      <c r="BI150" s="122" t="s">
        <v>124</v>
      </c>
      <c r="BJ150" s="122" t="s">
        <v>125</v>
      </c>
      <c r="BK150" s="122" t="s">
        <v>126</v>
      </c>
      <c r="BL150" s="122" t="s">
        <v>127</v>
      </c>
      <c r="BM150" s="122" t="s">
        <v>128</v>
      </c>
      <c r="BN150" s="122" t="s">
        <v>129</v>
      </c>
      <c r="BO150" s="122" t="s">
        <v>130</v>
      </c>
      <c r="BP150" s="122" t="s">
        <v>131</v>
      </c>
      <c r="BQ150" s="122" t="s">
        <v>132</v>
      </c>
      <c r="BR150" s="122" t="s">
        <v>133</v>
      </c>
      <c r="BS150" s="122" t="s">
        <v>134</v>
      </c>
      <c r="BT150" s="122" t="s">
        <v>135</v>
      </c>
      <c r="BU150" s="122" t="s">
        <v>136</v>
      </c>
      <c r="BV150" s="122" t="s">
        <v>137</v>
      </c>
      <c r="BW150" s="122" t="s">
        <v>138</v>
      </c>
      <c r="BX150" s="122" t="s">
        <v>139</v>
      </c>
      <c r="BY150" s="122" t="s">
        <v>140</v>
      </c>
      <c r="BZ150" s="122" t="s">
        <v>141</v>
      </c>
      <c r="CA150" s="122" t="s">
        <v>142</v>
      </c>
      <c r="CB150" s="122" t="s">
        <v>143</v>
      </c>
      <c r="CC150" s="122" t="s">
        <v>144</v>
      </c>
      <c r="CD150" s="122" t="s">
        <v>145</v>
      </c>
      <c r="CE150" s="122" t="s">
        <v>146</v>
      </c>
      <c r="CF150" s="122" t="s">
        <v>147</v>
      </c>
      <c r="CG150" s="122" t="s">
        <v>148</v>
      </c>
      <c r="CH150" s="122" t="s">
        <v>149</v>
      </c>
      <c r="CI150" s="122" t="s">
        <v>150</v>
      </c>
      <c r="CJ150" s="122" t="s">
        <v>151</v>
      </c>
      <c r="CK150" s="122" t="s">
        <v>152</v>
      </c>
      <c r="CL150" s="122" t="s">
        <v>153</v>
      </c>
      <c r="CM150" s="122" t="s">
        <v>154</v>
      </c>
      <c r="CN150" s="122" t="s">
        <v>155</v>
      </c>
      <c r="CO150" s="122" t="s">
        <v>156</v>
      </c>
      <c r="CP150" s="122" t="s">
        <v>157</v>
      </c>
      <c r="CQ150" s="122" t="s">
        <v>158</v>
      </c>
      <c r="CR150" s="122" t="s">
        <v>159</v>
      </c>
      <c r="CS150" s="122" t="s">
        <v>160</v>
      </c>
      <c r="CT150" s="122" t="s">
        <v>161</v>
      </c>
      <c r="CU150" s="122" t="s">
        <v>162</v>
      </c>
      <c r="CV150" s="122" t="s">
        <v>163</v>
      </c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</row>
    <row r="151" spans="1:110" x14ac:dyDescent="0.2">
      <c r="A151" s="866"/>
      <c r="B151" s="160"/>
      <c r="C151" s="160"/>
      <c r="D151" s="160"/>
      <c r="E151" s="160">
        <f>INT(F155/100000)</f>
        <v>0</v>
      </c>
      <c r="F151" s="160">
        <f>INT(F155/1000-E151*100)</f>
        <v>0</v>
      </c>
      <c r="G151" s="160">
        <f>INT(F155/100-E151*1000-F151*10)</f>
        <v>0</v>
      </c>
      <c r="H151" s="160">
        <f>INT(F155-E151*100000-F151*1000-G151*100)</f>
        <v>0</v>
      </c>
      <c r="I151" s="160">
        <f>IF(AND(G151=0,H151=0),1,2)</f>
        <v>1</v>
      </c>
      <c r="J151" s="160">
        <f>IF(OR(I151=1,I152=3),5,6)</f>
        <v>5</v>
      </c>
      <c r="K151" s="160"/>
      <c r="L151" s="160"/>
      <c r="M151" s="160"/>
      <c r="N151" s="160"/>
      <c r="O151" s="160"/>
      <c r="P151" s="160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22"/>
      <c r="BD151" s="122"/>
      <c r="BE151" s="122"/>
      <c r="BF151" s="122"/>
      <c r="BG151" s="122"/>
      <c r="BH151" s="122"/>
      <c r="BI151" s="122"/>
      <c r="BJ151" s="122"/>
      <c r="BK151" s="122"/>
      <c r="BL151" s="122"/>
      <c r="BM151" s="122"/>
      <c r="BN151" s="122"/>
      <c r="BO151" s="122"/>
      <c r="BP151" s="122"/>
      <c r="BQ151" s="122"/>
      <c r="BR151" s="122"/>
      <c r="BS151" s="122"/>
      <c r="BT151" s="122"/>
      <c r="BU151" s="122"/>
      <c r="BV151" s="122"/>
      <c r="BW151" s="122"/>
      <c r="BX151" s="122"/>
      <c r="BY151" s="122"/>
      <c r="BZ151" s="122"/>
      <c r="CA151" s="122"/>
      <c r="CB151" s="122"/>
      <c r="CC151" s="122"/>
      <c r="CD151" s="122"/>
      <c r="CE151" s="122"/>
      <c r="CF151" s="122"/>
      <c r="CG151" s="122"/>
      <c r="CH151" s="122"/>
      <c r="CI151" s="122"/>
      <c r="CJ151" s="122"/>
      <c r="CK151" s="122"/>
      <c r="CL151" s="122"/>
      <c r="CM151" s="122"/>
      <c r="CN151" s="122"/>
      <c r="CO151" s="122"/>
      <c r="CP151" s="122"/>
      <c r="CQ151" s="122"/>
      <c r="CR151" s="122"/>
      <c r="CS151" s="122"/>
      <c r="CT151" s="122"/>
      <c r="CU151" s="122"/>
      <c r="CV151" s="122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</row>
    <row r="152" spans="1:110" x14ac:dyDescent="0.2">
      <c r="A152" s="866"/>
      <c r="B152" s="160"/>
      <c r="C152" s="160"/>
      <c r="D152" s="160"/>
      <c r="E152" s="160" t="str">
        <f>IF(E151=0,"",LOOKUP(E151,B149:CV149,B150:CV150))</f>
        <v/>
      </c>
      <c r="F152" s="160" t="str">
        <f>IF(F151=0,"",LOOKUP(F151,B149:CV149,B150:CV150))</f>
        <v/>
      </c>
      <c r="G152" s="160" t="str">
        <f>IF(G151=0,"",LOOKUP(G151,B149:J149,B150:J150))</f>
        <v/>
      </c>
      <c r="H152" s="160" t="str">
        <f>IF(H151=0,"",LOOKUP(H151,B149:CV149,B150:CV150))</f>
        <v/>
      </c>
      <c r="I152" s="160">
        <f>IF(H151=0,3,4)</f>
        <v>3</v>
      </c>
      <c r="J152" s="160"/>
      <c r="K152" s="160"/>
      <c r="L152" s="160"/>
      <c r="M152" s="160"/>
      <c r="N152" s="160"/>
      <c r="O152" s="160"/>
      <c r="P152" s="160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22"/>
      <c r="BD152" s="122"/>
      <c r="BE152" s="122"/>
      <c r="BF152" s="122"/>
      <c r="BG152" s="122"/>
      <c r="BH152" s="122"/>
      <c r="BI152" s="122"/>
      <c r="BJ152" s="122"/>
      <c r="BK152" s="122"/>
      <c r="BL152" s="122"/>
      <c r="BM152" s="122"/>
      <c r="BN152" s="122"/>
      <c r="BO152" s="122"/>
      <c r="BP152" s="122"/>
      <c r="BQ152" s="122"/>
      <c r="BR152" s="122"/>
      <c r="BS152" s="122"/>
      <c r="BT152" s="122"/>
      <c r="BU152" s="122"/>
      <c r="BV152" s="122"/>
      <c r="BW152" s="122"/>
      <c r="BX152" s="122"/>
      <c r="BY152" s="122"/>
      <c r="BZ152" s="122"/>
      <c r="CA152" s="122"/>
      <c r="CB152" s="122"/>
      <c r="CC152" s="122"/>
      <c r="CD152" s="122"/>
      <c r="CE152" s="122"/>
      <c r="CF152" s="122"/>
      <c r="CG152" s="122"/>
      <c r="CH152" s="122"/>
      <c r="CI152" s="122"/>
      <c r="CJ152" s="122"/>
      <c r="CK152" s="122"/>
      <c r="CL152" s="122"/>
      <c r="CM152" s="122"/>
      <c r="CN152" s="122"/>
      <c r="CO152" s="122"/>
      <c r="CP152" s="122"/>
      <c r="CQ152" s="122"/>
      <c r="CR152" s="122"/>
      <c r="CS152" s="122"/>
      <c r="CT152" s="122"/>
      <c r="CU152" s="122"/>
      <c r="CV152" s="122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</row>
    <row r="153" spans="1:110" x14ac:dyDescent="0.2">
      <c r="A153" s="866"/>
      <c r="B153" s="160"/>
      <c r="C153" s="160"/>
      <c r="D153" s="160"/>
      <c r="E153" s="160" t="str">
        <f>IF(E151&gt;1," Lakhs ",IF(E151&gt;0," Lakh ",""))</f>
        <v/>
      </c>
      <c r="F153" s="160" t="str">
        <f>IF(F151&gt;0," Thousand ","")</f>
        <v/>
      </c>
      <c r="G153" s="160" t="str">
        <f>IF(G151&gt;0," Hundred ","")</f>
        <v/>
      </c>
      <c r="H153" s="160"/>
      <c r="I153" s="160"/>
      <c r="J153" s="160"/>
      <c r="K153" s="160"/>
      <c r="L153" s="160"/>
      <c r="M153" s="160"/>
      <c r="N153" s="160"/>
      <c r="O153" s="160"/>
      <c r="P153" s="16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  <c r="BF153" s="122"/>
      <c r="BG153" s="122"/>
      <c r="BH153" s="122"/>
      <c r="BI153" s="122"/>
      <c r="BJ153" s="122"/>
      <c r="BK153" s="122"/>
      <c r="BL153" s="122"/>
      <c r="BM153" s="122"/>
      <c r="BN153" s="122"/>
      <c r="BO153" s="122"/>
      <c r="BP153" s="122"/>
      <c r="BQ153" s="122"/>
      <c r="BR153" s="122"/>
      <c r="BS153" s="122"/>
      <c r="BT153" s="122"/>
      <c r="BU153" s="122"/>
      <c r="BV153" s="122"/>
      <c r="BW153" s="122"/>
      <c r="BX153" s="122"/>
      <c r="BY153" s="122"/>
      <c r="BZ153" s="122"/>
      <c r="CA153" s="122"/>
      <c r="CB153" s="122"/>
      <c r="CC153" s="122"/>
      <c r="CD153" s="122"/>
      <c r="CE153" s="122"/>
      <c r="CF153" s="122"/>
      <c r="CG153" s="122"/>
      <c r="CH153" s="122"/>
      <c r="CI153" s="122"/>
      <c r="CJ153" s="122"/>
      <c r="CK153" s="122"/>
      <c r="CL153" s="122"/>
      <c r="CM153" s="122"/>
      <c r="CN153" s="122"/>
      <c r="CO153" s="122"/>
      <c r="CP153" s="122"/>
      <c r="CQ153" s="122"/>
      <c r="CR153" s="122"/>
      <c r="CS153" s="122"/>
      <c r="CT153" s="122"/>
      <c r="CU153" s="122"/>
      <c r="CV153" s="122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</row>
    <row r="154" spans="1:110" x14ac:dyDescent="0.2">
      <c r="A154" s="866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  <c r="BI154" s="122"/>
      <c r="BJ154" s="122"/>
      <c r="BK154" s="122"/>
      <c r="BL154" s="122"/>
      <c r="BM154" s="122"/>
      <c r="BN154" s="122"/>
      <c r="BO154" s="122"/>
      <c r="BP154" s="122"/>
      <c r="BQ154" s="122"/>
      <c r="BR154" s="122"/>
      <c r="BS154" s="122"/>
      <c r="BT154" s="122"/>
      <c r="BU154" s="122"/>
      <c r="BV154" s="122"/>
      <c r="BW154" s="122"/>
      <c r="BX154" s="122"/>
      <c r="BY154" s="122"/>
      <c r="BZ154" s="122"/>
      <c r="CA154" s="122"/>
      <c r="CB154" s="122"/>
      <c r="CC154" s="122"/>
      <c r="CD154" s="122"/>
      <c r="CE154" s="122"/>
      <c r="CF154" s="122"/>
      <c r="CG154" s="122"/>
      <c r="CH154" s="122"/>
      <c r="CI154" s="122"/>
      <c r="CJ154" s="122"/>
      <c r="CK154" s="122"/>
      <c r="CL154" s="122"/>
      <c r="CM154" s="122"/>
      <c r="CN154" s="122"/>
      <c r="CO154" s="122"/>
      <c r="CP154" s="122"/>
      <c r="CQ154" s="122"/>
      <c r="CR154" s="122"/>
      <c r="CS154" s="122"/>
      <c r="CT154" s="122"/>
      <c r="CU154" s="122"/>
      <c r="CV154" s="122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</row>
    <row r="155" spans="1:110" ht="18" x14ac:dyDescent="0.2">
      <c r="A155" s="866"/>
      <c r="B155" s="160"/>
      <c r="C155" s="160"/>
      <c r="D155" s="160"/>
      <c r="E155" s="160"/>
      <c r="F155" s="161">
        <f>'3-10'!M45</f>
        <v>0</v>
      </c>
      <c r="G155" s="162" t="str">
        <f>IF(F155=0,"Zero",IF(F155&gt;0,TRIM(CONCATENATE(E152,E153,F152,F153,G152,G153,IF(AND(F155&gt;100,J151=6)," and ",""),H152,))&amp;" "&amp;"rupees Only",""))</f>
        <v>Zero</v>
      </c>
      <c r="H155" s="162"/>
      <c r="I155" s="162"/>
      <c r="J155" s="162"/>
      <c r="K155" s="162"/>
      <c r="L155" s="162"/>
      <c r="M155" s="160"/>
      <c r="N155" s="160"/>
      <c r="O155" s="160"/>
      <c r="P155" s="160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  <c r="AV155" s="122"/>
      <c r="AW155" s="122"/>
      <c r="AX155" s="122"/>
      <c r="AY155" s="122"/>
      <c r="AZ155" s="122"/>
      <c r="BA155" s="122"/>
      <c r="BB155" s="122"/>
      <c r="BC155" s="122"/>
      <c r="BD155" s="122"/>
      <c r="BE155" s="122"/>
      <c r="BF155" s="122"/>
      <c r="BG155" s="122"/>
      <c r="BH155" s="122"/>
      <c r="BI155" s="122"/>
      <c r="BJ155" s="122"/>
      <c r="BK155" s="122"/>
      <c r="BL155" s="122"/>
      <c r="BM155" s="122"/>
      <c r="BN155" s="122"/>
      <c r="BO155" s="122"/>
      <c r="BP155" s="122"/>
      <c r="BQ155" s="122"/>
      <c r="BR155" s="122"/>
      <c r="BS155" s="122"/>
      <c r="BT155" s="122"/>
      <c r="BU155" s="122"/>
      <c r="BV155" s="122"/>
      <c r="BW155" s="122"/>
      <c r="BX155" s="122"/>
      <c r="BY155" s="122"/>
      <c r="BZ155" s="122"/>
      <c r="CA155" s="122"/>
      <c r="CB155" s="122"/>
      <c r="CC155" s="122"/>
      <c r="CD155" s="122"/>
      <c r="CE155" s="122"/>
      <c r="CF155" s="122"/>
      <c r="CG155" s="122"/>
      <c r="CH155" s="122"/>
      <c r="CI155" s="122"/>
      <c r="CJ155" s="122"/>
      <c r="CK155" s="122"/>
      <c r="CL155" s="122"/>
      <c r="CM155" s="122"/>
      <c r="CN155" s="122"/>
      <c r="CO155" s="122"/>
      <c r="CP155" s="122"/>
      <c r="CQ155" s="122"/>
      <c r="CR155" s="122"/>
      <c r="CS155" s="122"/>
      <c r="CT155" s="122"/>
      <c r="CU155" s="122"/>
      <c r="CV155" s="122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</row>
    <row r="156" spans="1:110" x14ac:dyDescent="0.2">
      <c r="A156" s="120"/>
    </row>
    <row r="157" spans="1:110" x14ac:dyDescent="0.2">
      <c r="A157" s="120"/>
    </row>
    <row r="158" spans="1:110" x14ac:dyDescent="0.2">
      <c r="A158" s="120"/>
    </row>
    <row r="159" spans="1:110" x14ac:dyDescent="0.2">
      <c r="A159" s="120"/>
    </row>
    <row r="160" spans="1:110" x14ac:dyDescent="0.2">
      <c r="A160" s="120"/>
    </row>
    <row r="161" spans="1:1" x14ac:dyDescent="0.2">
      <c r="A161" s="120"/>
    </row>
    <row r="162" spans="1:1" x14ac:dyDescent="0.2">
      <c r="A162" s="120"/>
    </row>
    <row r="163" spans="1:1" x14ac:dyDescent="0.2">
      <c r="A163" s="120"/>
    </row>
    <row r="164" spans="1:1" x14ac:dyDescent="0.2">
      <c r="A164" s="120"/>
    </row>
    <row r="165" spans="1:1" x14ac:dyDescent="0.2">
      <c r="A165" s="120"/>
    </row>
    <row r="166" spans="1:1" x14ac:dyDescent="0.2">
      <c r="A166" s="120"/>
    </row>
    <row r="167" spans="1:1" x14ac:dyDescent="0.2">
      <c r="A167" s="120"/>
    </row>
    <row r="168" spans="1:1" x14ac:dyDescent="0.2">
      <c r="A168" s="120"/>
    </row>
    <row r="169" spans="1:1" x14ac:dyDescent="0.2">
      <c r="A169" s="120"/>
    </row>
    <row r="170" spans="1:1" x14ac:dyDescent="0.2">
      <c r="A170" s="120"/>
    </row>
    <row r="171" spans="1:1" x14ac:dyDescent="0.2">
      <c r="A171" s="120"/>
    </row>
    <row r="172" spans="1:1" x14ac:dyDescent="0.2">
      <c r="A172" s="120"/>
    </row>
    <row r="173" spans="1:1" x14ac:dyDescent="0.2">
      <c r="A173" s="120"/>
    </row>
    <row r="174" spans="1:1" x14ac:dyDescent="0.2">
      <c r="A174" s="120"/>
    </row>
    <row r="175" spans="1:1" x14ac:dyDescent="0.2">
      <c r="A175" s="120"/>
    </row>
    <row r="176" spans="1:1" x14ac:dyDescent="0.2">
      <c r="A176" s="120"/>
    </row>
    <row r="177" spans="1:1" x14ac:dyDescent="0.2">
      <c r="A177" s="120"/>
    </row>
    <row r="178" spans="1:1" x14ac:dyDescent="0.2">
      <c r="A178" s="120"/>
    </row>
    <row r="179" spans="1:1" x14ac:dyDescent="0.2">
      <c r="A179" s="120"/>
    </row>
    <row r="180" spans="1:1" x14ac:dyDescent="0.2">
      <c r="A180" s="120"/>
    </row>
    <row r="181" spans="1:1" x14ac:dyDescent="0.2">
      <c r="A181" s="120"/>
    </row>
    <row r="182" spans="1:1" x14ac:dyDescent="0.2">
      <c r="A182" s="120"/>
    </row>
    <row r="183" spans="1:1" x14ac:dyDescent="0.2">
      <c r="A183" s="120"/>
    </row>
    <row r="184" spans="1:1" x14ac:dyDescent="0.2">
      <c r="A184" s="120"/>
    </row>
    <row r="185" spans="1:1" x14ac:dyDescent="0.2">
      <c r="A185" s="120"/>
    </row>
    <row r="186" spans="1:1" x14ac:dyDescent="0.2">
      <c r="A186" s="120"/>
    </row>
    <row r="187" spans="1:1" x14ac:dyDescent="0.2">
      <c r="A187" s="120"/>
    </row>
    <row r="188" spans="1:1" x14ac:dyDescent="0.2">
      <c r="A188" s="120"/>
    </row>
    <row r="189" spans="1:1" x14ac:dyDescent="0.2">
      <c r="A189" s="120"/>
    </row>
    <row r="190" spans="1:1" x14ac:dyDescent="0.2">
      <c r="A190" s="120"/>
    </row>
    <row r="191" spans="1:1" x14ac:dyDescent="0.2">
      <c r="A191" s="120"/>
    </row>
    <row r="192" spans="1:1" x14ac:dyDescent="0.2">
      <c r="A192" s="120"/>
    </row>
    <row r="193" spans="1:1" x14ac:dyDescent="0.2">
      <c r="A193" s="120"/>
    </row>
    <row r="194" spans="1:1" x14ac:dyDescent="0.2">
      <c r="A194" s="120"/>
    </row>
    <row r="195" spans="1:1" x14ac:dyDescent="0.2">
      <c r="A195" s="120"/>
    </row>
    <row r="196" spans="1:1" x14ac:dyDescent="0.2">
      <c r="A196" s="120"/>
    </row>
    <row r="197" spans="1:1" x14ac:dyDescent="0.2">
      <c r="A197" s="120"/>
    </row>
    <row r="198" spans="1:1" x14ac:dyDescent="0.2">
      <c r="A198" s="120"/>
    </row>
    <row r="199" spans="1:1" x14ac:dyDescent="0.2">
      <c r="A199" s="120"/>
    </row>
    <row r="200" spans="1:1" x14ac:dyDescent="0.2">
      <c r="A200" s="120"/>
    </row>
    <row r="201" spans="1:1" x14ac:dyDescent="0.2">
      <c r="A201" s="120"/>
    </row>
    <row r="202" spans="1:1" x14ac:dyDescent="0.2">
      <c r="A202" s="120"/>
    </row>
    <row r="203" spans="1:1" x14ac:dyDescent="0.2">
      <c r="A203" s="120"/>
    </row>
    <row r="204" spans="1:1" x14ac:dyDescent="0.2">
      <c r="A204" s="120"/>
    </row>
    <row r="205" spans="1:1" x14ac:dyDescent="0.2">
      <c r="A205" s="120"/>
    </row>
    <row r="206" spans="1:1" x14ac:dyDescent="0.2">
      <c r="A206" s="120"/>
    </row>
    <row r="207" spans="1:1" x14ac:dyDescent="0.2">
      <c r="A207" s="120"/>
    </row>
    <row r="208" spans="1:1" x14ac:dyDescent="0.2">
      <c r="A208" s="120"/>
    </row>
    <row r="209" spans="1:1" x14ac:dyDescent="0.2">
      <c r="A209" s="120"/>
    </row>
    <row r="210" spans="1:1" x14ac:dyDescent="0.2">
      <c r="A210" s="120"/>
    </row>
    <row r="211" spans="1:1" x14ac:dyDescent="0.2">
      <c r="A211" s="120"/>
    </row>
    <row r="212" spans="1:1" x14ac:dyDescent="0.2">
      <c r="A212" s="120"/>
    </row>
    <row r="213" spans="1:1" x14ac:dyDescent="0.2">
      <c r="A213" s="120"/>
    </row>
    <row r="214" spans="1:1" x14ac:dyDescent="0.2">
      <c r="A214" s="120"/>
    </row>
    <row r="215" spans="1:1" x14ac:dyDescent="0.2">
      <c r="A215" s="120"/>
    </row>
    <row r="216" spans="1:1" x14ac:dyDescent="0.2">
      <c r="A216" s="120"/>
    </row>
    <row r="217" spans="1:1" x14ac:dyDescent="0.2">
      <c r="A217" s="120"/>
    </row>
    <row r="218" spans="1:1" x14ac:dyDescent="0.2">
      <c r="A218" s="120"/>
    </row>
    <row r="219" spans="1:1" x14ac:dyDescent="0.2">
      <c r="A219" s="120"/>
    </row>
    <row r="220" spans="1:1" x14ac:dyDescent="0.2">
      <c r="A220" s="120"/>
    </row>
    <row r="221" spans="1:1" x14ac:dyDescent="0.2">
      <c r="A221" s="120"/>
    </row>
    <row r="222" spans="1:1" x14ac:dyDescent="0.2">
      <c r="A222" s="120"/>
    </row>
    <row r="223" spans="1:1" x14ac:dyDescent="0.2">
      <c r="A223" s="120"/>
    </row>
    <row r="224" spans="1:1" x14ac:dyDescent="0.2">
      <c r="A224" s="120"/>
    </row>
    <row r="225" spans="1:1" x14ac:dyDescent="0.2">
      <c r="A225" s="120"/>
    </row>
    <row r="226" spans="1:1" x14ac:dyDescent="0.2">
      <c r="A226" s="120"/>
    </row>
    <row r="227" spans="1:1" x14ac:dyDescent="0.2">
      <c r="A227" s="120"/>
    </row>
    <row r="228" spans="1:1" x14ac:dyDescent="0.2">
      <c r="A228" s="120"/>
    </row>
    <row r="229" spans="1:1" x14ac:dyDescent="0.2">
      <c r="A229" s="120"/>
    </row>
    <row r="230" spans="1:1" x14ac:dyDescent="0.2">
      <c r="A230" s="120"/>
    </row>
    <row r="231" spans="1:1" x14ac:dyDescent="0.2">
      <c r="A231" s="120"/>
    </row>
    <row r="232" spans="1:1" x14ac:dyDescent="0.2">
      <c r="A232" s="120"/>
    </row>
    <row r="233" spans="1:1" x14ac:dyDescent="0.2">
      <c r="A233" s="120"/>
    </row>
    <row r="234" spans="1:1" x14ac:dyDescent="0.2">
      <c r="A234" s="120"/>
    </row>
    <row r="235" spans="1:1" x14ac:dyDescent="0.2">
      <c r="A235" s="120"/>
    </row>
    <row r="236" spans="1:1" x14ac:dyDescent="0.2">
      <c r="A236" s="120"/>
    </row>
    <row r="237" spans="1:1" x14ac:dyDescent="0.2">
      <c r="A237" s="120"/>
    </row>
    <row r="238" spans="1:1" x14ac:dyDescent="0.2">
      <c r="A238" s="120"/>
    </row>
    <row r="239" spans="1:1" x14ac:dyDescent="0.2">
      <c r="A239" s="120"/>
    </row>
    <row r="240" spans="1:1" x14ac:dyDescent="0.2">
      <c r="A240" s="120"/>
    </row>
    <row r="241" spans="1:1" x14ac:dyDescent="0.2">
      <c r="A241" s="120"/>
    </row>
    <row r="242" spans="1:1" x14ac:dyDescent="0.2">
      <c r="A242" s="120"/>
    </row>
    <row r="243" spans="1:1" x14ac:dyDescent="0.2">
      <c r="A243" s="120"/>
    </row>
    <row r="244" spans="1:1" x14ac:dyDescent="0.2">
      <c r="A244" s="120"/>
    </row>
    <row r="245" spans="1:1" x14ac:dyDescent="0.2">
      <c r="A245" s="120"/>
    </row>
    <row r="246" spans="1:1" x14ac:dyDescent="0.2">
      <c r="A246" s="120"/>
    </row>
    <row r="247" spans="1:1" x14ac:dyDescent="0.2">
      <c r="A247" s="120"/>
    </row>
    <row r="248" spans="1:1" x14ac:dyDescent="0.2">
      <c r="A248" s="120"/>
    </row>
    <row r="249" spans="1:1" x14ac:dyDescent="0.2">
      <c r="A249" s="120"/>
    </row>
    <row r="250" spans="1:1" x14ac:dyDescent="0.2">
      <c r="A250" s="120"/>
    </row>
    <row r="251" spans="1:1" x14ac:dyDescent="0.2">
      <c r="A251" s="120"/>
    </row>
    <row r="252" spans="1:1" x14ac:dyDescent="0.2">
      <c r="A252" s="120"/>
    </row>
    <row r="253" spans="1:1" x14ac:dyDescent="0.2">
      <c r="A253" s="120"/>
    </row>
    <row r="254" spans="1:1" x14ac:dyDescent="0.2">
      <c r="A254" s="120"/>
    </row>
    <row r="255" spans="1:1" x14ac:dyDescent="0.2">
      <c r="A255" s="120"/>
    </row>
    <row r="256" spans="1:1" x14ac:dyDescent="0.2">
      <c r="A256" s="120"/>
    </row>
    <row r="257" spans="1:1" x14ac:dyDescent="0.2">
      <c r="A257" s="120"/>
    </row>
    <row r="258" spans="1:1" x14ac:dyDescent="0.2">
      <c r="A258" s="120"/>
    </row>
    <row r="259" spans="1:1" x14ac:dyDescent="0.2">
      <c r="A259" s="120"/>
    </row>
    <row r="260" spans="1:1" x14ac:dyDescent="0.2">
      <c r="A260" s="120"/>
    </row>
    <row r="261" spans="1:1" x14ac:dyDescent="0.2">
      <c r="A261" s="120"/>
    </row>
    <row r="262" spans="1:1" x14ac:dyDescent="0.2">
      <c r="A262" s="120"/>
    </row>
    <row r="263" spans="1:1" x14ac:dyDescent="0.2">
      <c r="A263" s="120"/>
    </row>
    <row r="264" spans="1:1" x14ac:dyDescent="0.2">
      <c r="A264" s="120"/>
    </row>
    <row r="265" spans="1:1" x14ac:dyDescent="0.2">
      <c r="A265" s="120"/>
    </row>
    <row r="266" spans="1:1" x14ac:dyDescent="0.2">
      <c r="A266" s="120"/>
    </row>
    <row r="267" spans="1:1" x14ac:dyDescent="0.2">
      <c r="A267" s="120"/>
    </row>
    <row r="268" spans="1:1" x14ac:dyDescent="0.2">
      <c r="A268" s="120"/>
    </row>
    <row r="269" spans="1:1" x14ac:dyDescent="0.2">
      <c r="A269" s="120"/>
    </row>
    <row r="270" spans="1:1" x14ac:dyDescent="0.2">
      <c r="A270" s="120"/>
    </row>
    <row r="271" spans="1:1" x14ac:dyDescent="0.2">
      <c r="A271" s="120"/>
    </row>
    <row r="272" spans="1:1" x14ac:dyDescent="0.2">
      <c r="A272" s="120"/>
    </row>
    <row r="273" spans="1:1" x14ac:dyDescent="0.2">
      <c r="A273" s="120"/>
    </row>
    <row r="274" spans="1:1" x14ac:dyDescent="0.2">
      <c r="A274" s="120"/>
    </row>
    <row r="275" spans="1:1" x14ac:dyDescent="0.2">
      <c r="A275" s="120"/>
    </row>
    <row r="276" spans="1:1" x14ac:dyDescent="0.2">
      <c r="A276" s="120"/>
    </row>
    <row r="277" spans="1:1" x14ac:dyDescent="0.2">
      <c r="A277" s="120"/>
    </row>
    <row r="278" spans="1:1" x14ac:dyDescent="0.2">
      <c r="A278" s="120"/>
    </row>
    <row r="279" spans="1:1" x14ac:dyDescent="0.2">
      <c r="A279" s="120"/>
    </row>
    <row r="280" spans="1:1" x14ac:dyDescent="0.2">
      <c r="A280" s="120"/>
    </row>
    <row r="281" spans="1:1" x14ac:dyDescent="0.2">
      <c r="A281" s="120"/>
    </row>
    <row r="282" spans="1:1" x14ac:dyDescent="0.2">
      <c r="A282" s="120"/>
    </row>
    <row r="283" spans="1:1" x14ac:dyDescent="0.2">
      <c r="A283" s="120"/>
    </row>
    <row r="284" spans="1:1" x14ac:dyDescent="0.2">
      <c r="A284" s="120"/>
    </row>
    <row r="285" spans="1:1" x14ac:dyDescent="0.2">
      <c r="A285" s="120"/>
    </row>
    <row r="286" spans="1:1" x14ac:dyDescent="0.2">
      <c r="A286" s="120"/>
    </row>
    <row r="287" spans="1:1" x14ac:dyDescent="0.2">
      <c r="A287" s="120"/>
    </row>
    <row r="288" spans="1:1" x14ac:dyDescent="0.2">
      <c r="A288" s="120"/>
    </row>
    <row r="289" spans="1:1" x14ac:dyDescent="0.2">
      <c r="A289" s="120"/>
    </row>
    <row r="290" spans="1:1" x14ac:dyDescent="0.2">
      <c r="A290" s="120"/>
    </row>
    <row r="291" spans="1:1" x14ac:dyDescent="0.2">
      <c r="A291" s="120"/>
    </row>
    <row r="292" spans="1:1" x14ac:dyDescent="0.2">
      <c r="A292" s="120"/>
    </row>
    <row r="293" spans="1:1" x14ac:dyDescent="0.2">
      <c r="A293" s="120"/>
    </row>
    <row r="294" spans="1:1" x14ac:dyDescent="0.2">
      <c r="A294" s="120"/>
    </row>
    <row r="295" spans="1:1" x14ac:dyDescent="0.2">
      <c r="A295" s="120"/>
    </row>
    <row r="296" spans="1:1" x14ac:dyDescent="0.2">
      <c r="A296" s="120"/>
    </row>
    <row r="297" spans="1:1" x14ac:dyDescent="0.2">
      <c r="A297" s="120"/>
    </row>
    <row r="298" spans="1:1" x14ac:dyDescent="0.2">
      <c r="A298" s="120"/>
    </row>
    <row r="299" spans="1:1" x14ac:dyDescent="0.2">
      <c r="A299" s="120"/>
    </row>
    <row r="300" spans="1:1" x14ac:dyDescent="0.2">
      <c r="A300" s="120"/>
    </row>
    <row r="301" spans="1:1" x14ac:dyDescent="0.2">
      <c r="A301" s="120"/>
    </row>
    <row r="302" spans="1:1" x14ac:dyDescent="0.2">
      <c r="A302" s="120"/>
    </row>
    <row r="303" spans="1:1" x14ac:dyDescent="0.2">
      <c r="A303" s="120"/>
    </row>
    <row r="304" spans="1:1" x14ac:dyDescent="0.2">
      <c r="A304" s="120"/>
    </row>
    <row r="305" spans="1:1" x14ac:dyDescent="0.2">
      <c r="A305" s="120"/>
    </row>
    <row r="306" spans="1:1" x14ac:dyDescent="0.2">
      <c r="A306" s="120"/>
    </row>
    <row r="307" spans="1:1" x14ac:dyDescent="0.2">
      <c r="A307" s="120"/>
    </row>
    <row r="308" spans="1:1" x14ac:dyDescent="0.2">
      <c r="A308" s="120"/>
    </row>
    <row r="309" spans="1:1" x14ac:dyDescent="0.2">
      <c r="A309" s="120"/>
    </row>
    <row r="310" spans="1:1" x14ac:dyDescent="0.2">
      <c r="A310" s="120"/>
    </row>
    <row r="311" spans="1:1" x14ac:dyDescent="0.2">
      <c r="A311" s="120"/>
    </row>
    <row r="312" spans="1:1" x14ac:dyDescent="0.2">
      <c r="A312" s="120"/>
    </row>
    <row r="313" spans="1:1" x14ac:dyDescent="0.2">
      <c r="A313" s="120"/>
    </row>
    <row r="314" spans="1:1" x14ac:dyDescent="0.2">
      <c r="A314" s="120"/>
    </row>
  </sheetData>
  <mergeCells count="7">
    <mergeCell ref="A141:A147"/>
    <mergeCell ref="A149:A155"/>
    <mergeCell ref="A101:A107"/>
    <mergeCell ref="A109:A115"/>
    <mergeCell ref="A117:A123"/>
    <mergeCell ref="A125:A131"/>
    <mergeCell ref="A133:A1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2A422-EEB8-4399-B851-B1BAB302E3C7}">
  <sheetPr>
    <tabColor rgb="FFFFFF00"/>
  </sheetPr>
  <dimension ref="A1:AT1791"/>
  <sheetViews>
    <sheetView showGridLines="0" showRowColHeaders="0" workbookViewId="0">
      <selection activeCell="J17" sqref="J17"/>
    </sheetView>
  </sheetViews>
  <sheetFormatPr defaultRowHeight="12.75" x14ac:dyDescent="0.2"/>
  <cols>
    <col min="1" max="1" width="4.140625" style="21" customWidth="1"/>
    <col min="2" max="2" width="3.28515625" bestFit="1" customWidth="1"/>
    <col min="3" max="3" width="6.85546875" bestFit="1" customWidth="1"/>
    <col min="4" max="4" width="6.85546875" customWidth="1"/>
    <col min="5" max="5" width="6.42578125" customWidth="1"/>
    <col min="6" max="6" width="6.7109375" customWidth="1"/>
    <col min="7" max="7" width="8.5703125" customWidth="1"/>
    <col min="8" max="9" width="6.42578125" customWidth="1"/>
    <col min="10" max="10" width="6.7109375" customWidth="1"/>
    <col min="11" max="11" width="8.5703125" customWidth="1"/>
    <col min="12" max="13" width="6.42578125" customWidth="1"/>
    <col min="14" max="14" width="6.85546875" customWidth="1"/>
    <col min="15" max="15" width="8.5703125" customWidth="1"/>
    <col min="16" max="17" width="6.42578125" customWidth="1"/>
    <col min="18" max="18" width="6.7109375" customWidth="1"/>
    <col min="19" max="19" width="8.5703125" customWidth="1"/>
    <col min="20" max="21" width="6.42578125" customWidth="1"/>
    <col min="22" max="22" width="6.7109375" customWidth="1"/>
    <col min="23" max="23" width="8.5703125" customWidth="1"/>
    <col min="24" max="26" width="9.140625" style="21"/>
    <col min="27" max="27" width="10.140625" style="21" bestFit="1" customWidth="1"/>
    <col min="28" max="28" width="9.140625" style="21"/>
    <col min="29" max="29" width="10.140625" style="21" bestFit="1" customWidth="1"/>
    <col min="30" max="46" width="9.140625" style="21"/>
  </cols>
  <sheetData>
    <row r="1" spans="2:30" s="21" customFormat="1" x14ac:dyDescent="0.2"/>
    <row r="3" spans="2:30" ht="26.25" x14ac:dyDescent="0.4">
      <c r="G3" s="869" t="str">
        <f>'DATA ON MOBILE'!E2</f>
        <v>Dokka Sithamma Mid Day Meal - PM Poshan</v>
      </c>
      <c r="H3" s="869"/>
      <c r="I3" s="869"/>
      <c r="J3" s="869"/>
      <c r="K3" s="869"/>
      <c r="L3" s="869"/>
      <c r="M3" s="869"/>
      <c r="N3" s="869"/>
      <c r="O3" s="869"/>
      <c r="P3" s="869"/>
      <c r="Q3" s="869"/>
      <c r="R3" s="869"/>
      <c r="S3" s="869"/>
      <c r="V3" s="575"/>
      <c r="W3" s="575"/>
      <c r="AA3" s="576"/>
    </row>
    <row r="4" spans="2:30" ht="18" customHeight="1" x14ac:dyDescent="0.25">
      <c r="E4" s="870" t="str">
        <f>'DATA ON MOBILE'!E3</f>
        <v>DAY WISE DETAILED VOCHER FOR SERVICING MID-DAY MEAL PROGRAMME</v>
      </c>
      <c r="F4" s="870"/>
      <c r="G4" s="870"/>
      <c r="H4" s="870"/>
      <c r="I4" s="870"/>
      <c r="J4" s="870"/>
      <c r="K4" s="870"/>
      <c r="L4" s="870"/>
      <c r="M4" s="870"/>
      <c r="N4" s="870"/>
      <c r="O4" s="870"/>
      <c r="P4" s="870"/>
      <c r="Q4" s="870"/>
      <c r="R4" s="870"/>
      <c r="S4" s="870"/>
      <c r="T4" s="870"/>
      <c r="U4" s="870"/>
      <c r="V4" s="575"/>
      <c r="W4" s="575"/>
      <c r="AA4" s="577"/>
    </row>
    <row r="5" spans="2:30" ht="18" customHeight="1" x14ac:dyDescent="0.25">
      <c r="F5" s="868" t="str">
        <f>'DATA ON MOBILE'!D4&amp;"   "&amp;'DATA ON MOBILE'!D5&amp;"   "&amp;'DATA ON MOBILE'!D6</f>
        <v xml:space="preserve">      </v>
      </c>
      <c r="G5" s="868"/>
      <c r="H5" s="868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V5" s="575"/>
      <c r="W5" s="575"/>
      <c r="Y5" s="675" t="s">
        <v>322</v>
      </c>
      <c r="Z5" s="675"/>
      <c r="AA5" s="675"/>
      <c r="AB5" s="675"/>
      <c r="AC5" s="675"/>
    </row>
    <row r="7" spans="2:30" ht="13.5" thickBot="1" x14ac:dyDescent="0.25"/>
    <row r="8" spans="2:30" ht="18.75" customHeight="1" thickBot="1" x14ac:dyDescent="0.3">
      <c r="B8" s="877">
        <v>2024</v>
      </c>
      <c r="C8" s="878"/>
      <c r="D8" s="872" t="s">
        <v>16</v>
      </c>
      <c r="E8" s="872"/>
      <c r="F8" s="872"/>
      <c r="G8" s="872"/>
      <c r="H8" s="872" t="s">
        <v>54</v>
      </c>
      <c r="I8" s="872"/>
      <c r="J8" s="872"/>
      <c r="K8" s="872"/>
      <c r="L8" s="872" t="s">
        <v>13</v>
      </c>
      <c r="M8" s="872"/>
      <c r="N8" s="872"/>
      <c r="O8" s="872"/>
      <c r="P8" s="872" t="s">
        <v>339</v>
      </c>
      <c r="Q8" s="872"/>
      <c r="R8" s="872"/>
      <c r="S8" s="872"/>
      <c r="T8" s="871" t="s">
        <v>190</v>
      </c>
      <c r="U8" s="872"/>
      <c r="V8" s="872"/>
      <c r="W8" s="872"/>
      <c r="Y8" s="660" t="s">
        <v>340</v>
      </c>
    </row>
    <row r="9" spans="2:30" ht="17.25" customHeight="1" thickBot="1" x14ac:dyDescent="0.25">
      <c r="B9" s="879"/>
      <c r="C9" s="880"/>
      <c r="D9" s="578" t="s">
        <v>28</v>
      </c>
      <c r="E9" s="579" t="s">
        <v>30</v>
      </c>
      <c r="F9" s="579" t="s">
        <v>31</v>
      </c>
      <c r="G9" s="580" t="s">
        <v>32</v>
      </c>
      <c r="H9" s="578" t="s">
        <v>28</v>
      </c>
      <c r="I9" s="579" t="s">
        <v>30</v>
      </c>
      <c r="J9" s="579" t="s">
        <v>31</v>
      </c>
      <c r="K9" s="580" t="s">
        <v>32</v>
      </c>
      <c r="L9" s="578" t="s">
        <v>28</v>
      </c>
      <c r="M9" s="579" t="s">
        <v>30</v>
      </c>
      <c r="N9" s="579" t="s">
        <v>31</v>
      </c>
      <c r="O9" s="580" t="s">
        <v>32</v>
      </c>
      <c r="P9" s="578" t="s">
        <v>28</v>
      </c>
      <c r="Q9" s="579" t="s">
        <v>30</v>
      </c>
      <c r="R9" s="579" t="s">
        <v>31</v>
      </c>
      <c r="S9" s="580" t="s">
        <v>32</v>
      </c>
      <c r="T9" s="581" t="s">
        <v>28</v>
      </c>
      <c r="U9" s="579" t="s">
        <v>30</v>
      </c>
      <c r="V9" s="579" t="s">
        <v>31</v>
      </c>
      <c r="W9" s="580" t="s">
        <v>32</v>
      </c>
    </row>
    <row r="10" spans="2:30" ht="24" customHeight="1" x14ac:dyDescent="0.2">
      <c r="B10" s="649">
        <v>1</v>
      </c>
      <c r="C10" s="650">
        <f>FORMULA!HZ18</f>
        <v>45444</v>
      </c>
      <c r="D10" s="615"/>
      <c r="E10" s="616"/>
      <c r="F10" s="617"/>
      <c r="G10" s="618"/>
      <c r="H10" s="619"/>
      <c r="I10" s="620"/>
      <c r="J10" s="621"/>
      <c r="K10" s="622"/>
      <c r="L10" s="582">
        <f>IFERROR((D10+H10),"")</f>
        <v>0</v>
      </c>
      <c r="M10" s="583">
        <f t="shared" ref="M10:O10" si="0">IFERROR((E10+I10),"")</f>
        <v>0</v>
      </c>
      <c r="N10" s="584">
        <f t="shared" si="0"/>
        <v>0</v>
      </c>
      <c r="O10" s="585">
        <f t="shared" si="0"/>
        <v>0</v>
      </c>
      <c r="P10" s="615"/>
      <c r="Q10" s="616"/>
      <c r="R10" s="635"/>
      <c r="S10" s="636"/>
      <c r="T10" s="586">
        <f>IFERROR((L10-P10),"")</f>
        <v>0</v>
      </c>
      <c r="U10" s="583">
        <f t="shared" ref="U10:W10" si="1">IFERROR((M10-Q10),"")</f>
        <v>0</v>
      </c>
      <c r="V10" s="584">
        <f t="shared" si="1"/>
        <v>0</v>
      </c>
      <c r="W10" s="585">
        <f t="shared" si="1"/>
        <v>0</v>
      </c>
      <c r="Y10" s="587"/>
      <c r="Z10" s="588" t="s">
        <v>338</v>
      </c>
    </row>
    <row r="11" spans="2:30" ht="24" customHeight="1" x14ac:dyDescent="0.2">
      <c r="B11" s="651">
        <v>2</v>
      </c>
      <c r="C11" s="652">
        <f>FORMULA!HZ19</f>
        <v>45474</v>
      </c>
      <c r="D11" s="589">
        <f t="shared" ref="D11:D19" ca="1" si="2">IF(C11&lt;=$H$24,T10,"")</f>
        <v>0</v>
      </c>
      <c r="E11" s="590">
        <f t="shared" ref="E11:G11" ca="1" si="3">IF(D11&lt;=$H$24,U10,"")</f>
        <v>0</v>
      </c>
      <c r="F11" s="591">
        <f t="shared" ca="1" si="3"/>
        <v>0</v>
      </c>
      <c r="G11" s="592">
        <f t="shared" ca="1" si="3"/>
        <v>0</v>
      </c>
      <c r="H11" s="623"/>
      <c r="I11" s="624"/>
      <c r="J11" s="625"/>
      <c r="K11" s="626"/>
      <c r="L11" s="593">
        <f t="shared" ref="L11:L19" ca="1" si="4">IFERROR((D11+H11),"")</f>
        <v>0</v>
      </c>
      <c r="M11" s="594">
        <f t="shared" ref="M11:M19" ca="1" si="5">IFERROR((E11+I11),"")</f>
        <v>0</v>
      </c>
      <c r="N11" s="595">
        <f t="shared" ref="N11:N19" ca="1" si="6">IFERROR((F11+J11),"")</f>
        <v>0</v>
      </c>
      <c r="O11" s="596">
        <f t="shared" ref="O11:O19" ca="1" si="7">IFERROR((G11+K11),"")</f>
        <v>0</v>
      </c>
      <c r="P11" s="637"/>
      <c r="Q11" s="638"/>
      <c r="R11" s="639"/>
      <c r="S11" s="640"/>
      <c r="T11" s="597">
        <f t="shared" ref="T11:T19" ca="1" si="8">IFERROR((L11-P11),"")</f>
        <v>0</v>
      </c>
      <c r="U11" s="594">
        <f t="shared" ref="U11:U19" ca="1" si="9">IFERROR((M11-Q11),"")</f>
        <v>0</v>
      </c>
      <c r="V11" s="595">
        <f t="shared" ref="V11:V19" ca="1" si="10">IFERROR((N11-R11),"")</f>
        <v>0</v>
      </c>
      <c r="W11" s="596">
        <f t="shared" ref="W11:W19" ca="1" si="11">IFERROR((O11-S11),"")</f>
        <v>0</v>
      </c>
    </row>
    <row r="12" spans="2:30" ht="24" customHeight="1" x14ac:dyDescent="0.2">
      <c r="B12" s="651">
        <v>3</v>
      </c>
      <c r="C12" s="652">
        <f>FORMULA!HZ20</f>
        <v>45505</v>
      </c>
      <c r="D12" s="589">
        <f t="shared" ca="1" si="2"/>
        <v>0</v>
      </c>
      <c r="E12" s="590">
        <f t="shared" ref="E12:G19" ca="1" si="12">IF(D12&lt;=$H$24,U11,"")</f>
        <v>0</v>
      </c>
      <c r="F12" s="591">
        <f t="shared" ca="1" si="12"/>
        <v>0</v>
      </c>
      <c r="G12" s="592">
        <f t="shared" ca="1" si="12"/>
        <v>0</v>
      </c>
      <c r="H12" s="623"/>
      <c r="I12" s="624"/>
      <c r="J12" s="625"/>
      <c r="K12" s="626"/>
      <c r="L12" s="593">
        <f t="shared" ca="1" si="4"/>
        <v>0</v>
      </c>
      <c r="M12" s="594">
        <f t="shared" ca="1" si="5"/>
        <v>0</v>
      </c>
      <c r="N12" s="595">
        <f t="shared" ca="1" si="6"/>
        <v>0</v>
      </c>
      <c r="O12" s="596">
        <f t="shared" ca="1" si="7"/>
        <v>0</v>
      </c>
      <c r="P12" s="637"/>
      <c r="Q12" s="638"/>
      <c r="R12" s="639"/>
      <c r="S12" s="640"/>
      <c r="T12" s="597">
        <f t="shared" ca="1" si="8"/>
        <v>0</v>
      </c>
      <c r="U12" s="594">
        <f t="shared" ca="1" si="9"/>
        <v>0</v>
      </c>
      <c r="V12" s="595">
        <f t="shared" ca="1" si="10"/>
        <v>0</v>
      </c>
      <c r="W12" s="596">
        <f t="shared" ca="1" si="11"/>
        <v>0</v>
      </c>
      <c r="Y12" s="476"/>
      <c r="Z12" s="478" t="s">
        <v>324</v>
      </c>
    </row>
    <row r="13" spans="2:30" ht="24" customHeight="1" x14ac:dyDescent="0.2">
      <c r="B13" s="651">
        <v>4</v>
      </c>
      <c r="C13" s="652">
        <f>FORMULA!HZ21</f>
        <v>45536</v>
      </c>
      <c r="D13" s="589">
        <f t="shared" ca="1" si="2"/>
        <v>0</v>
      </c>
      <c r="E13" s="590">
        <f t="shared" ca="1" si="12"/>
        <v>0</v>
      </c>
      <c r="F13" s="591">
        <f t="shared" ca="1" si="12"/>
        <v>0</v>
      </c>
      <c r="G13" s="592">
        <f t="shared" ca="1" si="12"/>
        <v>0</v>
      </c>
      <c r="H13" s="623"/>
      <c r="I13" s="624"/>
      <c r="J13" s="625"/>
      <c r="K13" s="626"/>
      <c r="L13" s="593">
        <f t="shared" ca="1" si="4"/>
        <v>0</v>
      </c>
      <c r="M13" s="594">
        <f t="shared" ca="1" si="5"/>
        <v>0</v>
      </c>
      <c r="N13" s="595">
        <f t="shared" ca="1" si="6"/>
        <v>0</v>
      </c>
      <c r="O13" s="596">
        <f t="shared" ca="1" si="7"/>
        <v>0</v>
      </c>
      <c r="P13" s="637"/>
      <c r="Q13" s="638"/>
      <c r="R13" s="639"/>
      <c r="S13" s="640"/>
      <c r="T13" s="597">
        <f t="shared" ca="1" si="8"/>
        <v>0</v>
      </c>
      <c r="U13" s="594">
        <f t="shared" ca="1" si="9"/>
        <v>0</v>
      </c>
      <c r="V13" s="595">
        <f t="shared" ca="1" si="10"/>
        <v>0</v>
      </c>
      <c r="W13" s="596">
        <f t="shared" ca="1" si="11"/>
        <v>0</v>
      </c>
    </row>
    <row r="14" spans="2:30" ht="24" customHeight="1" x14ac:dyDescent="0.25">
      <c r="B14" s="651">
        <v>5</v>
      </c>
      <c r="C14" s="652">
        <f>FORMULA!HZ22</f>
        <v>45566</v>
      </c>
      <c r="D14" s="589">
        <f t="shared" ca="1" si="2"/>
        <v>0</v>
      </c>
      <c r="E14" s="590">
        <f t="shared" ca="1" si="12"/>
        <v>0</v>
      </c>
      <c r="F14" s="591">
        <f t="shared" ca="1" si="12"/>
        <v>0</v>
      </c>
      <c r="G14" s="592">
        <f t="shared" ca="1" si="12"/>
        <v>0</v>
      </c>
      <c r="H14" s="623"/>
      <c r="I14" s="624"/>
      <c r="J14" s="625"/>
      <c r="K14" s="626"/>
      <c r="L14" s="593">
        <f t="shared" ca="1" si="4"/>
        <v>0</v>
      </c>
      <c r="M14" s="594">
        <f t="shared" ca="1" si="5"/>
        <v>0</v>
      </c>
      <c r="N14" s="595">
        <f t="shared" ca="1" si="6"/>
        <v>0</v>
      </c>
      <c r="O14" s="596">
        <f t="shared" ca="1" si="7"/>
        <v>0</v>
      </c>
      <c r="P14" s="637"/>
      <c r="Q14" s="638"/>
      <c r="R14" s="639"/>
      <c r="S14" s="640"/>
      <c r="T14" s="597">
        <f t="shared" ca="1" si="8"/>
        <v>0</v>
      </c>
      <c r="U14" s="594">
        <f t="shared" ca="1" si="9"/>
        <v>0</v>
      </c>
      <c r="V14" s="595">
        <f t="shared" ca="1" si="10"/>
        <v>0</v>
      </c>
      <c r="W14" s="596">
        <f t="shared" ca="1" si="11"/>
        <v>0</v>
      </c>
      <c r="Y14" s="598" t="s">
        <v>323</v>
      </c>
      <c r="Z14" s="599"/>
      <c r="AA14" s="600"/>
      <c r="AB14" s="600"/>
      <c r="AC14" s="600"/>
      <c r="AD14" s="600"/>
    </row>
    <row r="15" spans="2:30" ht="24" customHeight="1" x14ac:dyDescent="0.2">
      <c r="B15" s="651">
        <v>6</v>
      </c>
      <c r="C15" s="652">
        <f>FORMULA!HZ23</f>
        <v>45597</v>
      </c>
      <c r="D15" s="589">
        <f t="shared" ca="1" si="2"/>
        <v>0</v>
      </c>
      <c r="E15" s="590">
        <f t="shared" ca="1" si="12"/>
        <v>0</v>
      </c>
      <c r="F15" s="591">
        <f t="shared" ca="1" si="12"/>
        <v>0</v>
      </c>
      <c r="G15" s="592">
        <f t="shared" ca="1" si="12"/>
        <v>0</v>
      </c>
      <c r="H15" s="623"/>
      <c r="I15" s="624"/>
      <c r="J15" s="625"/>
      <c r="K15" s="626"/>
      <c r="L15" s="593">
        <f t="shared" ca="1" si="4"/>
        <v>0</v>
      </c>
      <c r="M15" s="594">
        <f t="shared" ca="1" si="5"/>
        <v>0</v>
      </c>
      <c r="N15" s="595">
        <f t="shared" ca="1" si="6"/>
        <v>0</v>
      </c>
      <c r="O15" s="596">
        <f t="shared" ca="1" si="7"/>
        <v>0</v>
      </c>
      <c r="P15" s="637"/>
      <c r="Q15" s="638"/>
      <c r="R15" s="639"/>
      <c r="S15" s="640"/>
      <c r="T15" s="597">
        <f t="shared" ca="1" si="8"/>
        <v>0</v>
      </c>
      <c r="U15" s="594">
        <f t="shared" ca="1" si="9"/>
        <v>0</v>
      </c>
      <c r="V15" s="595">
        <f t="shared" ca="1" si="10"/>
        <v>0</v>
      </c>
      <c r="W15" s="596">
        <f t="shared" ca="1" si="11"/>
        <v>0</v>
      </c>
    </row>
    <row r="16" spans="2:30" ht="24" customHeight="1" x14ac:dyDescent="0.25">
      <c r="B16" s="651">
        <v>7</v>
      </c>
      <c r="C16" s="652">
        <f>FORMULA!HZ24</f>
        <v>45627</v>
      </c>
      <c r="D16" s="589" t="str">
        <f t="shared" ca="1" si="2"/>
        <v/>
      </c>
      <c r="E16" s="590" t="str">
        <f t="shared" ca="1" si="12"/>
        <v/>
      </c>
      <c r="F16" s="591" t="str">
        <f t="shared" ca="1" si="12"/>
        <v/>
      </c>
      <c r="G16" s="592" t="str">
        <f t="shared" ca="1" si="12"/>
        <v/>
      </c>
      <c r="H16" s="623"/>
      <c r="I16" s="624"/>
      <c r="J16" s="625"/>
      <c r="K16" s="626"/>
      <c r="L16" s="593" t="str">
        <f t="shared" ca="1" si="4"/>
        <v/>
      </c>
      <c r="M16" s="594" t="str">
        <f t="shared" ca="1" si="5"/>
        <v/>
      </c>
      <c r="N16" s="595" t="str">
        <f t="shared" ca="1" si="6"/>
        <v/>
      </c>
      <c r="O16" s="596" t="str">
        <f t="shared" ca="1" si="7"/>
        <v/>
      </c>
      <c r="P16" s="637"/>
      <c r="Q16" s="638"/>
      <c r="R16" s="639"/>
      <c r="S16" s="640"/>
      <c r="T16" s="597" t="str">
        <f t="shared" ca="1" si="8"/>
        <v/>
      </c>
      <c r="U16" s="594" t="str">
        <f t="shared" ca="1" si="9"/>
        <v/>
      </c>
      <c r="V16" s="595" t="str">
        <f t="shared" ca="1" si="10"/>
        <v/>
      </c>
      <c r="W16" s="596" t="str">
        <f t="shared" ca="1" si="11"/>
        <v/>
      </c>
      <c r="Y16" s="598"/>
    </row>
    <row r="17" spans="2:31" ht="24" customHeight="1" x14ac:dyDescent="0.2">
      <c r="B17" s="651">
        <v>8</v>
      </c>
      <c r="C17" s="652">
        <f>FORMULA!HZ25</f>
        <v>45658</v>
      </c>
      <c r="D17" s="589" t="str">
        <f t="shared" ca="1" si="2"/>
        <v/>
      </c>
      <c r="E17" s="590" t="str">
        <f t="shared" ca="1" si="12"/>
        <v/>
      </c>
      <c r="F17" s="591" t="str">
        <f t="shared" ca="1" si="12"/>
        <v/>
      </c>
      <c r="G17" s="592" t="str">
        <f t="shared" ca="1" si="12"/>
        <v/>
      </c>
      <c r="H17" s="623"/>
      <c r="I17" s="624"/>
      <c r="J17" s="625"/>
      <c r="K17" s="626"/>
      <c r="L17" s="593" t="str">
        <f t="shared" ca="1" si="4"/>
        <v/>
      </c>
      <c r="M17" s="594" t="str">
        <f t="shared" ca="1" si="5"/>
        <v/>
      </c>
      <c r="N17" s="595" t="str">
        <f t="shared" ca="1" si="6"/>
        <v/>
      </c>
      <c r="O17" s="596" t="str">
        <f t="shared" ca="1" si="7"/>
        <v/>
      </c>
      <c r="P17" s="637"/>
      <c r="Q17" s="638"/>
      <c r="R17" s="639"/>
      <c r="S17" s="640"/>
      <c r="T17" s="597" t="str">
        <f t="shared" ca="1" si="8"/>
        <v/>
      </c>
      <c r="U17" s="594" t="str">
        <f t="shared" ca="1" si="9"/>
        <v/>
      </c>
      <c r="V17" s="595" t="str">
        <f t="shared" ca="1" si="10"/>
        <v/>
      </c>
      <c r="W17" s="596" t="str">
        <f t="shared" ca="1" si="11"/>
        <v/>
      </c>
    </row>
    <row r="18" spans="2:31" ht="24" customHeight="1" x14ac:dyDescent="0.2">
      <c r="B18" s="651">
        <v>9</v>
      </c>
      <c r="C18" s="652">
        <f>FORMULA!HZ26</f>
        <v>45689</v>
      </c>
      <c r="D18" s="589" t="str">
        <f t="shared" ca="1" si="2"/>
        <v/>
      </c>
      <c r="E18" s="590" t="str">
        <f t="shared" ca="1" si="12"/>
        <v/>
      </c>
      <c r="F18" s="591" t="str">
        <f t="shared" ca="1" si="12"/>
        <v/>
      </c>
      <c r="G18" s="592" t="str">
        <f t="shared" ca="1" si="12"/>
        <v/>
      </c>
      <c r="H18" s="623"/>
      <c r="I18" s="624"/>
      <c r="J18" s="625"/>
      <c r="K18" s="626"/>
      <c r="L18" s="593" t="str">
        <f t="shared" ca="1" si="4"/>
        <v/>
      </c>
      <c r="M18" s="594" t="str">
        <f t="shared" ca="1" si="5"/>
        <v/>
      </c>
      <c r="N18" s="595" t="str">
        <f t="shared" ca="1" si="6"/>
        <v/>
      </c>
      <c r="O18" s="596" t="str">
        <f t="shared" ca="1" si="7"/>
        <v/>
      </c>
      <c r="P18" s="637"/>
      <c r="Q18" s="638"/>
      <c r="R18" s="639"/>
      <c r="S18" s="640"/>
      <c r="T18" s="597" t="str">
        <f t="shared" ca="1" si="8"/>
        <v/>
      </c>
      <c r="U18" s="594" t="str">
        <f t="shared" ca="1" si="9"/>
        <v/>
      </c>
      <c r="V18" s="595" t="str">
        <f t="shared" ca="1" si="10"/>
        <v/>
      </c>
      <c r="W18" s="596" t="str">
        <f t="shared" ca="1" si="11"/>
        <v/>
      </c>
    </row>
    <row r="19" spans="2:31" ht="24" customHeight="1" x14ac:dyDescent="0.2">
      <c r="B19" s="651">
        <v>10</v>
      </c>
      <c r="C19" s="652">
        <f>FORMULA!HZ27</f>
        <v>45717</v>
      </c>
      <c r="D19" s="589" t="str">
        <f t="shared" ca="1" si="2"/>
        <v/>
      </c>
      <c r="E19" s="590" t="str">
        <f t="shared" ca="1" si="12"/>
        <v/>
      </c>
      <c r="F19" s="591" t="str">
        <f t="shared" ca="1" si="12"/>
        <v/>
      </c>
      <c r="G19" s="592" t="str">
        <f t="shared" ca="1" si="12"/>
        <v/>
      </c>
      <c r="H19" s="623"/>
      <c r="I19" s="624"/>
      <c r="J19" s="625"/>
      <c r="K19" s="626"/>
      <c r="L19" s="593" t="str">
        <f t="shared" ca="1" si="4"/>
        <v/>
      </c>
      <c r="M19" s="594" t="str">
        <f t="shared" ca="1" si="5"/>
        <v/>
      </c>
      <c r="N19" s="595" t="str">
        <f t="shared" ca="1" si="6"/>
        <v/>
      </c>
      <c r="O19" s="596" t="str">
        <f t="shared" ca="1" si="7"/>
        <v/>
      </c>
      <c r="P19" s="637"/>
      <c r="Q19" s="638"/>
      <c r="R19" s="639"/>
      <c r="S19" s="640"/>
      <c r="T19" s="597" t="str">
        <f t="shared" ca="1" si="8"/>
        <v/>
      </c>
      <c r="U19" s="594" t="str">
        <f t="shared" ca="1" si="9"/>
        <v/>
      </c>
      <c r="V19" s="595" t="str">
        <f t="shared" ca="1" si="10"/>
        <v/>
      </c>
      <c r="W19" s="596" t="str">
        <f t="shared" ca="1" si="11"/>
        <v/>
      </c>
    </row>
    <row r="20" spans="2:31" ht="24" customHeight="1" x14ac:dyDescent="0.2">
      <c r="B20" s="651">
        <v>11</v>
      </c>
      <c r="C20" s="652">
        <f>FORMULA!HZ28</f>
        <v>45748</v>
      </c>
      <c r="D20" s="589" t="str">
        <f t="shared" ref="D20:G20" ca="1" si="13">IF(C20&lt;=$H$24,T19,"")</f>
        <v/>
      </c>
      <c r="E20" s="590" t="str">
        <f t="shared" ca="1" si="13"/>
        <v/>
      </c>
      <c r="F20" s="591" t="str">
        <f t="shared" ca="1" si="13"/>
        <v/>
      </c>
      <c r="G20" s="592" t="str">
        <f t="shared" ca="1" si="13"/>
        <v/>
      </c>
      <c r="H20" s="627"/>
      <c r="I20" s="628"/>
      <c r="J20" s="629"/>
      <c r="K20" s="630"/>
      <c r="L20" s="593" t="str">
        <f t="shared" ref="L20:L21" ca="1" si="14">IFERROR((D20+H20),"")</f>
        <v/>
      </c>
      <c r="M20" s="594" t="str">
        <f t="shared" ref="M20:M21" ca="1" si="15">IFERROR((E20+I20),"")</f>
        <v/>
      </c>
      <c r="N20" s="595" t="str">
        <f t="shared" ref="N20:N21" ca="1" si="16">IFERROR((F20+J20),"")</f>
        <v/>
      </c>
      <c r="O20" s="596" t="str">
        <f t="shared" ref="O20:O21" ca="1" si="17">IFERROR((G20+K20),"")</f>
        <v/>
      </c>
      <c r="P20" s="641"/>
      <c r="Q20" s="642"/>
      <c r="R20" s="643"/>
      <c r="S20" s="644"/>
      <c r="T20" s="597" t="str">
        <f t="shared" ref="T20:T21" ca="1" si="18">IFERROR((L20-P20),"")</f>
        <v/>
      </c>
      <c r="U20" s="594" t="str">
        <f t="shared" ref="U20:U21" ca="1" si="19">IFERROR((M20-Q20),"")</f>
        <v/>
      </c>
      <c r="V20" s="595" t="str">
        <f t="shared" ref="V20:V21" ca="1" si="20">IFERROR((N20-R20),"")</f>
        <v/>
      </c>
      <c r="W20" s="596" t="str">
        <f t="shared" ref="W20:W21" ca="1" si="21">IFERROR((O20-S20),"")</f>
        <v/>
      </c>
    </row>
    <row r="21" spans="2:31" ht="24" customHeight="1" thickBot="1" x14ac:dyDescent="0.25">
      <c r="B21" s="651">
        <v>12</v>
      </c>
      <c r="C21" s="653">
        <f>FORMULA!HZ29</f>
        <v>45778</v>
      </c>
      <c r="D21" s="589" t="str">
        <f t="shared" ref="D21:G21" ca="1" si="22">IF(C21&lt;=$H$24,T20,"")</f>
        <v/>
      </c>
      <c r="E21" s="590" t="str">
        <f t="shared" ca="1" si="22"/>
        <v/>
      </c>
      <c r="F21" s="591" t="str">
        <f t="shared" ca="1" si="22"/>
        <v/>
      </c>
      <c r="G21" s="592" t="str">
        <f t="shared" ca="1" si="22"/>
        <v/>
      </c>
      <c r="H21" s="631"/>
      <c r="I21" s="632"/>
      <c r="J21" s="633"/>
      <c r="K21" s="634"/>
      <c r="L21" s="593" t="str">
        <f t="shared" ca="1" si="14"/>
        <v/>
      </c>
      <c r="M21" s="594" t="str">
        <f t="shared" ca="1" si="15"/>
        <v/>
      </c>
      <c r="N21" s="595" t="str">
        <f t="shared" ca="1" si="16"/>
        <v/>
      </c>
      <c r="O21" s="596" t="str">
        <f t="shared" ca="1" si="17"/>
        <v/>
      </c>
      <c r="P21" s="645"/>
      <c r="Q21" s="646"/>
      <c r="R21" s="647"/>
      <c r="S21" s="648"/>
      <c r="T21" s="597" t="str">
        <f t="shared" ca="1" si="18"/>
        <v/>
      </c>
      <c r="U21" s="594" t="str">
        <f t="shared" ca="1" si="19"/>
        <v/>
      </c>
      <c r="V21" s="595" t="str">
        <f t="shared" ca="1" si="20"/>
        <v/>
      </c>
      <c r="W21" s="596" t="str">
        <f t="shared" ca="1" si="21"/>
        <v/>
      </c>
    </row>
    <row r="22" spans="2:31" ht="24" customHeight="1" thickBot="1" x14ac:dyDescent="0.25">
      <c r="B22" s="881">
        <f>YEAR(C25)</f>
        <v>2025</v>
      </c>
      <c r="C22" s="882"/>
      <c r="D22" s="601"/>
      <c r="E22" s="602"/>
      <c r="F22" s="602"/>
      <c r="G22" s="603"/>
      <c r="H22" s="604">
        <f>SUM(H10:H21)</f>
        <v>0</v>
      </c>
      <c r="I22" s="605">
        <f>SUM(I10:I21)</f>
        <v>0</v>
      </c>
      <c r="J22" s="605">
        <f>SUM(J10:J21)</f>
        <v>0</v>
      </c>
      <c r="K22" s="606">
        <f>SUM(K10:K21)</f>
        <v>0</v>
      </c>
      <c r="L22" s="604"/>
      <c r="M22" s="605"/>
      <c r="N22" s="605"/>
      <c r="O22" s="606"/>
      <c r="P22" s="604">
        <f>SUM(P10:P21)</f>
        <v>0</v>
      </c>
      <c r="Q22" s="605">
        <f>SUM(Q10:Q21)</f>
        <v>0</v>
      </c>
      <c r="R22" s="605">
        <f>SUM(R10:R21)</f>
        <v>0</v>
      </c>
      <c r="S22" s="606">
        <f>SUM(S10:S21)</f>
        <v>0</v>
      </c>
      <c r="T22" s="607"/>
      <c r="U22" s="602"/>
      <c r="V22" s="602"/>
      <c r="W22" s="603"/>
    </row>
    <row r="23" spans="2:31" ht="24" customHeight="1" thickBot="1" x14ac:dyDescent="0.25">
      <c r="B23" s="662" t="s">
        <v>341</v>
      </c>
      <c r="C23" s="608"/>
      <c r="D23" s="608"/>
      <c r="E23" s="608"/>
      <c r="F23" s="608"/>
      <c r="G23" s="608"/>
      <c r="H23" s="608" t="s">
        <v>309</v>
      </c>
      <c r="I23" s="608" t="s">
        <v>309</v>
      </c>
      <c r="J23" s="608" t="s">
        <v>308</v>
      </c>
      <c r="K23" s="608" t="s">
        <v>308</v>
      </c>
      <c r="L23" s="608" t="s">
        <v>309</v>
      </c>
      <c r="M23" s="608" t="s">
        <v>309</v>
      </c>
      <c r="N23" s="608" t="s">
        <v>308</v>
      </c>
      <c r="O23" s="608" t="s">
        <v>308</v>
      </c>
      <c r="P23" s="608" t="s">
        <v>309</v>
      </c>
      <c r="Q23" s="608" t="s">
        <v>309</v>
      </c>
      <c r="R23" s="608" t="s">
        <v>308</v>
      </c>
      <c r="S23" s="608" t="s">
        <v>308</v>
      </c>
      <c r="T23" s="608" t="s">
        <v>309</v>
      </c>
      <c r="U23" s="608" t="s">
        <v>309</v>
      </c>
      <c r="V23" s="608" t="s">
        <v>308</v>
      </c>
      <c r="W23" s="608" t="s">
        <v>308</v>
      </c>
      <c r="Y23" s="609"/>
    </row>
    <row r="24" spans="2:31" ht="24" customHeight="1" x14ac:dyDescent="0.2">
      <c r="B24" s="6"/>
      <c r="C24" s="610">
        <f>C10</f>
        <v>45444</v>
      </c>
      <c r="D24" s="611"/>
      <c r="E24" s="611"/>
      <c r="F24" s="883">
        <f ca="1">H24+365</f>
        <v>45981</v>
      </c>
      <c r="G24" s="884"/>
      <c r="H24" s="883">
        <f ca="1">TODAY()</f>
        <v>45616</v>
      </c>
      <c r="I24" s="883"/>
      <c r="J24" s="6"/>
      <c r="K24" s="6"/>
      <c r="L24" s="6"/>
      <c r="M24" s="875" t="str">
        <f>B8&amp;""&amp;"-"&amp;B22&amp;"  "&amp;"Acadamic Year ending Balance"</f>
        <v>2024-2025  Acadamic Year ending Balance</v>
      </c>
      <c r="N24" s="875"/>
      <c r="O24" s="875"/>
      <c r="P24" s="875"/>
      <c r="Q24" s="875"/>
      <c r="R24" s="875"/>
      <c r="S24" s="876"/>
      <c r="T24" s="654" t="s">
        <v>28</v>
      </c>
      <c r="U24" s="655" t="s">
        <v>30</v>
      </c>
      <c r="V24" s="656" t="s">
        <v>31</v>
      </c>
      <c r="W24" s="657" t="s">
        <v>32</v>
      </c>
    </row>
    <row r="25" spans="2:31" ht="24" customHeight="1" thickBot="1" x14ac:dyDescent="0.25">
      <c r="B25" s="6"/>
      <c r="C25" s="610">
        <f>C21</f>
        <v>45778</v>
      </c>
      <c r="D25" s="611"/>
      <c r="E25" s="611"/>
      <c r="F25" s="874"/>
      <c r="G25" s="874"/>
      <c r="H25" s="873"/>
      <c r="I25" s="873"/>
      <c r="J25" s="612"/>
      <c r="K25" s="613"/>
      <c r="L25" s="612"/>
      <c r="M25" s="875"/>
      <c r="N25" s="875"/>
      <c r="O25" s="875"/>
      <c r="P25" s="875"/>
      <c r="Q25" s="875"/>
      <c r="R25" s="875"/>
      <c r="S25" s="876"/>
      <c r="T25" s="658">
        <f>(D10+H22)-P22</f>
        <v>0</v>
      </c>
      <c r="U25" s="658">
        <f t="shared" ref="U25:W25" si="23">(E10+I22)-Q22</f>
        <v>0</v>
      </c>
      <c r="V25" s="659">
        <f t="shared" si="23"/>
        <v>0</v>
      </c>
      <c r="W25" s="659">
        <f t="shared" si="23"/>
        <v>0</v>
      </c>
    </row>
    <row r="26" spans="2:31" ht="18" customHeight="1" x14ac:dyDescent="0.3">
      <c r="D26" s="335" t="s">
        <v>25</v>
      </c>
      <c r="H26" s="614"/>
      <c r="I26" s="614"/>
    </row>
    <row r="27" spans="2:31" x14ac:dyDescent="0.2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481"/>
      <c r="Y27" s="481"/>
      <c r="Z27" s="481"/>
      <c r="AA27" s="481"/>
      <c r="AB27" s="481"/>
      <c r="AC27" s="481"/>
      <c r="AD27" s="481"/>
      <c r="AE27" s="481"/>
    </row>
    <row r="28" spans="2:31" x14ac:dyDescent="0.2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481"/>
      <c r="Y28" s="481"/>
      <c r="Z28" s="481"/>
      <c r="AA28" s="481"/>
      <c r="AB28" s="481"/>
      <c r="AC28" s="481"/>
      <c r="AD28" s="481"/>
      <c r="AE28" s="481"/>
    </row>
    <row r="29" spans="2:31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481"/>
      <c r="Y29" s="481"/>
      <c r="Z29" s="481"/>
      <c r="AA29" s="481"/>
      <c r="AB29" s="481"/>
      <c r="AC29" s="481"/>
      <c r="AD29" s="481"/>
      <c r="AE29" s="481"/>
    </row>
    <row r="30" spans="2:31" x14ac:dyDescent="0.2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481"/>
      <c r="Y30" s="481"/>
      <c r="Z30" s="481"/>
      <c r="AA30" s="481"/>
      <c r="AB30" s="481"/>
      <c r="AC30" s="481"/>
      <c r="AD30" s="481"/>
      <c r="AE30" s="481"/>
    </row>
    <row r="31" spans="2:31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481"/>
      <c r="Y31" s="481"/>
      <c r="Z31" s="481"/>
      <c r="AA31" s="481"/>
      <c r="AB31" s="481"/>
      <c r="AC31" s="481"/>
      <c r="AD31" s="481"/>
      <c r="AE31" s="481"/>
    </row>
    <row r="32" spans="2:31" x14ac:dyDescent="0.2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481"/>
      <c r="Y32" s="481"/>
      <c r="Z32" s="481"/>
      <c r="AA32" s="481"/>
      <c r="AB32" s="481"/>
      <c r="AC32" s="481"/>
      <c r="AD32" s="481"/>
      <c r="AE32" s="481"/>
    </row>
    <row r="33" spans="2:31" x14ac:dyDescent="0.2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481"/>
      <c r="Y33" s="481"/>
      <c r="Z33" s="481"/>
      <c r="AA33" s="481"/>
      <c r="AB33" s="481"/>
      <c r="AC33" s="481"/>
      <c r="AD33" s="481"/>
      <c r="AE33" s="481"/>
    </row>
    <row r="34" spans="2:31" x14ac:dyDescent="0.2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481"/>
      <c r="Y34" s="481"/>
      <c r="Z34" s="481"/>
      <c r="AA34" s="481"/>
      <c r="AB34" s="481"/>
      <c r="AC34" s="481"/>
      <c r="AD34" s="481"/>
      <c r="AE34" s="481"/>
    </row>
    <row r="35" spans="2:31" x14ac:dyDescent="0.2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481"/>
      <c r="Y35" s="481"/>
      <c r="Z35" s="481"/>
      <c r="AA35" s="481"/>
      <c r="AB35" s="481"/>
      <c r="AE35" s="481"/>
    </row>
    <row r="36" spans="2:31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481"/>
      <c r="Y36" s="481"/>
      <c r="Z36" s="481"/>
      <c r="AA36" s="481"/>
      <c r="AB36" s="481"/>
      <c r="AE36" s="481"/>
    </row>
    <row r="37" spans="2:31" x14ac:dyDescent="0.2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481"/>
      <c r="Y37" s="481"/>
      <c r="Z37" s="481"/>
      <c r="AA37" s="481"/>
      <c r="AB37" s="481"/>
      <c r="AE37" s="481"/>
    </row>
    <row r="38" spans="2:31" x14ac:dyDescent="0.2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481"/>
      <c r="Y38" s="481"/>
      <c r="Z38" s="481"/>
      <c r="AA38" s="481"/>
      <c r="AB38" s="481"/>
      <c r="AC38" s="481"/>
      <c r="AD38" s="481"/>
      <c r="AE38" s="481"/>
    </row>
    <row r="39" spans="2:31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481"/>
      <c r="Y39" s="481"/>
      <c r="Z39" s="481"/>
      <c r="AA39" s="481"/>
      <c r="AB39" s="481"/>
      <c r="AC39" s="481"/>
      <c r="AD39" s="481"/>
      <c r="AE39" s="481"/>
    </row>
    <row r="40" spans="2:31" x14ac:dyDescent="0.2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481"/>
      <c r="Y40" s="481"/>
      <c r="Z40" s="481"/>
      <c r="AA40" s="481"/>
      <c r="AB40" s="481"/>
      <c r="AC40" s="481"/>
      <c r="AD40" s="481"/>
      <c r="AE40" s="481"/>
    </row>
    <row r="41" spans="2:31" x14ac:dyDescent="0.2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481"/>
      <c r="Y41" s="481"/>
      <c r="Z41" s="481"/>
      <c r="AA41" s="481"/>
      <c r="AB41" s="481"/>
      <c r="AC41" s="481"/>
      <c r="AD41" s="481"/>
      <c r="AE41" s="481"/>
    </row>
    <row r="42" spans="2:31" x14ac:dyDescent="0.2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481"/>
      <c r="Y42" s="481"/>
      <c r="Z42" s="481"/>
      <c r="AA42" s="481"/>
      <c r="AB42" s="481"/>
      <c r="AC42" s="481"/>
      <c r="AD42" s="481"/>
      <c r="AE42" s="481"/>
    </row>
    <row r="43" spans="2:31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481"/>
      <c r="Y43" s="481"/>
      <c r="Z43" s="481"/>
      <c r="AA43" s="481"/>
      <c r="AB43" s="481"/>
      <c r="AC43" s="481"/>
      <c r="AD43" s="481"/>
      <c r="AE43" s="481"/>
    </row>
    <row r="44" spans="2:31" x14ac:dyDescent="0.2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481"/>
      <c r="Y44" s="481"/>
      <c r="Z44" s="481"/>
      <c r="AA44" s="481"/>
      <c r="AB44" s="481"/>
      <c r="AC44" s="481"/>
      <c r="AD44" s="481"/>
      <c r="AE44" s="481"/>
    </row>
    <row r="45" spans="2:31" x14ac:dyDescent="0.2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481"/>
      <c r="Y45" s="481"/>
      <c r="Z45" s="481"/>
      <c r="AA45" s="481"/>
      <c r="AB45" s="481"/>
      <c r="AC45" s="481"/>
      <c r="AD45" s="481"/>
      <c r="AE45" s="481"/>
    </row>
    <row r="46" spans="2:31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481"/>
      <c r="Y46" s="481"/>
      <c r="Z46" s="481"/>
      <c r="AA46" s="481"/>
      <c r="AB46" s="481"/>
      <c r="AC46" s="481"/>
      <c r="AD46" s="481"/>
      <c r="AE46" s="481"/>
    </row>
    <row r="47" spans="2:31" x14ac:dyDescent="0.2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481"/>
      <c r="Y47" s="481"/>
      <c r="Z47" s="481"/>
      <c r="AA47" s="481"/>
      <c r="AB47" s="481"/>
      <c r="AC47" s="481"/>
      <c r="AD47" s="481"/>
      <c r="AE47" s="481"/>
    </row>
    <row r="48" spans="2:31" x14ac:dyDescent="0.2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2:23" x14ac:dyDescent="0.2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2:23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pans="2:23" x14ac:dyDescent="0.2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2:23" x14ac:dyDescent="0.2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2:23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2:23" x14ac:dyDescent="0.2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2:23" x14ac:dyDescent="0.2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2:23" x14ac:dyDescent="0.2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2:23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</row>
    <row r="58" spans="2:23" x14ac:dyDescent="0.2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pans="2:23" x14ac:dyDescent="0.2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2:23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2:23" x14ac:dyDescent="0.2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</row>
    <row r="62" spans="2:23" x14ac:dyDescent="0.2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pans="2:23" x14ac:dyDescent="0.2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2:23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</row>
    <row r="65" spans="2:23" x14ac:dyDescent="0.2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</row>
    <row r="66" spans="2:23" x14ac:dyDescent="0.2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</row>
    <row r="67" spans="2:23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2:23" x14ac:dyDescent="0.2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2:23" x14ac:dyDescent="0.2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2:23" x14ac:dyDescent="0.2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2:23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2:23" x14ac:dyDescent="0.2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2:23" x14ac:dyDescent="0.2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2:23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</row>
    <row r="75" spans="2:23" x14ac:dyDescent="0.2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</row>
    <row r="76" spans="2:23" x14ac:dyDescent="0.2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</row>
    <row r="77" spans="2:23" x14ac:dyDescent="0.2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2:23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2:23" x14ac:dyDescent="0.2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2:23" x14ac:dyDescent="0.2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2:23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2:23" x14ac:dyDescent="0.2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2:23" x14ac:dyDescent="0.2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2:23" x14ac:dyDescent="0.2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2:23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2:23" x14ac:dyDescent="0.2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2:23" x14ac:dyDescent="0.2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2:23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</row>
    <row r="89" spans="2:23" x14ac:dyDescent="0.2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0" spans="2:23" x14ac:dyDescent="0.2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</row>
    <row r="91" spans="2:23" x14ac:dyDescent="0.2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2:23" x14ac:dyDescent="0.2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2:23" x14ac:dyDescent="0.2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2:23" x14ac:dyDescent="0.2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2:23" x14ac:dyDescent="0.2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2:23" x14ac:dyDescent="0.2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</row>
    <row r="97" spans="2:23" x14ac:dyDescent="0.2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2:23" x14ac:dyDescent="0.2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</row>
    <row r="99" spans="2:23" x14ac:dyDescent="0.2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</row>
    <row r="100" spans="2:23" x14ac:dyDescent="0.2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</row>
    <row r="101" spans="2:23" x14ac:dyDescent="0.2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2:23" x14ac:dyDescent="0.2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2:23" x14ac:dyDescent="0.2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</row>
    <row r="104" spans="2:23" x14ac:dyDescent="0.2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</row>
    <row r="105" spans="2:23" x14ac:dyDescent="0.2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</row>
    <row r="106" spans="2:23" x14ac:dyDescent="0.2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</row>
    <row r="107" spans="2:23" x14ac:dyDescent="0.2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</row>
    <row r="108" spans="2:23" x14ac:dyDescent="0.2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</row>
    <row r="109" spans="2:23" x14ac:dyDescent="0.2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2:23" x14ac:dyDescent="0.2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</row>
    <row r="111" spans="2:23" x14ac:dyDescent="0.2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</row>
    <row r="112" spans="2:23" x14ac:dyDescent="0.2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</row>
    <row r="113" spans="2:23" x14ac:dyDescent="0.2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</row>
    <row r="114" spans="2:23" x14ac:dyDescent="0.2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</row>
    <row r="115" spans="2:23" x14ac:dyDescent="0.2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</row>
    <row r="116" spans="2:23" x14ac:dyDescent="0.2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</row>
    <row r="117" spans="2:23" x14ac:dyDescent="0.2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</row>
    <row r="118" spans="2:23" x14ac:dyDescent="0.2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</row>
    <row r="119" spans="2:23" x14ac:dyDescent="0.2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</row>
    <row r="120" spans="2:23" x14ac:dyDescent="0.2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</row>
    <row r="121" spans="2:23" x14ac:dyDescent="0.2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</row>
    <row r="122" spans="2:23" x14ac:dyDescent="0.2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</row>
    <row r="123" spans="2:23" x14ac:dyDescent="0.2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</row>
    <row r="124" spans="2:23" x14ac:dyDescent="0.2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</row>
    <row r="125" spans="2:23" x14ac:dyDescent="0.2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</row>
    <row r="126" spans="2:23" x14ac:dyDescent="0.2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</row>
    <row r="127" spans="2:23" x14ac:dyDescent="0.2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</row>
    <row r="128" spans="2:23" x14ac:dyDescent="0.2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</row>
    <row r="129" spans="2:23" x14ac:dyDescent="0.2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</row>
    <row r="130" spans="2:23" x14ac:dyDescent="0.2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</row>
    <row r="131" spans="2:23" x14ac:dyDescent="0.2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</row>
    <row r="132" spans="2:23" x14ac:dyDescent="0.2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</row>
    <row r="133" spans="2:23" x14ac:dyDescent="0.2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</row>
    <row r="134" spans="2:23" x14ac:dyDescent="0.2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</row>
    <row r="135" spans="2:23" x14ac:dyDescent="0.2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</row>
    <row r="136" spans="2:23" x14ac:dyDescent="0.2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</row>
    <row r="137" spans="2:23" x14ac:dyDescent="0.2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</row>
    <row r="138" spans="2:23" x14ac:dyDescent="0.2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</row>
    <row r="139" spans="2:23" x14ac:dyDescent="0.2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</row>
    <row r="140" spans="2:23" x14ac:dyDescent="0.2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</row>
    <row r="141" spans="2:23" x14ac:dyDescent="0.2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</row>
    <row r="142" spans="2:23" x14ac:dyDescent="0.2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</row>
    <row r="143" spans="2:23" x14ac:dyDescent="0.2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</row>
    <row r="144" spans="2:23" x14ac:dyDescent="0.2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</row>
    <row r="145" spans="2:23" x14ac:dyDescent="0.2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</row>
    <row r="146" spans="2:23" x14ac:dyDescent="0.2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</row>
    <row r="147" spans="2:23" x14ac:dyDescent="0.2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</row>
    <row r="148" spans="2:23" x14ac:dyDescent="0.2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</row>
    <row r="149" spans="2:23" x14ac:dyDescent="0.2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</row>
    <row r="150" spans="2:23" x14ac:dyDescent="0.2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</row>
    <row r="151" spans="2:23" x14ac:dyDescent="0.2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</row>
    <row r="152" spans="2:23" x14ac:dyDescent="0.2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</row>
    <row r="153" spans="2:23" x14ac:dyDescent="0.2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</row>
    <row r="154" spans="2:23" x14ac:dyDescent="0.2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</row>
    <row r="155" spans="2:23" x14ac:dyDescent="0.2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</row>
    <row r="156" spans="2:23" x14ac:dyDescent="0.2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</row>
    <row r="157" spans="2:23" x14ac:dyDescent="0.2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</row>
    <row r="158" spans="2:23" x14ac:dyDescent="0.2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</row>
    <row r="159" spans="2:23" x14ac:dyDescent="0.2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</row>
    <row r="160" spans="2:23" x14ac:dyDescent="0.2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</row>
    <row r="161" spans="2:23" x14ac:dyDescent="0.2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</row>
    <row r="162" spans="2:23" x14ac:dyDescent="0.2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</row>
    <row r="163" spans="2:23" x14ac:dyDescent="0.2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</row>
    <row r="164" spans="2:23" x14ac:dyDescent="0.2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</row>
    <row r="165" spans="2:23" x14ac:dyDescent="0.2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</row>
    <row r="166" spans="2:23" x14ac:dyDescent="0.2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</row>
    <row r="167" spans="2:23" x14ac:dyDescent="0.2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</row>
    <row r="168" spans="2:23" x14ac:dyDescent="0.2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</row>
    <row r="169" spans="2:23" x14ac:dyDescent="0.2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</row>
    <row r="170" spans="2:23" x14ac:dyDescent="0.2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</row>
    <row r="171" spans="2:23" x14ac:dyDescent="0.2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</row>
    <row r="172" spans="2:23" x14ac:dyDescent="0.2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</row>
    <row r="173" spans="2:23" x14ac:dyDescent="0.2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</row>
    <row r="174" spans="2:23" x14ac:dyDescent="0.2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</row>
    <row r="175" spans="2:23" x14ac:dyDescent="0.2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</row>
    <row r="176" spans="2:23" x14ac:dyDescent="0.2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</row>
    <row r="177" spans="2:23" x14ac:dyDescent="0.2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</row>
    <row r="178" spans="2:23" x14ac:dyDescent="0.2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</row>
    <row r="179" spans="2:23" x14ac:dyDescent="0.2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</row>
    <row r="180" spans="2:23" x14ac:dyDescent="0.2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</row>
    <row r="181" spans="2:23" x14ac:dyDescent="0.2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</row>
    <row r="182" spans="2:23" x14ac:dyDescent="0.2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</row>
    <row r="183" spans="2:23" x14ac:dyDescent="0.2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</row>
    <row r="184" spans="2:23" x14ac:dyDescent="0.2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</row>
    <row r="185" spans="2:23" x14ac:dyDescent="0.2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</row>
    <row r="186" spans="2:23" x14ac:dyDescent="0.2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</row>
    <row r="187" spans="2:23" x14ac:dyDescent="0.2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</row>
    <row r="188" spans="2:23" x14ac:dyDescent="0.2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</row>
    <row r="189" spans="2:23" x14ac:dyDescent="0.2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</row>
    <row r="190" spans="2:23" x14ac:dyDescent="0.2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</row>
    <row r="191" spans="2:23" x14ac:dyDescent="0.2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</row>
    <row r="192" spans="2:23" x14ac:dyDescent="0.2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</row>
    <row r="193" spans="2:23" x14ac:dyDescent="0.2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</row>
    <row r="194" spans="2:23" x14ac:dyDescent="0.2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</row>
    <row r="195" spans="2:23" x14ac:dyDescent="0.2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</row>
    <row r="196" spans="2:23" x14ac:dyDescent="0.2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</row>
    <row r="197" spans="2:23" x14ac:dyDescent="0.2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</row>
    <row r="198" spans="2:23" x14ac:dyDescent="0.2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</row>
    <row r="199" spans="2:23" x14ac:dyDescent="0.2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</row>
    <row r="200" spans="2:23" x14ac:dyDescent="0.2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</row>
    <row r="201" spans="2:23" x14ac:dyDescent="0.2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</row>
    <row r="202" spans="2:23" x14ac:dyDescent="0.2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</row>
    <row r="203" spans="2:23" x14ac:dyDescent="0.2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</row>
    <row r="204" spans="2:23" x14ac:dyDescent="0.2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</row>
    <row r="205" spans="2:23" x14ac:dyDescent="0.2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</row>
    <row r="206" spans="2:23" x14ac:dyDescent="0.2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</row>
    <row r="207" spans="2:23" x14ac:dyDescent="0.2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</row>
    <row r="208" spans="2:23" x14ac:dyDescent="0.2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</row>
    <row r="209" spans="2:23" x14ac:dyDescent="0.2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</row>
    <row r="210" spans="2:23" x14ac:dyDescent="0.2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</row>
    <row r="211" spans="2:23" x14ac:dyDescent="0.2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</row>
    <row r="212" spans="2:23" x14ac:dyDescent="0.2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</row>
    <row r="213" spans="2:23" x14ac:dyDescent="0.2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</row>
    <row r="214" spans="2:23" x14ac:dyDescent="0.2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</row>
    <row r="215" spans="2:23" x14ac:dyDescent="0.2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</row>
    <row r="216" spans="2:23" x14ac:dyDescent="0.2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</row>
    <row r="217" spans="2:23" x14ac:dyDescent="0.2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</row>
    <row r="218" spans="2:23" x14ac:dyDescent="0.2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</row>
    <row r="219" spans="2:23" x14ac:dyDescent="0.2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</row>
    <row r="220" spans="2:23" x14ac:dyDescent="0.2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</row>
    <row r="221" spans="2:23" x14ac:dyDescent="0.2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</row>
    <row r="222" spans="2:23" x14ac:dyDescent="0.2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</row>
    <row r="223" spans="2:23" x14ac:dyDescent="0.2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</row>
    <row r="224" spans="2:23" x14ac:dyDescent="0.2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</row>
    <row r="225" spans="2:23" x14ac:dyDescent="0.2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</row>
    <row r="226" spans="2:23" x14ac:dyDescent="0.2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</row>
    <row r="227" spans="2:23" x14ac:dyDescent="0.2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</row>
    <row r="228" spans="2:23" x14ac:dyDescent="0.2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</row>
    <row r="229" spans="2:23" x14ac:dyDescent="0.2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</row>
    <row r="230" spans="2:23" x14ac:dyDescent="0.2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</row>
    <row r="231" spans="2:23" x14ac:dyDescent="0.2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</row>
    <row r="232" spans="2:23" x14ac:dyDescent="0.2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</row>
    <row r="233" spans="2:23" x14ac:dyDescent="0.2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</row>
    <row r="234" spans="2:23" x14ac:dyDescent="0.2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</row>
    <row r="235" spans="2:23" x14ac:dyDescent="0.2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</row>
    <row r="236" spans="2:23" x14ac:dyDescent="0.2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</row>
    <row r="237" spans="2:23" x14ac:dyDescent="0.2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</row>
    <row r="238" spans="2:23" x14ac:dyDescent="0.2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</row>
    <row r="239" spans="2:23" x14ac:dyDescent="0.2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</row>
    <row r="240" spans="2:23" x14ac:dyDescent="0.2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</row>
    <row r="241" spans="2:23" x14ac:dyDescent="0.2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</row>
    <row r="242" spans="2:23" x14ac:dyDescent="0.2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</row>
    <row r="243" spans="2:23" x14ac:dyDescent="0.2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</row>
    <row r="244" spans="2:23" x14ac:dyDescent="0.2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</row>
    <row r="245" spans="2:23" x14ac:dyDescent="0.2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</row>
    <row r="246" spans="2:23" x14ac:dyDescent="0.2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</row>
    <row r="247" spans="2:23" x14ac:dyDescent="0.2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</row>
    <row r="248" spans="2:23" x14ac:dyDescent="0.2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</row>
    <row r="249" spans="2:23" x14ac:dyDescent="0.2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</row>
    <row r="250" spans="2:23" x14ac:dyDescent="0.2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</row>
    <row r="251" spans="2:23" x14ac:dyDescent="0.2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</row>
    <row r="252" spans="2:23" x14ac:dyDescent="0.2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</row>
    <row r="253" spans="2:23" x14ac:dyDescent="0.2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</row>
    <row r="254" spans="2:23" x14ac:dyDescent="0.2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</row>
    <row r="255" spans="2:23" x14ac:dyDescent="0.2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</row>
    <row r="256" spans="2:23" x14ac:dyDescent="0.2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</row>
    <row r="257" spans="2:23" x14ac:dyDescent="0.2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</row>
    <row r="258" spans="2:23" x14ac:dyDescent="0.2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</row>
    <row r="259" spans="2:23" x14ac:dyDescent="0.2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</row>
    <row r="260" spans="2:23" x14ac:dyDescent="0.2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</row>
    <row r="261" spans="2:23" x14ac:dyDescent="0.2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</row>
    <row r="262" spans="2:23" x14ac:dyDescent="0.2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</row>
    <row r="263" spans="2:23" x14ac:dyDescent="0.2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</row>
    <row r="264" spans="2:23" x14ac:dyDescent="0.2"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</row>
    <row r="265" spans="2:23" x14ac:dyDescent="0.2"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</row>
    <row r="266" spans="2:23" x14ac:dyDescent="0.2"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</row>
    <row r="267" spans="2:23" x14ac:dyDescent="0.2"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</row>
    <row r="268" spans="2:23" x14ac:dyDescent="0.2"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</row>
    <row r="269" spans="2:23" x14ac:dyDescent="0.2"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</row>
    <row r="270" spans="2:23" x14ac:dyDescent="0.2"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</row>
    <row r="271" spans="2:23" x14ac:dyDescent="0.2"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</row>
    <row r="272" spans="2:23" x14ac:dyDescent="0.2"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</row>
    <row r="273" spans="2:23" x14ac:dyDescent="0.2"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</row>
    <row r="274" spans="2:23" x14ac:dyDescent="0.2"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</row>
    <row r="275" spans="2:23" x14ac:dyDescent="0.2"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</row>
    <row r="276" spans="2:23" x14ac:dyDescent="0.2"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</row>
    <row r="277" spans="2:23" x14ac:dyDescent="0.2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</row>
    <row r="278" spans="2:23" x14ac:dyDescent="0.2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</row>
    <row r="279" spans="2:23" x14ac:dyDescent="0.2"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</row>
    <row r="280" spans="2:23" x14ac:dyDescent="0.2"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</row>
    <row r="281" spans="2:23" x14ac:dyDescent="0.2"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</row>
    <row r="282" spans="2:23" x14ac:dyDescent="0.2"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</row>
    <row r="283" spans="2:23" x14ac:dyDescent="0.2"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</row>
    <row r="284" spans="2:23" x14ac:dyDescent="0.2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</row>
    <row r="285" spans="2:23" x14ac:dyDescent="0.2"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</row>
    <row r="286" spans="2:23" x14ac:dyDescent="0.2"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</row>
    <row r="287" spans="2:23" x14ac:dyDescent="0.2"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</row>
    <row r="288" spans="2:23" x14ac:dyDescent="0.2"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</row>
    <row r="289" spans="2:23" x14ac:dyDescent="0.2"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</row>
    <row r="290" spans="2:23" x14ac:dyDescent="0.2"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</row>
    <row r="291" spans="2:23" x14ac:dyDescent="0.2"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</row>
    <row r="292" spans="2:23" x14ac:dyDescent="0.2"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</row>
    <row r="293" spans="2:23" x14ac:dyDescent="0.2"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</row>
    <row r="294" spans="2:23" x14ac:dyDescent="0.2"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</row>
    <row r="295" spans="2:23" x14ac:dyDescent="0.2"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</row>
    <row r="296" spans="2:23" x14ac:dyDescent="0.2"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</row>
    <row r="297" spans="2:23" x14ac:dyDescent="0.2"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</row>
    <row r="298" spans="2:23" x14ac:dyDescent="0.2"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</row>
    <row r="299" spans="2:23" x14ac:dyDescent="0.2"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</row>
    <row r="300" spans="2:23" x14ac:dyDescent="0.2"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</row>
    <row r="301" spans="2:23" x14ac:dyDescent="0.2"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</row>
    <row r="302" spans="2:23" x14ac:dyDescent="0.2"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</row>
    <row r="303" spans="2:23" x14ac:dyDescent="0.2"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</row>
    <row r="304" spans="2:23" x14ac:dyDescent="0.2"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</row>
    <row r="305" spans="2:23" x14ac:dyDescent="0.2"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</row>
    <row r="306" spans="2:23" x14ac:dyDescent="0.2"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</row>
    <row r="307" spans="2:23" x14ac:dyDescent="0.2"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</row>
    <row r="308" spans="2:23" x14ac:dyDescent="0.2"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</row>
    <row r="309" spans="2:23" x14ac:dyDescent="0.2"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</row>
    <row r="310" spans="2:23" x14ac:dyDescent="0.2"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</row>
    <row r="311" spans="2:23" x14ac:dyDescent="0.2"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</row>
    <row r="312" spans="2:23" x14ac:dyDescent="0.2"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</row>
    <row r="313" spans="2:23" x14ac:dyDescent="0.2"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</row>
    <row r="314" spans="2:23" x14ac:dyDescent="0.2"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</row>
    <row r="315" spans="2:23" x14ac:dyDescent="0.2"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</row>
    <row r="316" spans="2:23" x14ac:dyDescent="0.2"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</row>
    <row r="317" spans="2:23" x14ac:dyDescent="0.2"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</row>
    <row r="318" spans="2:23" x14ac:dyDescent="0.2"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</row>
    <row r="319" spans="2:23" x14ac:dyDescent="0.2"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</row>
    <row r="320" spans="2:23" x14ac:dyDescent="0.2"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</row>
    <row r="321" spans="2:23" x14ac:dyDescent="0.2"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</row>
    <row r="322" spans="2:23" x14ac:dyDescent="0.2"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</row>
    <row r="323" spans="2:23" x14ac:dyDescent="0.2"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</row>
    <row r="324" spans="2:23" x14ac:dyDescent="0.2"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</row>
    <row r="325" spans="2:23" x14ac:dyDescent="0.2"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</row>
    <row r="326" spans="2:23" x14ac:dyDescent="0.2"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</row>
    <row r="327" spans="2:23" x14ac:dyDescent="0.2"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</row>
    <row r="328" spans="2:23" x14ac:dyDescent="0.2"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</row>
    <row r="329" spans="2:23" x14ac:dyDescent="0.2"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</row>
    <row r="330" spans="2:23" x14ac:dyDescent="0.2"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</row>
    <row r="331" spans="2:23" x14ac:dyDescent="0.2"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</row>
    <row r="332" spans="2:23" x14ac:dyDescent="0.2"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</row>
    <row r="333" spans="2:23" x14ac:dyDescent="0.2"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</row>
    <row r="334" spans="2:23" x14ac:dyDescent="0.2"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</row>
    <row r="335" spans="2:23" x14ac:dyDescent="0.2"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</row>
    <row r="336" spans="2:23" x14ac:dyDescent="0.2"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</row>
    <row r="337" spans="2:23" x14ac:dyDescent="0.2"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</row>
    <row r="338" spans="2:23" x14ac:dyDescent="0.2"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</row>
    <row r="339" spans="2:23" x14ac:dyDescent="0.2"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</row>
    <row r="340" spans="2:23" x14ac:dyDescent="0.2"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</row>
    <row r="341" spans="2:23" x14ac:dyDescent="0.2"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</row>
    <row r="342" spans="2:23" x14ac:dyDescent="0.2"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</row>
    <row r="343" spans="2:23" x14ac:dyDescent="0.2"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</row>
    <row r="344" spans="2:23" x14ac:dyDescent="0.2"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</row>
    <row r="345" spans="2:23" x14ac:dyDescent="0.2"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</row>
    <row r="346" spans="2:23" x14ac:dyDescent="0.2"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</row>
    <row r="347" spans="2:23" x14ac:dyDescent="0.2"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</row>
    <row r="348" spans="2:23" x14ac:dyDescent="0.2"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</row>
    <row r="349" spans="2:23" x14ac:dyDescent="0.2"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</row>
    <row r="350" spans="2:23" x14ac:dyDescent="0.2"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</row>
    <row r="351" spans="2:23" x14ac:dyDescent="0.2"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</row>
    <row r="352" spans="2:23" x14ac:dyDescent="0.2"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</row>
    <row r="353" spans="2:23" x14ac:dyDescent="0.2"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</row>
    <row r="354" spans="2:23" x14ac:dyDescent="0.2"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</row>
    <row r="355" spans="2:23" x14ac:dyDescent="0.2"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</row>
    <row r="356" spans="2:23" x14ac:dyDescent="0.2"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</row>
    <row r="357" spans="2:23" x14ac:dyDescent="0.2"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</row>
    <row r="358" spans="2:23" x14ac:dyDescent="0.2"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</row>
    <row r="359" spans="2:23" x14ac:dyDescent="0.2"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</row>
    <row r="360" spans="2:23" x14ac:dyDescent="0.2"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</row>
    <row r="361" spans="2:23" x14ac:dyDescent="0.2"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</row>
    <row r="362" spans="2:23" x14ac:dyDescent="0.2"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</row>
    <row r="363" spans="2:23" x14ac:dyDescent="0.2"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</row>
    <row r="364" spans="2:23" x14ac:dyDescent="0.2"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</row>
    <row r="365" spans="2:23" x14ac:dyDescent="0.2"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</row>
    <row r="366" spans="2:23" x14ac:dyDescent="0.2"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</row>
    <row r="367" spans="2:23" x14ac:dyDescent="0.2"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</row>
    <row r="368" spans="2:23" x14ac:dyDescent="0.2"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</row>
    <row r="369" spans="2:23" x14ac:dyDescent="0.2"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</row>
    <row r="370" spans="2:23" x14ac:dyDescent="0.2"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</row>
    <row r="371" spans="2:23" x14ac:dyDescent="0.2"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</row>
    <row r="372" spans="2:23" x14ac:dyDescent="0.2"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</row>
    <row r="373" spans="2:23" x14ac:dyDescent="0.2"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</row>
    <row r="374" spans="2:23" x14ac:dyDescent="0.2"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</row>
    <row r="375" spans="2:23" x14ac:dyDescent="0.2"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</row>
    <row r="376" spans="2:23" x14ac:dyDescent="0.2"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</row>
    <row r="377" spans="2:23" x14ac:dyDescent="0.2"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</row>
    <row r="378" spans="2:23" x14ac:dyDescent="0.2"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</row>
    <row r="379" spans="2:23" x14ac:dyDescent="0.2"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</row>
    <row r="380" spans="2:23" x14ac:dyDescent="0.2"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</row>
    <row r="381" spans="2:23" x14ac:dyDescent="0.2"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</row>
    <row r="382" spans="2:23" x14ac:dyDescent="0.2"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</row>
    <row r="383" spans="2:23" x14ac:dyDescent="0.2"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</row>
    <row r="384" spans="2:23" x14ac:dyDescent="0.2"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</row>
    <row r="385" spans="2:23" x14ac:dyDescent="0.2"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</row>
    <row r="386" spans="2:23" x14ac:dyDescent="0.2"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</row>
    <row r="387" spans="2:23" x14ac:dyDescent="0.2"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</row>
    <row r="388" spans="2:23" x14ac:dyDescent="0.2"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</row>
    <row r="389" spans="2:23" x14ac:dyDescent="0.2"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</row>
    <row r="390" spans="2:23" x14ac:dyDescent="0.2"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</row>
    <row r="391" spans="2:23" x14ac:dyDescent="0.2"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</row>
    <row r="392" spans="2:23" x14ac:dyDescent="0.2"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</row>
    <row r="393" spans="2:23" x14ac:dyDescent="0.2"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</row>
    <row r="394" spans="2:23" x14ac:dyDescent="0.2"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</row>
    <row r="395" spans="2:23" x14ac:dyDescent="0.2"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</row>
    <row r="396" spans="2:23" x14ac:dyDescent="0.2"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</row>
    <row r="397" spans="2:23" x14ac:dyDescent="0.2"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</row>
    <row r="398" spans="2:23" x14ac:dyDescent="0.2"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</row>
    <row r="399" spans="2:23" x14ac:dyDescent="0.2"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</row>
    <row r="400" spans="2:23" x14ac:dyDescent="0.2"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</row>
    <row r="401" spans="2:23" x14ac:dyDescent="0.2"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</row>
    <row r="402" spans="2:23" x14ac:dyDescent="0.2"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</row>
    <row r="403" spans="2:23" x14ac:dyDescent="0.2"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</row>
    <row r="404" spans="2:23" x14ac:dyDescent="0.2"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</row>
    <row r="405" spans="2:23" x14ac:dyDescent="0.2"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</row>
    <row r="406" spans="2:23" x14ac:dyDescent="0.2"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</row>
    <row r="407" spans="2:23" x14ac:dyDescent="0.2"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</row>
    <row r="408" spans="2:23" x14ac:dyDescent="0.2"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</row>
    <row r="409" spans="2:23" x14ac:dyDescent="0.2"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</row>
    <row r="410" spans="2:23" x14ac:dyDescent="0.2"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</row>
    <row r="411" spans="2:23" x14ac:dyDescent="0.2"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</row>
    <row r="412" spans="2:23" x14ac:dyDescent="0.2"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</row>
    <row r="413" spans="2:23" x14ac:dyDescent="0.2"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</row>
    <row r="414" spans="2:23" x14ac:dyDescent="0.2"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</row>
    <row r="415" spans="2:23" x14ac:dyDescent="0.2"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</row>
    <row r="416" spans="2:23" x14ac:dyDescent="0.2"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</row>
    <row r="417" spans="2:23" x14ac:dyDescent="0.2"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</row>
    <row r="418" spans="2:23" x14ac:dyDescent="0.2"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</row>
    <row r="419" spans="2:23" x14ac:dyDescent="0.2"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</row>
    <row r="420" spans="2:23" x14ac:dyDescent="0.2"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</row>
    <row r="421" spans="2:23" x14ac:dyDescent="0.2"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</row>
    <row r="422" spans="2:23" x14ac:dyDescent="0.2"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</row>
    <row r="423" spans="2:23" x14ac:dyDescent="0.2"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</row>
    <row r="424" spans="2:23" x14ac:dyDescent="0.2"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</row>
    <row r="425" spans="2:23" x14ac:dyDescent="0.2"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</row>
    <row r="426" spans="2:23" x14ac:dyDescent="0.2"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</row>
    <row r="427" spans="2:23" x14ac:dyDescent="0.2"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</row>
    <row r="428" spans="2:23" x14ac:dyDescent="0.2"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</row>
    <row r="429" spans="2:23" x14ac:dyDescent="0.2"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</row>
    <row r="430" spans="2:23" x14ac:dyDescent="0.2"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</row>
    <row r="431" spans="2:23" x14ac:dyDescent="0.2"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</row>
    <row r="432" spans="2:23" x14ac:dyDescent="0.2"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</row>
    <row r="433" spans="2:23" x14ac:dyDescent="0.2"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</row>
    <row r="434" spans="2:23" x14ac:dyDescent="0.2"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</row>
    <row r="435" spans="2:23" x14ac:dyDescent="0.2"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</row>
    <row r="436" spans="2:23" x14ac:dyDescent="0.2"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</row>
    <row r="437" spans="2:23" x14ac:dyDescent="0.2"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</row>
    <row r="438" spans="2:23" x14ac:dyDescent="0.2"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</row>
    <row r="439" spans="2:23" x14ac:dyDescent="0.2"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</row>
    <row r="440" spans="2:23" x14ac:dyDescent="0.2"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</row>
    <row r="441" spans="2:23" x14ac:dyDescent="0.2"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</row>
    <row r="442" spans="2:23" x14ac:dyDescent="0.2"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</row>
    <row r="443" spans="2:23" x14ac:dyDescent="0.2"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</row>
    <row r="444" spans="2:23" x14ac:dyDescent="0.2"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</row>
    <row r="445" spans="2:23" x14ac:dyDescent="0.2"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</row>
    <row r="446" spans="2:23" x14ac:dyDescent="0.2"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</row>
    <row r="447" spans="2:23" x14ac:dyDescent="0.2"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</row>
    <row r="448" spans="2:23" x14ac:dyDescent="0.2"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</row>
    <row r="449" spans="2:23" x14ac:dyDescent="0.2"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</row>
    <row r="450" spans="2:23" x14ac:dyDescent="0.2"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</row>
    <row r="451" spans="2:23" x14ac:dyDescent="0.2"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</row>
    <row r="452" spans="2:23" x14ac:dyDescent="0.2"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</row>
    <row r="453" spans="2:23" x14ac:dyDescent="0.2"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</row>
    <row r="454" spans="2:23" x14ac:dyDescent="0.2"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</row>
    <row r="455" spans="2:23" x14ac:dyDescent="0.2"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</row>
    <row r="456" spans="2:23" x14ac:dyDescent="0.2"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</row>
    <row r="457" spans="2:23" x14ac:dyDescent="0.2"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</row>
    <row r="458" spans="2:23" x14ac:dyDescent="0.2"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</row>
    <row r="459" spans="2:23" x14ac:dyDescent="0.2"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</row>
    <row r="460" spans="2:23" x14ac:dyDescent="0.2"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</row>
    <row r="461" spans="2:23" x14ac:dyDescent="0.2"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</row>
    <row r="462" spans="2:23" x14ac:dyDescent="0.2"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</row>
    <row r="463" spans="2:23" x14ac:dyDescent="0.2"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</row>
    <row r="464" spans="2:23" x14ac:dyDescent="0.2"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</row>
    <row r="465" spans="2:23" x14ac:dyDescent="0.2"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</row>
    <row r="466" spans="2:23" x14ac:dyDescent="0.2"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</row>
    <row r="467" spans="2:23" x14ac:dyDescent="0.2"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</row>
    <row r="468" spans="2:23" x14ac:dyDescent="0.2"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</row>
    <row r="469" spans="2:23" x14ac:dyDescent="0.2"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</row>
    <row r="470" spans="2:23" x14ac:dyDescent="0.2"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</row>
    <row r="471" spans="2:23" x14ac:dyDescent="0.2"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</row>
    <row r="472" spans="2:23" x14ac:dyDescent="0.2"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</row>
    <row r="473" spans="2:23" x14ac:dyDescent="0.2"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</row>
    <row r="474" spans="2:23" x14ac:dyDescent="0.2"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</row>
    <row r="475" spans="2:23" x14ac:dyDescent="0.2"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</row>
    <row r="476" spans="2:23" x14ac:dyDescent="0.2"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</row>
    <row r="477" spans="2:23" x14ac:dyDescent="0.2"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</row>
    <row r="478" spans="2:23" x14ac:dyDescent="0.2"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</row>
    <row r="479" spans="2:23" x14ac:dyDescent="0.2"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</row>
    <row r="480" spans="2:23" x14ac:dyDescent="0.2"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</row>
    <row r="481" spans="2:23" x14ac:dyDescent="0.2"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</row>
    <row r="482" spans="2:23" x14ac:dyDescent="0.2"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</row>
    <row r="483" spans="2:23" x14ac:dyDescent="0.2"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</row>
    <row r="484" spans="2:23" x14ac:dyDescent="0.2"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</row>
    <row r="485" spans="2:23" x14ac:dyDescent="0.2"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</row>
    <row r="486" spans="2:23" x14ac:dyDescent="0.2"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</row>
    <row r="487" spans="2:23" x14ac:dyDescent="0.2"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</row>
    <row r="488" spans="2:23" x14ac:dyDescent="0.2"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</row>
    <row r="489" spans="2:23" x14ac:dyDescent="0.2"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</row>
    <row r="490" spans="2:23" x14ac:dyDescent="0.2"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</row>
    <row r="491" spans="2:23" x14ac:dyDescent="0.2"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</row>
    <row r="492" spans="2:23" x14ac:dyDescent="0.2"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</row>
    <row r="493" spans="2:23" x14ac:dyDescent="0.2"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</row>
    <row r="494" spans="2:23" x14ac:dyDescent="0.2"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</row>
    <row r="495" spans="2:23" x14ac:dyDescent="0.2"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</row>
    <row r="496" spans="2:23" x14ac:dyDescent="0.2"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</row>
    <row r="497" spans="2:23" x14ac:dyDescent="0.2"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</row>
    <row r="498" spans="2:23" x14ac:dyDescent="0.2"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</row>
    <row r="499" spans="2:23" x14ac:dyDescent="0.2"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</row>
    <row r="500" spans="2:23" x14ac:dyDescent="0.2"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</row>
    <row r="501" spans="2:23" x14ac:dyDescent="0.2"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</row>
    <row r="502" spans="2:23" x14ac:dyDescent="0.2"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</row>
    <row r="503" spans="2:23" x14ac:dyDescent="0.2"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</row>
    <row r="504" spans="2:23" x14ac:dyDescent="0.2"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</row>
    <row r="505" spans="2:23" x14ac:dyDescent="0.2"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</row>
    <row r="506" spans="2:23" x14ac:dyDescent="0.2"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</row>
    <row r="507" spans="2:23" x14ac:dyDescent="0.2"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</row>
    <row r="508" spans="2:23" x14ac:dyDescent="0.2"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</row>
    <row r="509" spans="2:23" x14ac:dyDescent="0.2"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</row>
    <row r="510" spans="2:23" x14ac:dyDescent="0.2"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</row>
    <row r="511" spans="2:23" x14ac:dyDescent="0.2"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</row>
    <row r="512" spans="2:23" x14ac:dyDescent="0.2"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</row>
    <row r="513" spans="2:23" x14ac:dyDescent="0.2"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</row>
    <row r="514" spans="2:23" x14ac:dyDescent="0.2"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</row>
    <row r="515" spans="2:23" x14ac:dyDescent="0.2"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</row>
    <row r="516" spans="2:23" x14ac:dyDescent="0.2"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</row>
    <row r="517" spans="2:23" x14ac:dyDescent="0.2"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</row>
    <row r="518" spans="2:23" x14ac:dyDescent="0.2"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</row>
    <row r="519" spans="2:23" x14ac:dyDescent="0.2"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</row>
    <row r="520" spans="2:23" x14ac:dyDescent="0.2"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</row>
    <row r="521" spans="2:23" x14ac:dyDescent="0.2"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</row>
    <row r="522" spans="2:23" x14ac:dyDescent="0.2"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</row>
    <row r="523" spans="2:23" x14ac:dyDescent="0.2"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</row>
    <row r="524" spans="2:23" x14ac:dyDescent="0.2"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</row>
    <row r="525" spans="2:23" x14ac:dyDescent="0.2"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</row>
    <row r="526" spans="2:23" x14ac:dyDescent="0.2"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</row>
    <row r="527" spans="2:23" x14ac:dyDescent="0.2"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</row>
    <row r="528" spans="2:23" x14ac:dyDescent="0.2"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</row>
    <row r="529" spans="2:23" x14ac:dyDescent="0.2"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</row>
    <row r="530" spans="2:23" x14ac:dyDescent="0.2"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</row>
    <row r="531" spans="2:23" x14ac:dyDescent="0.2"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</row>
    <row r="532" spans="2:23" x14ac:dyDescent="0.2"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</row>
    <row r="533" spans="2:23" x14ac:dyDescent="0.2"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</row>
    <row r="534" spans="2:23" x14ac:dyDescent="0.2"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</row>
    <row r="535" spans="2:23" x14ac:dyDescent="0.2"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</row>
    <row r="536" spans="2:23" x14ac:dyDescent="0.2"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</row>
    <row r="537" spans="2:23" x14ac:dyDescent="0.2"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</row>
    <row r="538" spans="2:23" x14ac:dyDescent="0.2"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</row>
    <row r="539" spans="2:23" x14ac:dyDescent="0.2"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</row>
    <row r="540" spans="2:23" x14ac:dyDescent="0.2"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</row>
    <row r="541" spans="2:23" x14ac:dyDescent="0.2"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</row>
    <row r="542" spans="2:23" x14ac:dyDescent="0.2"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</row>
    <row r="543" spans="2:23" x14ac:dyDescent="0.2"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</row>
    <row r="544" spans="2:23" x14ac:dyDescent="0.2"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</row>
    <row r="545" spans="2:23" x14ac:dyDescent="0.2"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</row>
    <row r="546" spans="2:23" x14ac:dyDescent="0.2"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</row>
    <row r="547" spans="2:23" x14ac:dyDescent="0.2"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</row>
    <row r="548" spans="2:23" x14ac:dyDescent="0.2"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</row>
    <row r="549" spans="2:23" x14ac:dyDescent="0.2"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</row>
    <row r="550" spans="2:23" x14ac:dyDescent="0.2"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</row>
    <row r="551" spans="2:23" x14ac:dyDescent="0.2"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</row>
    <row r="552" spans="2:23" x14ac:dyDescent="0.2"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</row>
    <row r="553" spans="2:23" x14ac:dyDescent="0.2"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</row>
    <row r="554" spans="2:23" x14ac:dyDescent="0.2"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</row>
    <row r="555" spans="2:23" x14ac:dyDescent="0.2"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</row>
    <row r="556" spans="2:23" x14ac:dyDescent="0.2"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</row>
    <row r="557" spans="2:23" x14ac:dyDescent="0.2"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</row>
    <row r="558" spans="2:23" x14ac:dyDescent="0.2"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</row>
    <row r="559" spans="2:23" x14ac:dyDescent="0.2"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</row>
    <row r="560" spans="2:23" x14ac:dyDescent="0.2"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</row>
    <row r="561" spans="2:23" x14ac:dyDescent="0.2"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</row>
    <row r="562" spans="2:23" x14ac:dyDescent="0.2"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</row>
    <row r="563" spans="2:23" x14ac:dyDescent="0.2"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</row>
    <row r="564" spans="2:23" x14ac:dyDescent="0.2"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</row>
    <row r="565" spans="2:23" x14ac:dyDescent="0.2"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</row>
    <row r="566" spans="2:23" x14ac:dyDescent="0.2"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</row>
    <row r="567" spans="2:23" x14ac:dyDescent="0.2"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</row>
    <row r="568" spans="2:23" x14ac:dyDescent="0.2"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</row>
    <row r="569" spans="2:23" x14ac:dyDescent="0.2"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</row>
    <row r="570" spans="2:23" x14ac:dyDescent="0.2"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</row>
    <row r="571" spans="2:23" x14ac:dyDescent="0.2"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</row>
    <row r="572" spans="2:23" x14ac:dyDescent="0.2"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</row>
    <row r="573" spans="2:23" x14ac:dyDescent="0.2"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</row>
    <row r="574" spans="2:23" x14ac:dyDescent="0.2"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</row>
    <row r="575" spans="2:23" x14ac:dyDescent="0.2"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</row>
    <row r="576" spans="2:23" x14ac:dyDescent="0.2"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</row>
    <row r="577" spans="2:23" x14ac:dyDescent="0.2"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</row>
    <row r="578" spans="2:23" x14ac:dyDescent="0.2"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</row>
    <row r="579" spans="2:23" x14ac:dyDescent="0.2"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</row>
    <row r="580" spans="2:23" x14ac:dyDescent="0.2"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</row>
    <row r="581" spans="2:23" x14ac:dyDescent="0.2"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</row>
    <row r="582" spans="2:23" x14ac:dyDescent="0.2"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</row>
    <row r="583" spans="2:23" x14ac:dyDescent="0.2"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</row>
    <row r="584" spans="2:23" x14ac:dyDescent="0.2"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</row>
    <row r="585" spans="2:23" x14ac:dyDescent="0.2"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</row>
    <row r="586" spans="2:23" x14ac:dyDescent="0.2"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</row>
    <row r="587" spans="2:23" x14ac:dyDescent="0.2"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</row>
    <row r="588" spans="2:23" x14ac:dyDescent="0.2"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</row>
    <row r="589" spans="2:23" x14ac:dyDescent="0.2"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</row>
    <row r="590" spans="2:23" x14ac:dyDescent="0.2"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</row>
    <row r="591" spans="2:23" x14ac:dyDescent="0.2"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</row>
    <row r="592" spans="2:23" x14ac:dyDescent="0.2"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</row>
    <row r="593" spans="2:23" x14ac:dyDescent="0.2"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</row>
    <row r="594" spans="2:23" x14ac:dyDescent="0.2"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</row>
    <row r="595" spans="2:23" x14ac:dyDescent="0.2"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</row>
    <row r="596" spans="2:23" x14ac:dyDescent="0.2"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</row>
    <row r="597" spans="2:23" x14ac:dyDescent="0.2"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</row>
    <row r="598" spans="2:23" x14ac:dyDescent="0.2"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</row>
    <row r="599" spans="2:23" x14ac:dyDescent="0.2"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</row>
    <row r="600" spans="2:23" x14ac:dyDescent="0.2"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</row>
    <row r="601" spans="2:23" x14ac:dyDescent="0.2"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</row>
    <row r="602" spans="2:23" x14ac:dyDescent="0.2"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</row>
    <row r="603" spans="2:23" x14ac:dyDescent="0.2"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</row>
    <row r="604" spans="2:23" x14ac:dyDescent="0.2"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</row>
    <row r="605" spans="2:23" x14ac:dyDescent="0.2"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</row>
    <row r="606" spans="2:23" x14ac:dyDescent="0.2"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</row>
    <row r="607" spans="2:23" x14ac:dyDescent="0.2"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</row>
    <row r="608" spans="2:23" x14ac:dyDescent="0.2"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</row>
    <row r="609" spans="2:23" x14ac:dyDescent="0.2"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</row>
    <row r="610" spans="2:23" x14ac:dyDescent="0.2"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</row>
    <row r="611" spans="2:23" x14ac:dyDescent="0.2"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</row>
    <row r="612" spans="2:23" x14ac:dyDescent="0.2"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</row>
    <row r="613" spans="2:23" x14ac:dyDescent="0.2"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</row>
    <row r="614" spans="2:23" x14ac:dyDescent="0.2"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</row>
    <row r="615" spans="2:23" x14ac:dyDescent="0.2"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</row>
    <row r="616" spans="2:23" x14ac:dyDescent="0.2"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</row>
    <row r="617" spans="2:23" x14ac:dyDescent="0.2"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</row>
    <row r="618" spans="2:23" x14ac:dyDescent="0.2"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</row>
    <row r="619" spans="2:23" x14ac:dyDescent="0.2"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</row>
    <row r="620" spans="2:23" x14ac:dyDescent="0.2"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</row>
    <row r="621" spans="2:23" x14ac:dyDescent="0.2"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</row>
    <row r="622" spans="2:23" x14ac:dyDescent="0.2"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</row>
    <row r="623" spans="2:23" x14ac:dyDescent="0.2"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</row>
    <row r="624" spans="2:23" x14ac:dyDescent="0.2"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</row>
    <row r="625" spans="2:23" x14ac:dyDescent="0.2"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</row>
    <row r="626" spans="2:23" x14ac:dyDescent="0.2"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</row>
    <row r="627" spans="2:23" x14ac:dyDescent="0.2"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</row>
    <row r="628" spans="2:23" x14ac:dyDescent="0.2"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</row>
    <row r="629" spans="2:23" x14ac:dyDescent="0.2"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</row>
    <row r="630" spans="2:23" x14ac:dyDescent="0.2"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</row>
    <row r="631" spans="2:23" x14ac:dyDescent="0.2"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</row>
    <row r="632" spans="2:23" x14ac:dyDescent="0.2"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</row>
    <row r="633" spans="2:23" x14ac:dyDescent="0.2"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</row>
    <row r="634" spans="2:23" x14ac:dyDescent="0.2"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</row>
    <row r="635" spans="2:23" x14ac:dyDescent="0.2"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</row>
    <row r="636" spans="2:23" x14ac:dyDescent="0.2"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</row>
    <row r="637" spans="2:23" x14ac:dyDescent="0.2"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</row>
    <row r="638" spans="2:23" x14ac:dyDescent="0.2"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</row>
    <row r="639" spans="2:23" x14ac:dyDescent="0.2"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</row>
    <row r="640" spans="2:23" x14ac:dyDescent="0.2"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</row>
    <row r="641" spans="2:23" x14ac:dyDescent="0.2"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</row>
    <row r="642" spans="2:23" x14ac:dyDescent="0.2"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</row>
    <row r="643" spans="2:23" x14ac:dyDescent="0.2"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</row>
    <row r="644" spans="2:23" x14ac:dyDescent="0.2"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</row>
    <row r="645" spans="2:23" x14ac:dyDescent="0.2"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</row>
    <row r="646" spans="2:23" x14ac:dyDescent="0.2"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</row>
    <row r="647" spans="2:23" x14ac:dyDescent="0.2"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</row>
    <row r="648" spans="2:23" x14ac:dyDescent="0.2"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</row>
    <row r="649" spans="2:23" x14ac:dyDescent="0.2"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</row>
    <row r="650" spans="2:23" x14ac:dyDescent="0.2"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</row>
    <row r="651" spans="2:23" x14ac:dyDescent="0.2"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</row>
    <row r="652" spans="2:23" x14ac:dyDescent="0.2"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</row>
    <row r="653" spans="2:23" x14ac:dyDescent="0.2"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</row>
    <row r="654" spans="2:23" x14ac:dyDescent="0.2"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</row>
    <row r="655" spans="2:23" x14ac:dyDescent="0.2"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</row>
    <row r="656" spans="2:23" x14ac:dyDescent="0.2"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</row>
    <row r="657" spans="2:23" x14ac:dyDescent="0.2"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</row>
    <row r="658" spans="2:23" x14ac:dyDescent="0.2"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</row>
    <row r="659" spans="2:23" x14ac:dyDescent="0.2"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</row>
    <row r="660" spans="2:23" x14ac:dyDescent="0.2"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</row>
    <row r="661" spans="2:23" x14ac:dyDescent="0.2"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</row>
    <row r="662" spans="2:23" x14ac:dyDescent="0.2"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</row>
    <row r="663" spans="2:23" x14ac:dyDescent="0.2"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</row>
    <row r="664" spans="2:23" x14ac:dyDescent="0.2"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</row>
    <row r="665" spans="2:23" x14ac:dyDescent="0.2"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</row>
    <row r="666" spans="2:23" x14ac:dyDescent="0.2"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</row>
    <row r="667" spans="2:23" x14ac:dyDescent="0.2"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</row>
    <row r="668" spans="2:23" x14ac:dyDescent="0.2"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</row>
    <row r="669" spans="2:23" x14ac:dyDescent="0.2"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</row>
    <row r="670" spans="2:23" x14ac:dyDescent="0.2"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</row>
    <row r="671" spans="2:23" x14ac:dyDescent="0.2"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</row>
    <row r="672" spans="2:23" x14ac:dyDescent="0.2"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</row>
    <row r="673" spans="2:23" x14ac:dyDescent="0.2"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</row>
    <row r="674" spans="2:23" x14ac:dyDescent="0.2"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</row>
    <row r="675" spans="2:23" x14ac:dyDescent="0.2"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</row>
    <row r="676" spans="2:23" x14ac:dyDescent="0.2"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</row>
    <row r="677" spans="2:23" x14ac:dyDescent="0.2"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</row>
    <row r="678" spans="2:23" x14ac:dyDescent="0.2"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</row>
    <row r="679" spans="2:23" x14ac:dyDescent="0.2"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</row>
    <row r="680" spans="2:23" x14ac:dyDescent="0.2"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</row>
    <row r="681" spans="2:23" x14ac:dyDescent="0.2"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</row>
    <row r="682" spans="2:23" x14ac:dyDescent="0.2"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</row>
    <row r="683" spans="2:23" x14ac:dyDescent="0.2"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</row>
    <row r="684" spans="2:23" x14ac:dyDescent="0.2"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</row>
    <row r="685" spans="2:23" x14ac:dyDescent="0.2"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</row>
    <row r="686" spans="2:23" x14ac:dyDescent="0.2"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</row>
    <row r="687" spans="2:23" x14ac:dyDescent="0.2"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</row>
    <row r="688" spans="2:23" x14ac:dyDescent="0.2"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</row>
    <row r="689" spans="2:23" x14ac:dyDescent="0.2"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</row>
    <row r="690" spans="2:23" x14ac:dyDescent="0.2"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</row>
    <row r="691" spans="2:23" x14ac:dyDescent="0.2"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</row>
    <row r="692" spans="2:23" x14ac:dyDescent="0.2"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</row>
    <row r="693" spans="2:23" x14ac:dyDescent="0.2"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</row>
    <row r="694" spans="2:23" x14ac:dyDescent="0.2"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</row>
    <row r="695" spans="2:23" x14ac:dyDescent="0.2"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</row>
    <row r="696" spans="2:23" x14ac:dyDescent="0.2"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</row>
    <row r="697" spans="2:23" x14ac:dyDescent="0.2"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</row>
    <row r="698" spans="2:23" x14ac:dyDescent="0.2"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</row>
    <row r="699" spans="2:23" x14ac:dyDescent="0.2"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</row>
    <row r="700" spans="2:23" x14ac:dyDescent="0.2"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</row>
    <row r="701" spans="2:23" x14ac:dyDescent="0.2"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</row>
    <row r="702" spans="2:23" x14ac:dyDescent="0.2"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</row>
    <row r="703" spans="2:23" x14ac:dyDescent="0.2"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</row>
    <row r="704" spans="2:23" x14ac:dyDescent="0.2"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</row>
    <row r="705" spans="2:23" x14ac:dyDescent="0.2"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</row>
    <row r="706" spans="2:23" x14ac:dyDescent="0.2"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</row>
    <row r="707" spans="2:23" x14ac:dyDescent="0.2"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</row>
    <row r="708" spans="2:23" x14ac:dyDescent="0.2"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</row>
    <row r="709" spans="2:23" x14ac:dyDescent="0.2"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</row>
    <row r="710" spans="2:23" x14ac:dyDescent="0.2"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</row>
    <row r="711" spans="2:23" x14ac:dyDescent="0.2"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</row>
    <row r="712" spans="2:23" x14ac:dyDescent="0.2"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</row>
    <row r="713" spans="2:23" x14ac:dyDescent="0.2"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</row>
    <row r="714" spans="2:23" x14ac:dyDescent="0.2"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</row>
    <row r="715" spans="2:23" x14ac:dyDescent="0.2"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</row>
    <row r="716" spans="2:23" x14ac:dyDescent="0.2"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</row>
    <row r="717" spans="2:23" x14ac:dyDescent="0.2"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</row>
    <row r="718" spans="2:23" x14ac:dyDescent="0.2"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</row>
    <row r="719" spans="2:23" x14ac:dyDescent="0.2"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</row>
    <row r="720" spans="2:23" x14ac:dyDescent="0.2"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</row>
    <row r="721" spans="2:23" x14ac:dyDescent="0.2"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</row>
    <row r="722" spans="2:23" x14ac:dyDescent="0.2"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</row>
    <row r="723" spans="2:23" x14ac:dyDescent="0.2"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</row>
    <row r="724" spans="2:23" x14ac:dyDescent="0.2"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</row>
    <row r="725" spans="2:23" x14ac:dyDescent="0.2"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</row>
    <row r="726" spans="2:23" x14ac:dyDescent="0.2"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</row>
    <row r="727" spans="2:23" x14ac:dyDescent="0.2"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</row>
    <row r="728" spans="2:23" x14ac:dyDescent="0.2"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</row>
    <row r="729" spans="2:23" x14ac:dyDescent="0.2"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</row>
    <row r="730" spans="2:23" x14ac:dyDescent="0.2"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</row>
    <row r="731" spans="2:23" x14ac:dyDescent="0.2"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</row>
    <row r="732" spans="2:23" x14ac:dyDescent="0.2"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</row>
    <row r="733" spans="2:23" x14ac:dyDescent="0.2"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</row>
    <row r="734" spans="2:23" x14ac:dyDescent="0.2"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</row>
    <row r="735" spans="2:23" x14ac:dyDescent="0.2"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</row>
    <row r="736" spans="2:23" x14ac:dyDescent="0.2"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</row>
    <row r="737" spans="2:23" x14ac:dyDescent="0.2"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</row>
    <row r="738" spans="2:23" x14ac:dyDescent="0.2"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</row>
    <row r="739" spans="2:23" x14ac:dyDescent="0.2"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</row>
    <row r="740" spans="2:23" x14ac:dyDescent="0.2"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</row>
    <row r="741" spans="2:23" x14ac:dyDescent="0.2"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</row>
    <row r="742" spans="2:23" x14ac:dyDescent="0.2"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</row>
    <row r="743" spans="2:23" x14ac:dyDescent="0.2"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</row>
    <row r="744" spans="2:23" x14ac:dyDescent="0.2"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</row>
    <row r="745" spans="2:23" x14ac:dyDescent="0.2"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</row>
    <row r="746" spans="2:23" x14ac:dyDescent="0.2"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</row>
    <row r="747" spans="2:23" x14ac:dyDescent="0.2"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</row>
    <row r="748" spans="2:23" x14ac:dyDescent="0.2"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</row>
    <row r="749" spans="2:23" x14ac:dyDescent="0.2"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</row>
    <row r="750" spans="2:23" x14ac:dyDescent="0.2"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</row>
    <row r="751" spans="2:23" x14ac:dyDescent="0.2"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</row>
    <row r="752" spans="2:23" x14ac:dyDescent="0.2"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</row>
    <row r="753" spans="2:23" x14ac:dyDescent="0.2"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</row>
    <row r="754" spans="2:23" x14ac:dyDescent="0.2"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</row>
    <row r="755" spans="2:23" x14ac:dyDescent="0.2"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</row>
    <row r="756" spans="2:23" x14ac:dyDescent="0.2"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</row>
    <row r="757" spans="2:23" x14ac:dyDescent="0.2"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</row>
    <row r="758" spans="2:23" x14ac:dyDescent="0.2"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</row>
    <row r="759" spans="2:23" x14ac:dyDescent="0.2"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</row>
    <row r="760" spans="2:23" x14ac:dyDescent="0.2"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</row>
    <row r="761" spans="2:23" x14ac:dyDescent="0.2"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</row>
    <row r="762" spans="2:23" x14ac:dyDescent="0.2"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</row>
    <row r="763" spans="2:23" x14ac:dyDescent="0.2"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</row>
    <row r="764" spans="2:23" x14ac:dyDescent="0.2"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</row>
    <row r="765" spans="2:23" x14ac:dyDescent="0.2"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</row>
    <row r="766" spans="2:23" x14ac:dyDescent="0.2"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</row>
    <row r="767" spans="2:23" x14ac:dyDescent="0.2"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</row>
    <row r="768" spans="2:23" x14ac:dyDescent="0.2"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</row>
    <row r="769" spans="2:23" x14ac:dyDescent="0.2"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</row>
    <row r="770" spans="2:23" x14ac:dyDescent="0.2"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</row>
    <row r="771" spans="2:23" x14ac:dyDescent="0.2"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</row>
    <row r="772" spans="2:23" x14ac:dyDescent="0.2"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</row>
    <row r="773" spans="2:23" x14ac:dyDescent="0.2"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</row>
    <row r="774" spans="2:23" x14ac:dyDescent="0.2"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</row>
    <row r="775" spans="2:23" x14ac:dyDescent="0.2"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</row>
    <row r="776" spans="2:23" x14ac:dyDescent="0.2"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</row>
    <row r="777" spans="2:23" x14ac:dyDescent="0.2"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</row>
    <row r="778" spans="2:23" x14ac:dyDescent="0.2"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</row>
    <row r="779" spans="2:23" x14ac:dyDescent="0.2"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</row>
    <row r="780" spans="2:23" x14ac:dyDescent="0.2"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</row>
    <row r="781" spans="2:23" x14ac:dyDescent="0.2"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</row>
    <row r="782" spans="2:23" x14ac:dyDescent="0.2"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</row>
    <row r="783" spans="2:23" x14ac:dyDescent="0.2"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</row>
    <row r="784" spans="2:23" x14ac:dyDescent="0.2"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</row>
    <row r="785" spans="2:23" x14ac:dyDescent="0.2"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</row>
    <row r="786" spans="2:23" x14ac:dyDescent="0.2"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</row>
    <row r="787" spans="2:23" x14ac:dyDescent="0.2"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</row>
    <row r="788" spans="2:23" x14ac:dyDescent="0.2"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</row>
    <row r="789" spans="2:23" x14ac:dyDescent="0.2"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</row>
    <row r="790" spans="2:23" x14ac:dyDescent="0.2"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</row>
    <row r="791" spans="2:23" x14ac:dyDescent="0.2"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</row>
    <row r="792" spans="2:23" x14ac:dyDescent="0.2"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</row>
    <row r="793" spans="2:23" x14ac:dyDescent="0.2"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</row>
    <row r="794" spans="2:23" x14ac:dyDescent="0.2"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</row>
    <row r="795" spans="2:23" x14ac:dyDescent="0.2"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</row>
    <row r="796" spans="2:23" x14ac:dyDescent="0.2"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</row>
    <row r="797" spans="2:23" x14ac:dyDescent="0.2"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</row>
    <row r="798" spans="2:23" x14ac:dyDescent="0.2"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</row>
    <row r="799" spans="2:23" x14ac:dyDescent="0.2"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</row>
    <row r="800" spans="2:23" x14ac:dyDescent="0.2"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</row>
    <row r="801" spans="2:23" x14ac:dyDescent="0.2"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</row>
    <row r="802" spans="2:23" x14ac:dyDescent="0.2"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</row>
    <row r="803" spans="2:23" x14ac:dyDescent="0.2"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</row>
    <row r="804" spans="2:23" x14ac:dyDescent="0.2"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</row>
    <row r="805" spans="2:23" x14ac:dyDescent="0.2"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</row>
    <row r="806" spans="2:23" x14ac:dyDescent="0.2"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</row>
    <row r="807" spans="2:23" x14ac:dyDescent="0.2"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</row>
    <row r="808" spans="2:23" x14ac:dyDescent="0.2"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</row>
    <row r="809" spans="2:23" x14ac:dyDescent="0.2"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</row>
    <row r="810" spans="2:23" x14ac:dyDescent="0.2"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</row>
    <row r="811" spans="2:23" x14ac:dyDescent="0.2"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</row>
    <row r="812" spans="2:23" x14ac:dyDescent="0.2"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</row>
    <row r="813" spans="2:23" x14ac:dyDescent="0.2"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</row>
    <row r="814" spans="2:23" x14ac:dyDescent="0.2"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</row>
    <row r="815" spans="2:23" x14ac:dyDescent="0.2"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</row>
    <row r="816" spans="2:23" x14ac:dyDescent="0.2"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</row>
    <row r="817" spans="2:23" x14ac:dyDescent="0.2"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</row>
    <row r="818" spans="2:23" x14ac:dyDescent="0.2"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</row>
    <row r="819" spans="2:23" x14ac:dyDescent="0.2"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</row>
    <row r="820" spans="2:23" x14ac:dyDescent="0.2"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</row>
    <row r="821" spans="2:23" x14ac:dyDescent="0.2"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</row>
    <row r="822" spans="2:23" x14ac:dyDescent="0.2"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</row>
    <row r="823" spans="2:23" x14ac:dyDescent="0.2"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</row>
    <row r="824" spans="2:23" x14ac:dyDescent="0.2"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</row>
    <row r="825" spans="2:23" x14ac:dyDescent="0.2"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</row>
    <row r="826" spans="2:23" x14ac:dyDescent="0.2"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</row>
    <row r="827" spans="2:23" x14ac:dyDescent="0.2"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</row>
    <row r="828" spans="2:23" x14ac:dyDescent="0.2"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</row>
    <row r="829" spans="2:23" x14ac:dyDescent="0.2"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</row>
    <row r="830" spans="2:23" x14ac:dyDescent="0.2"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</row>
    <row r="831" spans="2:23" x14ac:dyDescent="0.2"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</row>
    <row r="832" spans="2:23" x14ac:dyDescent="0.2"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</row>
    <row r="833" spans="2:23" x14ac:dyDescent="0.2"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</row>
    <row r="834" spans="2:23" x14ac:dyDescent="0.2"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</row>
    <row r="835" spans="2:23" x14ac:dyDescent="0.2"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</row>
    <row r="836" spans="2:23" x14ac:dyDescent="0.2"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</row>
    <row r="837" spans="2:23" x14ac:dyDescent="0.2"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</row>
    <row r="838" spans="2:23" x14ac:dyDescent="0.2"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</row>
    <row r="839" spans="2:23" x14ac:dyDescent="0.2"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</row>
    <row r="840" spans="2:23" x14ac:dyDescent="0.2"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</row>
    <row r="841" spans="2:23" x14ac:dyDescent="0.2"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</row>
    <row r="842" spans="2:23" x14ac:dyDescent="0.2"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</row>
    <row r="843" spans="2:23" x14ac:dyDescent="0.2"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</row>
    <row r="844" spans="2:23" x14ac:dyDescent="0.2"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</row>
    <row r="845" spans="2:23" x14ac:dyDescent="0.2"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</row>
    <row r="846" spans="2:23" x14ac:dyDescent="0.2"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</row>
    <row r="847" spans="2:23" x14ac:dyDescent="0.2"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</row>
    <row r="848" spans="2:23" x14ac:dyDescent="0.2"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</row>
    <row r="849" spans="2:23" x14ac:dyDescent="0.2"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</row>
    <row r="850" spans="2:23" x14ac:dyDescent="0.2"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</row>
    <row r="851" spans="2:23" x14ac:dyDescent="0.2"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</row>
    <row r="852" spans="2:23" x14ac:dyDescent="0.2"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</row>
    <row r="853" spans="2:23" x14ac:dyDescent="0.2"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</row>
    <row r="854" spans="2:23" x14ac:dyDescent="0.2"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</row>
    <row r="855" spans="2:23" x14ac:dyDescent="0.2"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</row>
    <row r="856" spans="2:23" x14ac:dyDescent="0.2"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</row>
    <row r="857" spans="2:23" x14ac:dyDescent="0.2"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</row>
    <row r="858" spans="2:23" x14ac:dyDescent="0.2"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</row>
    <row r="859" spans="2:23" x14ac:dyDescent="0.2"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</row>
    <row r="860" spans="2:23" x14ac:dyDescent="0.2"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</row>
    <row r="861" spans="2:23" x14ac:dyDescent="0.2"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</row>
    <row r="862" spans="2:23" x14ac:dyDescent="0.2"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</row>
    <row r="863" spans="2:23" x14ac:dyDescent="0.2"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</row>
    <row r="864" spans="2:23" x14ac:dyDescent="0.2"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</row>
    <row r="865" spans="2:23" x14ac:dyDescent="0.2"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</row>
    <row r="866" spans="2:23" x14ac:dyDescent="0.2"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</row>
    <row r="867" spans="2:23" x14ac:dyDescent="0.2"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</row>
    <row r="868" spans="2:23" x14ac:dyDescent="0.2"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</row>
    <row r="869" spans="2:23" x14ac:dyDescent="0.2"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</row>
    <row r="870" spans="2:23" x14ac:dyDescent="0.2"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</row>
    <row r="871" spans="2:23" x14ac:dyDescent="0.2"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</row>
    <row r="872" spans="2:23" x14ac:dyDescent="0.2"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</row>
    <row r="873" spans="2:23" x14ac:dyDescent="0.2"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</row>
    <row r="874" spans="2:23" x14ac:dyDescent="0.2"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</row>
    <row r="875" spans="2:23" x14ac:dyDescent="0.2"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</row>
    <row r="876" spans="2:23" x14ac:dyDescent="0.2"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</row>
    <row r="877" spans="2:23" x14ac:dyDescent="0.2"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</row>
    <row r="878" spans="2:23" x14ac:dyDescent="0.2"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</row>
    <row r="879" spans="2:23" x14ac:dyDescent="0.2"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</row>
    <row r="880" spans="2:23" x14ac:dyDescent="0.2"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</row>
    <row r="881" spans="2:23" x14ac:dyDescent="0.2"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</row>
    <row r="882" spans="2:23" x14ac:dyDescent="0.2"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</row>
    <row r="883" spans="2:23" x14ac:dyDescent="0.2"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</row>
    <row r="884" spans="2:23" x14ac:dyDescent="0.2"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</row>
    <row r="885" spans="2:23" x14ac:dyDescent="0.2"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</row>
    <row r="886" spans="2:23" x14ac:dyDescent="0.2"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</row>
    <row r="887" spans="2:23" x14ac:dyDescent="0.2"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</row>
    <row r="888" spans="2:23" x14ac:dyDescent="0.2"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</row>
    <row r="889" spans="2:23" x14ac:dyDescent="0.2"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</row>
    <row r="890" spans="2:23" x14ac:dyDescent="0.2"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</row>
    <row r="891" spans="2:23" x14ac:dyDescent="0.2"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</row>
    <row r="892" spans="2:23" x14ac:dyDescent="0.2"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</row>
    <row r="893" spans="2:23" x14ac:dyDescent="0.2"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</row>
    <row r="894" spans="2:23" x14ac:dyDescent="0.2"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</row>
    <row r="895" spans="2:23" x14ac:dyDescent="0.2"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</row>
    <row r="896" spans="2:23" x14ac:dyDescent="0.2"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</row>
    <row r="897" spans="2:23" x14ac:dyDescent="0.2"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</row>
    <row r="898" spans="2:23" x14ac:dyDescent="0.2"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</row>
    <row r="899" spans="2:23" x14ac:dyDescent="0.2"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</row>
    <row r="900" spans="2:23" x14ac:dyDescent="0.2"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</row>
    <row r="901" spans="2:23" x14ac:dyDescent="0.2"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</row>
    <row r="902" spans="2:23" x14ac:dyDescent="0.2"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</row>
    <row r="903" spans="2:23" x14ac:dyDescent="0.2"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</row>
    <row r="904" spans="2:23" x14ac:dyDescent="0.2"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</row>
    <row r="905" spans="2:23" x14ac:dyDescent="0.2"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</row>
    <row r="906" spans="2:23" x14ac:dyDescent="0.2"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</row>
    <row r="907" spans="2:23" x14ac:dyDescent="0.2"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</row>
    <row r="908" spans="2:23" x14ac:dyDescent="0.2"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</row>
    <row r="909" spans="2:23" x14ac:dyDescent="0.2"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</row>
    <row r="910" spans="2:23" x14ac:dyDescent="0.2"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</row>
    <row r="911" spans="2:23" x14ac:dyDescent="0.2"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</row>
    <row r="912" spans="2:23" x14ac:dyDescent="0.2"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</row>
    <row r="913" spans="2:23" x14ac:dyDescent="0.2"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</row>
    <row r="914" spans="2:23" x14ac:dyDescent="0.2"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</row>
    <row r="915" spans="2:23" x14ac:dyDescent="0.2"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</row>
    <row r="916" spans="2:23" x14ac:dyDescent="0.2"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</row>
    <row r="917" spans="2:23" x14ac:dyDescent="0.2"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</row>
    <row r="918" spans="2:23" x14ac:dyDescent="0.2"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</row>
    <row r="919" spans="2:23" x14ac:dyDescent="0.2"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</row>
    <row r="920" spans="2:23" x14ac:dyDescent="0.2"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</row>
    <row r="921" spans="2:23" x14ac:dyDescent="0.2"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</row>
    <row r="922" spans="2:23" x14ac:dyDescent="0.2"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</row>
    <row r="923" spans="2:23" x14ac:dyDescent="0.2"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</row>
    <row r="924" spans="2:23" x14ac:dyDescent="0.2"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</row>
    <row r="925" spans="2:23" x14ac:dyDescent="0.2"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</row>
    <row r="926" spans="2:23" x14ac:dyDescent="0.2"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</row>
    <row r="927" spans="2:23" x14ac:dyDescent="0.2"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</row>
    <row r="928" spans="2:23" x14ac:dyDescent="0.2"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</row>
    <row r="929" spans="2:23" x14ac:dyDescent="0.2"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</row>
    <row r="930" spans="2:23" x14ac:dyDescent="0.2"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</row>
    <row r="931" spans="2:23" x14ac:dyDescent="0.2"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</row>
    <row r="932" spans="2:23" x14ac:dyDescent="0.2"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</row>
    <row r="933" spans="2:23" x14ac:dyDescent="0.2"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</row>
    <row r="934" spans="2:23" x14ac:dyDescent="0.2"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</row>
    <row r="935" spans="2:23" x14ac:dyDescent="0.2"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</row>
    <row r="936" spans="2:23" x14ac:dyDescent="0.2"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</row>
    <row r="937" spans="2:23" x14ac:dyDescent="0.2"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</row>
    <row r="938" spans="2:23" x14ac:dyDescent="0.2"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</row>
    <row r="939" spans="2:23" x14ac:dyDescent="0.2"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</row>
    <row r="940" spans="2:23" x14ac:dyDescent="0.2"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</row>
    <row r="941" spans="2:23" x14ac:dyDescent="0.2"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</row>
    <row r="942" spans="2:23" x14ac:dyDescent="0.2"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</row>
    <row r="943" spans="2:23" x14ac:dyDescent="0.2"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</row>
    <row r="944" spans="2:23" x14ac:dyDescent="0.2"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</row>
    <row r="945" spans="2:23" x14ac:dyDescent="0.2"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</row>
    <row r="946" spans="2:23" x14ac:dyDescent="0.2"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</row>
    <row r="947" spans="2:23" x14ac:dyDescent="0.2"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</row>
    <row r="948" spans="2:23" x14ac:dyDescent="0.2"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</row>
    <row r="949" spans="2:23" x14ac:dyDescent="0.2"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</row>
    <row r="950" spans="2:23" x14ac:dyDescent="0.2"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</row>
    <row r="951" spans="2:23" x14ac:dyDescent="0.2"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</row>
    <row r="952" spans="2:23" x14ac:dyDescent="0.2"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</row>
    <row r="953" spans="2:23" x14ac:dyDescent="0.2"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</row>
    <row r="954" spans="2:23" x14ac:dyDescent="0.2"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</row>
    <row r="955" spans="2:23" x14ac:dyDescent="0.2"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</row>
    <row r="956" spans="2:23" x14ac:dyDescent="0.2"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</row>
    <row r="957" spans="2:23" x14ac:dyDescent="0.2"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</row>
    <row r="958" spans="2:23" x14ac:dyDescent="0.2"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</row>
    <row r="959" spans="2:23" x14ac:dyDescent="0.2"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</row>
    <row r="960" spans="2:23" x14ac:dyDescent="0.2"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</row>
    <row r="961" spans="2:23" x14ac:dyDescent="0.2"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</row>
    <row r="962" spans="2:23" x14ac:dyDescent="0.2"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</row>
    <row r="963" spans="2:23" x14ac:dyDescent="0.2"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</row>
    <row r="964" spans="2:23" x14ac:dyDescent="0.2"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</row>
    <row r="965" spans="2:23" x14ac:dyDescent="0.2"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</row>
    <row r="966" spans="2:23" x14ac:dyDescent="0.2"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</row>
    <row r="967" spans="2:23" x14ac:dyDescent="0.2"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</row>
    <row r="968" spans="2:23" x14ac:dyDescent="0.2"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</row>
    <row r="969" spans="2:23" x14ac:dyDescent="0.2"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</row>
    <row r="970" spans="2:23" x14ac:dyDescent="0.2"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</row>
    <row r="971" spans="2:23" x14ac:dyDescent="0.2"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</row>
    <row r="972" spans="2:23" x14ac:dyDescent="0.2"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</row>
    <row r="973" spans="2:23" x14ac:dyDescent="0.2"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</row>
    <row r="974" spans="2:23" x14ac:dyDescent="0.2"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</row>
    <row r="975" spans="2:23" x14ac:dyDescent="0.2"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</row>
    <row r="976" spans="2:23" x14ac:dyDescent="0.2"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</row>
    <row r="977" spans="2:23" x14ac:dyDescent="0.2"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</row>
    <row r="978" spans="2:23" x14ac:dyDescent="0.2"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</row>
    <row r="979" spans="2:23" x14ac:dyDescent="0.2"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</row>
    <row r="980" spans="2:23" x14ac:dyDescent="0.2"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</row>
    <row r="981" spans="2:23" x14ac:dyDescent="0.2"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</row>
    <row r="982" spans="2:23" x14ac:dyDescent="0.2"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</row>
    <row r="983" spans="2:23" x14ac:dyDescent="0.2"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</row>
    <row r="984" spans="2:23" x14ac:dyDescent="0.2"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</row>
    <row r="985" spans="2:23" x14ac:dyDescent="0.2"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</row>
    <row r="986" spans="2:23" x14ac:dyDescent="0.2"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</row>
    <row r="987" spans="2:23" x14ac:dyDescent="0.2"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</row>
    <row r="988" spans="2:23" x14ac:dyDescent="0.2"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</row>
    <row r="989" spans="2:23" x14ac:dyDescent="0.2"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</row>
    <row r="990" spans="2:23" x14ac:dyDescent="0.2"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</row>
    <row r="991" spans="2:23" x14ac:dyDescent="0.2"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</row>
    <row r="992" spans="2:23" x14ac:dyDescent="0.2"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</row>
    <row r="993" spans="2:23" x14ac:dyDescent="0.2"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</row>
    <row r="994" spans="2:23" x14ac:dyDescent="0.2"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</row>
    <row r="995" spans="2:23" x14ac:dyDescent="0.2"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</row>
    <row r="996" spans="2:23" x14ac:dyDescent="0.2"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</row>
    <row r="997" spans="2:23" x14ac:dyDescent="0.2"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</row>
    <row r="998" spans="2:23" x14ac:dyDescent="0.2"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</row>
    <row r="999" spans="2:23" x14ac:dyDescent="0.2"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</row>
    <row r="1000" spans="2:23" x14ac:dyDescent="0.2"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</row>
    <row r="1001" spans="2:23" x14ac:dyDescent="0.2"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</row>
    <row r="1002" spans="2:23" x14ac:dyDescent="0.2"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</row>
    <row r="1003" spans="2:23" x14ac:dyDescent="0.2"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</row>
    <row r="1004" spans="2:23" x14ac:dyDescent="0.2"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</row>
    <row r="1005" spans="2:23" x14ac:dyDescent="0.2"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</row>
    <row r="1006" spans="2:23" x14ac:dyDescent="0.2"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</row>
    <row r="1007" spans="2:23" x14ac:dyDescent="0.2"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</row>
    <row r="1008" spans="2:23" x14ac:dyDescent="0.2"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</row>
    <row r="1009" spans="2:23" x14ac:dyDescent="0.2"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</row>
    <row r="1010" spans="2:23" x14ac:dyDescent="0.2"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</row>
    <row r="1011" spans="2:23" x14ac:dyDescent="0.2"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</row>
    <row r="1012" spans="2:23" x14ac:dyDescent="0.2"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</row>
    <row r="1013" spans="2:23" x14ac:dyDescent="0.2"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</row>
    <row r="1014" spans="2:23" x14ac:dyDescent="0.2"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</row>
    <row r="1015" spans="2:23" x14ac:dyDescent="0.2"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</row>
    <row r="1016" spans="2:23" x14ac:dyDescent="0.2"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</row>
    <row r="1017" spans="2:23" x14ac:dyDescent="0.2"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</row>
    <row r="1018" spans="2:23" x14ac:dyDescent="0.2"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</row>
    <row r="1019" spans="2:23" x14ac:dyDescent="0.2"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</row>
    <row r="1020" spans="2:23" x14ac:dyDescent="0.2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</row>
    <row r="1021" spans="2:23" x14ac:dyDescent="0.2"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</row>
    <row r="1022" spans="2:23" x14ac:dyDescent="0.2"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</row>
    <row r="1023" spans="2:23" x14ac:dyDescent="0.2"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</row>
    <row r="1024" spans="2:23" x14ac:dyDescent="0.2"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</row>
    <row r="1025" spans="2:23" x14ac:dyDescent="0.2"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</row>
    <row r="1026" spans="2:23" x14ac:dyDescent="0.2"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</row>
    <row r="1027" spans="2:23" x14ac:dyDescent="0.2"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</row>
    <row r="1028" spans="2:23" x14ac:dyDescent="0.2"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</row>
    <row r="1029" spans="2:23" x14ac:dyDescent="0.2"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</row>
    <row r="1030" spans="2:23" x14ac:dyDescent="0.2"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</row>
    <row r="1031" spans="2:23" x14ac:dyDescent="0.2"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</row>
    <row r="1032" spans="2:23" x14ac:dyDescent="0.2"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</row>
    <row r="1033" spans="2:23" x14ac:dyDescent="0.2"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</row>
    <row r="1034" spans="2:23" x14ac:dyDescent="0.2"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</row>
    <row r="1035" spans="2:23" x14ac:dyDescent="0.2"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</row>
    <row r="1036" spans="2:23" x14ac:dyDescent="0.2"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</row>
    <row r="1037" spans="2:23" x14ac:dyDescent="0.2"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</row>
    <row r="1038" spans="2:23" x14ac:dyDescent="0.2"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</row>
    <row r="1039" spans="2:23" x14ac:dyDescent="0.2"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</row>
    <row r="1040" spans="2:23" x14ac:dyDescent="0.2"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</row>
    <row r="1041" spans="2:23" x14ac:dyDescent="0.2"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</row>
    <row r="1042" spans="2:23" x14ac:dyDescent="0.2"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</row>
    <row r="1043" spans="2:23" x14ac:dyDescent="0.2"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</row>
    <row r="1044" spans="2:23" x14ac:dyDescent="0.2"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</row>
    <row r="1045" spans="2:23" x14ac:dyDescent="0.2"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</row>
    <row r="1046" spans="2:23" x14ac:dyDescent="0.2"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</row>
    <row r="1047" spans="2:23" x14ac:dyDescent="0.2"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</row>
    <row r="1048" spans="2:23" x14ac:dyDescent="0.2"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</row>
    <row r="1049" spans="2:23" x14ac:dyDescent="0.2"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</row>
    <row r="1050" spans="2:23" x14ac:dyDescent="0.2"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</row>
    <row r="1051" spans="2:23" x14ac:dyDescent="0.2"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</row>
    <row r="1052" spans="2:23" x14ac:dyDescent="0.2"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</row>
    <row r="1053" spans="2:23" x14ac:dyDescent="0.2"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</row>
    <row r="1054" spans="2:23" x14ac:dyDescent="0.2"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</row>
    <row r="1055" spans="2:23" x14ac:dyDescent="0.2"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</row>
    <row r="1056" spans="2:23" x14ac:dyDescent="0.2"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</row>
    <row r="1057" spans="2:23" x14ac:dyDescent="0.2"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</row>
    <row r="1058" spans="2:23" x14ac:dyDescent="0.2"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</row>
    <row r="1059" spans="2:23" x14ac:dyDescent="0.2"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</row>
    <row r="1060" spans="2:23" x14ac:dyDescent="0.2"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</row>
    <row r="1061" spans="2:23" x14ac:dyDescent="0.2"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</row>
    <row r="1062" spans="2:23" x14ac:dyDescent="0.2"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</row>
    <row r="1063" spans="2:23" x14ac:dyDescent="0.2"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</row>
    <row r="1064" spans="2:23" x14ac:dyDescent="0.2"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</row>
    <row r="1065" spans="2:23" x14ac:dyDescent="0.2"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</row>
    <row r="1066" spans="2:23" x14ac:dyDescent="0.2"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</row>
    <row r="1067" spans="2:23" x14ac:dyDescent="0.2"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</row>
    <row r="1068" spans="2:23" x14ac:dyDescent="0.2"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</row>
    <row r="1069" spans="2:23" x14ac:dyDescent="0.2"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</row>
    <row r="1070" spans="2:23" x14ac:dyDescent="0.2"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</row>
    <row r="1071" spans="2:23" x14ac:dyDescent="0.2"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</row>
    <row r="1072" spans="2:23" x14ac:dyDescent="0.2"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</row>
    <row r="1073" spans="2:23" x14ac:dyDescent="0.2"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</row>
    <row r="1074" spans="2:23" x14ac:dyDescent="0.2"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</row>
    <row r="1075" spans="2:23" x14ac:dyDescent="0.2"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</row>
    <row r="1076" spans="2:23" x14ac:dyDescent="0.2"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</row>
    <row r="1077" spans="2:23" x14ac:dyDescent="0.2"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</row>
    <row r="1078" spans="2:23" x14ac:dyDescent="0.2"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</row>
    <row r="1079" spans="2:23" x14ac:dyDescent="0.2"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</row>
    <row r="1080" spans="2:23" x14ac:dyDescent="0.2"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</row>
    <row r="1081" spans="2:23" x14ac:dyDescent="0.2"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</row>
    <row r="1082" spans="2:23" x14ac:dyDescent="0.2"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</row>
    <row r="1083" spans="2:23" x14ac:dyDescent="0.2"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</row>
    <row r="1084" spans="2:23" x14ac:dyDescent="0.2"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</row>
    <row r="1085" spans="2:23" x14ac:dyDescent="0.2"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</row>
    <row r="1086" spans="2:23" x14ac:dyDescent="0.2"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</row>
    <row r="1087" spans="2:23" x14ac:dyDescent="0.2"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</row>
    <row r="1088" spans="2:23" x14ac:dyDescent="0.2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</row>
    <row r="1089" spans="2:23" x14ac:dyDescent="0.2"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</row>
    <row r="1090" spans="2:23" x14ac:dyDescent="0.2"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</row>
    <row r="1091" spans="2:23" x14ac:dyDescent="0.2"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</row>
    <row r="1092" spans="2:23" x14ac:dyDescent="0.2"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</row>
    <row r="1093" spans="2:23" x14ac:dyDescent="0.2"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</row>
    <row r="1094" spans="2:23" x14ac:dyDescent="0.2"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</row>
    <row r="1095" spans="2:23" x14ac:dyDescent="0.2"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</row>
    <row r="1096" spans="2:23" x14ac:dyDescent="0.2"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</row>
    <row r="1097" spans="2:23" x14ac:dyDescent="0.2"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</row>
    <row r="1098" spans="2:23" x14ac:dyDescent="0.2"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</row>
    <row r="1099" spans="2:23" x14ac:dyDescent="0.2"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</row>
    <row r="1100" spans="2:23" x14ac:dyDescent="0.2"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</row>
    <row r="1101" spans="2:23" x14ac:dyDescent="0.2"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</row>
    <row r="1102" spans="2:23" x14ac:dyDescent="0.2"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</row>
    <row r="1103" spans="2:23" x14ac:dyDescent="0.2"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</row>
    <row r="1104" spans="2:23" x14ac:dyDescent="0.2"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</row>
    <row r="1105" spans="2:23" x14ac:dyDescent="0.2"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</row>
    <row r="1106" spans="2:23" x14ac:dyDescent="0.2"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</row>
    <row r="1107" spans="2:23" x14ac:dyDescent="0.2"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</row>
    <row r="1108" spans="2:23" x14ac:dyDescent="0.2"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</row>
    <row r="1109" spans="2:23" x14ac:dyDescent="0.2"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</row>
    <row r="1110" spans="2:23" x14ac:dyDescent="0.2"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</row>
    <row r="1111" spans="2:23" x14ac:dyDescent="0.2"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</row>
    <row r="1112" spans="2:23" x14ac:dyDescent="0.2"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</row>
    <row r="1113" spans="2:23" x14ac:dyDescent="0.2"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</row>
    <row r="1114" spans="2:23" x14ac:dyDescent="0.2"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</row>
    <row r="1115" spans="2:23" x14ac:dyDescent="0.2"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</row>
    <row r="1116" spans="2:23" x14ac:dyDescent="0.2"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</row>
    <row r="1117" spans="2:23" x14ac:dyDescent="0.2"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</row>
    <row r="1118" spans="2:23" x14ac:dyDescent="0.2"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</row>
    <row r="1119" spans="2:23" x14ac:dyDescent="0.2"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</row>
    <row r="1120" spans="2:23" x14ac:dyDescent="0.2"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</row>
    <row r="1121" spans="2:23" x14ac:dyDescent="0.2"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</row>
    <row r="1122" spans="2:23" x14ac:dyDescent="0.2"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</row>
    <row r="1123" spans="2:23" x14ac:dyDescent="0.2"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</row>
    <row r="1124" spans="2:23" x14ac:dyDescent="0.2">
      <c r="B1124" s="2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</row>
    <row r="1125" spans="2:23" x14ac:dyDescent="0.2"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</row>
    <row r="1126" spans="2:23" x14ac:dyDescent="0.2"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</row>
    <row r="1127" spans="2:23" x14ac:dyDescent="0.2"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</row>
    <row r="1128" spans="2:23" x14ac:dyDescent="0.2"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</row>
    <row r="1129" spans="2:23" x14ac:dyDescent="0.2"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</row>
    <row r="1130" spans="2:23" x14ac:dyDescent="0.2"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</row>
    <row r="1131" spans="2:23" x14ac:dyDescent="0.2">
      <c r="B1131" s="2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</row>
    <row r="1132" spans="2:23" x14ac:dyDescent="0.2"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</row>
    <row r="1133" spans="2:23" x14ac:dyDescent="0.2"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</row>
    <row r="1134" spans="2:23" x14ac:dyDescent="0.2">
      <c r="B1134" s="2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</row>
    <row r="1135" spans="2:23" x14ac:dyDescent="0.2"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</row>
    <row r="1136" spans="2:23" x14ac:dyDescent="0.2"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</row>
    <row r="1137" spans="2:23" x14ac:dyDescent="0.2">
      <c r="B1137" s="2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</row>
    <row r="1138" spans="2:23" x14ac:dyDescent="0.2"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</row>
    <row r="1139" spans="2:23" x14ac:dyDescent="0.2"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</row>
    <row r="1140" spans="2:23" x14ac:dyDescent="0.2"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</row>
    <row r="1141" spans="2:23" x14ac:dyDescent="0.2"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</row>
    <row r="1142" spans="2:23" x14ac:dyDescent="0.2">
      <c r="B1142" s="2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</row>
    <row r="1143" spans="2:23" x14ac:dyDescent="0.2"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</row>
    <row r="1144" spans="2:23" x14ac:dyDescent="0.2"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</row>
    <row r="1145" spans="2:23" x14ac:dyDescent="0.2"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</row>
    <row r="1146" spans="2:23" x14ac:dyDescent="0.2"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</row>
    <row r="1147" spans="2:23" x14ac:dyDescent="0.2"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</row>
    <row r="1148" spans="2:23" x14ac:dyDescent="0.2">
      <c r="B1148" s="2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</row>
    <row r="1149" spans="2:23" x14ac:dyDescent="0.2"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</row>
    <row r="1150" spans="2:23" x14ac:dyDescent="0.2"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</row>
    <row r="1151" spans="2:23" x14ac:dyDescent="0.2"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</row>
    <row r="1152" spans="2:23" x14ac:dyDescent="0.2"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</row>
    <row r="1153" spans="2:23" x14ac:dyDescent="0.2"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</row>
    <row r="1154" spans="2:23" x14ac:dyDescent="0.2"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</row>
    <row r="1155" spans="2:23" x14ac:dyDescent="0.2"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</row>
    <row r="1156" spans="2:23" x14ac:dyDescent="0.2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</row>
    <row r="1157" spans="2:23" x14ac:dyDescent="0.2">
      <c r="B1157" s="2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</row>
    <row r="1158" spans="2:23" x14ac:dyDescent="0.2"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</row>
    <row r="1159" spans="2:23" x14ac:dyDescent="0.2"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</row>
    <row r="1160" spans="2:23" x14ac:dyDescent="0.2"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</row>
    <row r="1161" spans="2:23" x14ac:dyDescent="0.2">
      <c r="B1161" s="2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</row>
    <row r="1162" spans="2:23" x14ac:dyDescent="0.2"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</row>
    <row r="1163" spans="2:23" x14ac:dyDescent="0.2"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</row>
    <row r="1164" spans="2:23" x14ac:dyDescent="0.2"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</row>
    <row r="1165" spans="2:23" x14ac:dyDescent="0.2"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</row>
    <row r="1166" spans="2:23" x14ac:dyDescent="0.2"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</row>
    <row r="1167" spans="2:23" x14ac:dyDescent="0.2"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</row>
    <row r="1168" spans="2:23" x14ac:dyDescent="0.2"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</row>
    <row r="1169" spans="2:23" x14ac:dyDescent="0.2"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</row>
    <row r="1170" spans="2:23" x14ac:dyDescent="0.2"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</row>
    <row r="1171" spans="2:23" x14ac:dyDescent="0.2"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</row>
    <row r="1172" spans="2:23" x14ac:dyDescent="0.2"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</row>
    <row r="1173" spans="2:23" x14ac:dyDescent="0.2"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</row>
    <row r="1174" spans="2:23" x14ac:dyDescent="0.2"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</row>
    <row r="1175" spans="2:23" x14ac:dyDescent="0.2"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</row>
    <row r="1176" spans="2:23" x14ac:dyDescent="0.2"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</row>
    <row r="1177" spans="2:23" x14ac:dyDescent="0.2"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</row>
    <row r="1178" spans="2:23" x14ac:dyDescent="0.2"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</row>
    <row r="1179" spans="2:23" x14ac:dyDescent="0.2"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</row>
    <row r="1180" spans="2:23" x14ac:dyDescent="0.2"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</row>
    <row r="1181" spans="2:23" x14ac:dyDescent="0.2"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</row>
    <row r="1182" spans="2:23" x14ac:dyDescent="0.2"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</row>
    <row r="1183" spans="2:23" x14ac:dyDescent="0.2"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</row>
    <row r="1184" spans="2:23" x14ac:dyDescent="0.2"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</row>
    <row r="1185" spans="2:23" x14ac:dyDescent="0.2"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</row>
    <row r="1186" spans="2:23" x14ac:dyDescent="0.2"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</row>
    <row r="1187" spans="2:23" x14ac:dyDescent="0.2"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</row>
    <row r="1188" spans="2:23" x14ac:dyDescent="0.2"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</row>
    <row r="1189" spans="2:23" x14ac:dyDescent="0.2"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</row>
    <row r="1190" spans="2:23" x14ac:dyDescent="0.2">
      <c r="B1190" s="2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</row>
    <row r="1191" spans="2:23" x14ac:dyDescent="0.2">
      <c r="B1191" s="2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</row>
    <row r="1192" spans="2:23" x14ac:dyDescent="0.2">
      <c r="B1192" s="2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</row>
    <row r="1193" spans="2:23" x14ac:dyDescent="0.2">
      <c r="B1193" s="2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</row>
    <row r="1194" spans="2:23" x14ac:dyDescent="0.2">
      <c r="B1194" s="2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</row>
    <row r="1195" spans="2:23" x14ac:dyDescent="0.2"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</row>
    <row r="1196" spans="2:23" x14ac:dyDescent="0.2"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</row>
    <row r="1197" spans="2:23" x14ac:dyDescent="0.2"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</row>
    <row r="1198" spans="2:23" x14ac:dyDescent="0.2"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</row>
    <row r="1199" spans="2:23" x14ac:dyDescent="0.2"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</row>
    <row r="1200" spans="2:23" x14ac:dyDescent="0.2"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</row>
    <row r="1201" spans="2:23" x14ac:dyDescent="0.2"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</row>
    <row r="1202" spans="2:23" x14ac:dyDescent="0.2"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</row>
    <row r="1203" spans="2:23" x14ac:dyDescent="0.2"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</row>
    <row r="1204" spans="2:23" x14ac:dyDescent="0.2"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</row>
    <row r="1205" spans="2:23" x14ac:dyDescent="0.2"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</row>
    <row r="1206" spans="2:23" x14ac:dyDescent="0.2"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</row>
    <row r="1207" spans="2:23" x14ac:dyDescent="0.2"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</row>
    <row r="1208" spans="2:23" x14ac:dyDescent="0.2"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</row>
    <row r="1209" spans="2:23" x14ac:dyDescent="0.2"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</row>
    <row r="1210" spans="2:23" x14ac:dyDescent="0.2"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</row>
    <row r="1211" spans="2:23" x14ac:dyDescent="0.2"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</row>
    <row r="1212" spans="2:23" x14ac:dyDescent="0.2"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</row>
    <row r="1213" spans="2:23" x14ac:dyDescent="0.2"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</row>
    <row r="1214" spans="2:23" x14ac:dyDescent="0.2"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</row>
    <row r="1215" spans="2:23" x14ac:dyDescent="0.2"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</row>
    <row r="1216" spans="2:23" x14ac:dyDescent="0.2"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</row>
    <row r="1217" spans="2:23" x14ac:dyDescent="0.2"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</row>
    <row r="1218" spans="2:23" x14ac:dyDescent="0.2"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</row>
    <row r="1219" spans="2:23" x14ac:dyDescent="0.2"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</row>
    <row r="1220" spans="2:23" x14ac:dyDescent="0.2"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</row>
    <row r="1221" spans="2:23" x14ac:dyDescent="0.2"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</row>
    <row r="1222" spans="2:23" x14ac:dyDescent="0.2"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</row>
    <row r="1223" spans="2:23" x14ac:dyDescent="0.2"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</row>
    <row r="1224" spans="2:23" x14ac:dyDescent="0.2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</row>
    <row r="1225" spans="2:23" x14ac:dyDescent="0.2"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</row>
    <row r="1226" spans="2:23" x14ac:dyDescent="0.2"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</row>
    <row r="1227" spans="2:23" x14ac:dyDescent="0.2"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</row>
    <row r="1228" spans="2:23" x14ac:dyDescent="0.2"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</row>
    <row r="1229" spans="2:23" x14ac:dyDescent="0.2"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</row>
    <row r="1230" spans="2:23" x14ac:dyDescent="0.2"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</row>
    <row r="1231" spans="2:23" x14ac:dyDescent="0.2"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</row>
    <row r="1232" spans="2:23" x14ac:dyDescent="0.2"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</row>
    <row r="1233" spans="2:23" x14ac:dyDescent="0.2"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</row>
    <row r="1234" spans="2:23" x14ac:dyDescent="0.2"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</row>
    <row r="1235" spans="2:23" x14ac:dyDescent="0.2"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</row>
    <row r="1236" spans="2:23" x14ac:dyDescent="0.2"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</row>
    <row r="1237" spans="2:23" x14ac:dyDescent="0.2"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</row>
    <row r="1238" spans="2:23" x14ac:dyDescent="0.2"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</row>
    <row r="1239" spans="2:23" x14ac:dyDescent="0.2"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</row>
    <row r="1240" spans="2:23" x14ac:dyDescent="0.2"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</row>
    <row r="1241" spans="2:23" x14ac:dyDescent="0.2"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</row>
    <row r="1242" spans="2:23" x14ac:dyDescent="0.2"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</row>
    <row r="1243" spans="2:23" x14ac:dyDescent="0.2">
      <c r="B1243" s="2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</row>
    <row r="1244" spans="2:23" x14ac:dyDescent="0.2">
      <c r="B1244" s="2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</row>
    <row r="1245" spans="2:23" x14ac:dyDescent="0.2">
      <c r="B1245" s="2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</row>
    <row r="1246" spans="2:23" x14ac:dyDescent="0.2">
      <c r="B1246" s="2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</row>
    <row r="1247" spans="2:23" x14ac:dyDescent="0.2">
      <c r="B1247" s="2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</row>
    <row r="1248" spans="2:23" x14ac:dyDescent="0.2">
      <c r="B1248" s="2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</row>
    <row r="1249" spans="2:23" x14ac:dyDescent="0.2">
      <c r="B1249" s="2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</row>
    <row r="1250" spans="2:23" x14ac:dyDescent="0.2">
      <c r="B1250" s="2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</row>
    <row r="1251" spans="2:23" x14ac:dyDescent="0.2">
      <c r="B1251" s="2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</row>
    <row r="1252" spans="2:23" x14ac:dyDescent="0.2">
      <c r="B1252" s="2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</row>
    <row r="1253" spans="2:23" x14ac:dyDescent="0.2">
      <c r="B1253" s="2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</row>
    <row r="1254" spans="2:23" x14ac:dyDescent="0.2">
      <c r="B1254" s="2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</row>
    <row r="1255" spans="2:23" x14ac:dyDescent="0.2">
      <c r="B1255" s="2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</row>
    <row r="1256" spans="2:23" x14ac:dyDescent="0.2">
      <c r="B1256" s="2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</row>
    <row r="1257" spans="2:23" x14ac:dyDescent="0.2">
      <c r="B1257" s="2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</row>
    <row r="1258" spans="2:23" x14ac:dyDescent="0.2">
      <c r="B1258" s="2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</row>
    <row r="1259" spans="2:23" x14ac:dyDescent="0.2">
      <c r="B1259" s="2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</row>
    <row r="1260" spans="2:23" x14ac:dyDescent="0.2">
      <c r="B1260" s="2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</row>
    <row r="1261" spans="2:23" x14ac:dyDescent="0.2">
      <c r="B1261" s="2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</row>
    <row r="1262" spans="2:23" x14ac:dyDescent="0.2">
      <c r="B1262" s="2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</row>
    <row r="1263" spans="2:23" x14ac:dyDescent="0.2">
      <c r="B1263" s="2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</row>
    <row r="1264" spans="2:23" x14ac:dyDescent="0.2">
      <c r="B1264" s="2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</row>
    <row r="1265" spans="2:23" x14ac:dyDescent="0.2">
      <c r="B1265" s="2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</row>
    <row r="1266" spans="2:23" x14ac:dyDescent="0.2">
      <c r="B1266" s="2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</row>
    <row r="1267" spans="2:23" x14ac:dyDescent="0.2">
      <c r="B1267" s="2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</row>
    <row r="1268" spans="2:23" x14ac:dyDescent="0.2">
      <c r="B1268" s="2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</row>
    <row r="1269" spans="2:23" x14ac:dyDescent="0.2">
      <c r="B1269" s="2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</row>
    <row r="1270" spans="2:23" x14ac:dyDescent="0.2">
      <c r="B1270" s="2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</row>
    <row r="1271" spans="2:23" x14ac:dyDescent="0.2">
      <c r="B1271" s="2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</row>
    <row r="1272" spans="2:23" x14ac:dyDescent="0.2">
      <c r="B1272" s="2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</row>
    <row r="1273" spans="2:23" x14ac:dyDescent="0.2">
      <c r="B1273" s="2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</row>
    <row r="1274" spans="2:23" x14ac:dyDescent="0.2">
      <c r="B1274" s="2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</row>
    <row r="1275" spans="2:23" x14ac:dyDescent="0.2">
      <c r="B1275" s="2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</row>
    <row r="1276" spans="2:23" x14ac:dyDescent="0.2">
      <c r="B1276" s="2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</row>
    <row r="1277" spans="2:23" x14ac:dyDescent="0.2">
      <c r="B1277" s="2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</row>
    <row r="1278" spans="2:23" x14ac:dyDescent="0.2">
      <c r="B1278" s="2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</row>
    <row r="1279" spans="2:23" x14ac:dyDescent="0.2">
      <c r="B1279" s="2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</row>
    <row r="1280" spans="2:23" x14ac:dyDescent="0.2">
      <c r="B1280" s="2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</row>
    <row r="1281" spans="2:23" x14ac:dyDescent="0.2">
      <c r="B1281" s="2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</row>
    <row r="1282" spans="2:23" x14ac:dyDescent="0.2">
      <c r="B1282" s="2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</row>
    <row r="1283" spans="2:23" x14ac:dyDescent="0.2">
      <c r="B1283" s="2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</row>
    <row r="1284" spans="2:23" x14ac:dyDescent="0.2">
      <c r="B1284" s="2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</row>
    <row r="1285" spans="2:23" x14ac:dyDescent="0.2">
      <c r="B1285" s="2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</row>
    <row r="1286" spans="2:23" x14ac:dyDescent="0.2">
      <c r="B1286" s="2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</row>
    <row r="1287" spans="2:23" x14ac:dyDescent="0.2">
      <c r="B1287" s="2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</row>
    <row r="1288" spans="2:23" x14ac:dyDescent="0.2">
      <c r="B1288" s="2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</row>
    <row r="1289" spans="2:23" x14ac:dyDescent="0.2"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</row>
    <row r="1290" spans="2:23" x14ac:dyDescent="0.2"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</row>
    <row r="1291" spans="2:23" x14ac:dyDescent="0.2"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</row>
    <row r="1292" spans="2:23" x14ac:dyDescent="0.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</row>
    <row r="1293" spans="2:23" x14ac:dyDescent="0.2">
      <c r="B1293" s="2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</row>
    <row r="1294" spans="2:23" x14ac:dyDescent="0.2">
      <c r="B1294" s="2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</row>
    <row r="1295" spans="2:23" x14ac:dyDescent="0.2">
      <c r="B1295" s="2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</row>
    <row r="1296" spans="2:23" x14ac:dyDescent="0.2">
      <c r="B1296" s="2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</row>
    <row r="1297" spans="2:23" x14ac:dyDescent="0.2">
      <c r="B1297" s="2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1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</row>
    <row r="1298" spans="2:23" x14ac:dyDescent="0.2">
      <c r="B1298" s="2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</row>
    <row r="1299" spans="2:23" x14ac:dyDescent="0.2">
      <c r="B1299" s="2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</row>
    <row r="1300" spans="2:23" x14ac:dyDescent="0.2">
      <c r="B1300" s="2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</row>
    <row r="1301" spans="2:23" x14ac:dyDescent="0.2">
      <c r="B1301" s="2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</row>
    <row r="1302" spans="2:23" x14ac:dyDescent="0.2">
      <c r="B1302" s="2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</row>
    <row r="1303" spans="2:23" x14ac:dyDescent="0.2">
      <c r="B1303" s="2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</row>
    <row r="1304" spans="2:23" x14ac:dyDescent="0.2">
      <c r="B1304" s="2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</row>
    <row r="1305" spans="2:23" x14ac:dyDescent="0.2">
      <c r="B1305" s="2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</row>
    <row r="1306" spans="2:23" x14ac:dyDescent="0.2">
      <c r="B1306" s="2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</row>
    <row r="1307" spans="2:23" x14ac:dyDescent="0.2">
      <c r="B1307" s="2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</row>
    <row r="1308" spans="2:23" x14ac:dyDescent="0.2">
      <c r="B1308" s="2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</row>
    <row r="1309" spans="2:23" x14ac:dyDescent="0.2">
      <c r="B1309" s="2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</row>
    <row r="1310" spans="2:23" x14ac:dyDescent="0.2">
      <c r="B1310" s="2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</row>
    <row r="1311" spans="2:23" x14ac:dyDescent="0.2">
      <c r="B1311" s="2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</row>
    <row r="1312" spans="2:23" x14ac:dyDescent="0.2">
      <c r="B1312" s="2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</row>
    <row r="1313" spans="2:23" x14ac:dyDescent="0.2">
      <c r="B1313" s="2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</row>
    <row r="1314" spans="2:23" x14ac:dyDescent="0.2">
      <c r="B1314" s="2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</row>
    <row r="1315" spans="2:23" x14ac:dyDescent="0.2">
      <c r="B1315" s="2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</row>
    <row r="1316" spans="2:23" x14ac:dyDescent="0.2">
      <c r="B1316" s="2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</row>
    <row r="1317" spans="2:23" x14ac:dyDescent="0.2">
      <c r="B1317" s="2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</row>
    <row r="1318" spans="2:23" x14ac:dyDescent="0.2">
      <c r="B1318" s="2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</row>
    <row r="1319" spans="2:23" x14ac:dyDescent="0.2">
      <c r="B1319" s="2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</row>
    <row r="1320" spans="2:23" x14ac:dyDescent="0.2">
      <c r="B1320" s="2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</row>
    <row r="1321" spans="2:23" x14ac:dyDescent="0.2">
      <c r="B1321" s="2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</row>
    <row r="1322" spans="2:23" x14ac:dyDescent="0.2">
      <c r="B1322" s="2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</row>
    <row r="1323" spans="2:23" x14ac:dyDescent="0.2">
      <c r="B1323" s="2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</row>
    <row r="1324" spans="2:23" x14ac:dyDescent="0.2">
      <c r="B1324" s="2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</row>
    <row r="1325" spans="2:23" x14ac:dyDescent="0.2">
      <c r="B1325" s="2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</row>
    <row r="1326" spans="2:23" x14ac:dyDescent="0.2">
      <c r="B1326" s="2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</row>
    <row r="1327" spans="2:23" x14ac:dyDescent="0.2">
      <c r="B1327" s="2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</row>
    <row r="1328" spans="2:23" x14ac:dyDescent="0.2">
      <c r="B1328" s="2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</row>
    <row r="1329" spans="2:23" x14ac:dyDescent="0.2">
      <c r="B1329" s="2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</row>
    <row r="1330" spans="2:23" x14ac:dyDescent="0.2">
      <c r="B1330" s="2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</row>
    <row r="1331" spans="2:23" x14ac:dyDescent="0.2">
      <c r="B1331" s="2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</row>
    <row r="1332" spans="2:23" x14ac:dyDescent="0.2">
      <c r="B1332" s="2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</row>
    <row r="1333" spans="2:23" x14ac:dyDescent="0.2">
      <c r="B1333" s="2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</row>
    <row r="1334" spans="2:23" x14ac:dyDescent="0.2">
      <c r="B1334" s="2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</row>
    <row r="1335" spans="2:23" x14ac:dyDescent="0.2">
      <c r="B1335" s="2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</row>
    <row r="1336" spans="2:23" x14ac:dyDescent="0.2">
      <c r="B1336" s="2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</row>
    <row r="1337" spans="2:23" x14ac:dyDescent="0.2">
      <c r="B1337" s="2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</row>
    <row r="1338" spans="2:23" x14ac:dyDescent="0.2">
      <c r="B1338" s="2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</row>
    <row r="1339" spans="2:23" x14ac:dyDescent="0.2">
      <c r="B1339" s="2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</row>
    <row r="1340" spans="2:23" x14ac:dyDescent="0.2">
      <c r="B1340" s="2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</row>
    <row r="1341" spans="2:23" x14ac:dyDescent="0.2">
      <c r="B1341" s="2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</row>
    <row r="1342" spans="2:23" x14ac:dyDescent="0.2">
      <c r="B1342" s="2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</row>
    <row r="1343" spans="2:23" x14ac:dyDescent="0.2">
      <c r="B1343" s="2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</row>
    <row r="1344" spans="2:23" x14ac:dyDescent="0.2">
      <c r="B1344" s="2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</row>
    <row r="1345" spans="2:23" x14ac:dyDescent="0.2">
      <c r="B1345" s="2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</row>
    <row r="1346" spans="2:23" x14ac:dyDescent="0.2">
      <c r="B1346" s="2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</row>
    <row r="1347" spans="2:23" x14ac:dyDescent="0.2">
      <c r="B1347" s="2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</row>
    <row r="1348" spans="2:23" x14ac:dyDescent="0.2">
      <c r="B1348" s="2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</row>
    <row r="1349" spans="2:23" x14ac:dyDescent="0.2">
      <c r="B1349" s="2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</row>
    <row r="1350" spans="2:23" x14ac:dyDescent="0.2">
      <c r="B1350" s="2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</row>
    <row r="1351" spans="2:23" x14ac:dyDescent="0.2">
      <c r="B1351" s="2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</row>
    <row r="1352" spans="2:23" x14ac:dyDescent="0.2">
      <c r="B1352" s="2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</row>
    <row r="1353" spans="2:23" x14ac:dyDescent="0.2">
      <c r="B1353" s="2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</row>
    <row r="1354" spans="2:23" x14ac:dyDescent="0.2">
      <c r="B1354" s="2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</row>
    <row r="1355" spans="2:23" x14ac:dyDescent="0.2">
      <c r="B1355" s="2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</row>
    <row r="1356" spans="2:23" x14ac:dyDescent="0.2">
      <c r="B1356" s="2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</row>
    <row r="1357" spans="2:23" x14ac:dyDescent="0.2"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</row>
    <row r="1358" spans="2:23" x14ac:dyDescent="0.2"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</row>
    <row r="1359" spans="2:23" x14ac:dyDescent="0.2"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</row>
    <row r="1360" spans="2:23" x14ac:dyDescent="0.2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</row>
    <row r="1361" spans="2:23" x14ac:dyDescent="0.2">
      <c r="B1361" s="2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</row>
    <row r="1362" spans="2:23" x14ac:dyDescent="0.2">
      <c r="B1362" s="2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</row>
    <row r="1363" spans="2:23" x14ac:dyDescent="0.2">
      <c r="B1363" s="2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</row>
    <row r="1364" spans="2:23" x14ac:dyDescent="0.2">
      <c r="B1364" s="2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</row>
    <row r="1365" spans="2:23" x14ac:dyDescent="0.2">
      <c r="B1365" s="2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</row>
    <row r="1366" spans="2:23" x14ac:dyDescent="0.2">
      <c r="B1366" s="2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</row>
    <row r="1367" spans="2:23" x14ac:dyDescent="0.2">
      <c r="B1367" s="2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</row>
    <row r="1368" spans="2:23" x14ac:dyDescent="0.2">
      <c r="B1368" s="2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</row>
    <row r="1369" spans="2:23" x14ac:dyDescent="0.2">
      <c r="B1369" s="2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</row>
    <row r="1370" spans="2:23" x14ac:dyDescent="0.2">
      <c r="B1370" s="2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</row>
    <row r="1371" spans="2:23" x14ac:dyDescent="0.2">
      <c r="B1371" s="2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</row>
    <row r="1372" spans="2:23" x14ac:dyDescent="0.2">
      <c r="B1372" s="2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</row>
    <row r="1373" spans="2:23" x14ac:dyDescent="0.2">
      <c r="B1373" s="2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</row>
    <row r="1374" spans="2:23" x14ac:dyDescent="0.2">
      <c r="B1374" s="2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</row>
    <row r="1375" spans="2:23" x14ac:dyDescent="0.2">
      <c r="B1375" s="2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</row>
    <row r="1376" spans="2:23" x14ac:dyDescent="0.2">
      <c r="B1376" s="2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</row>
    <row r="1377" spans="2:23" x14ac:dyDescent="0.2">
      <c r="B1377" s="2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</row>
    <row r="1378" spans="2:23" x14ac:dyDescent="0.2">
      <c r="B1378" s="2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</row>
    <row r="1379" spans="2:23" x14ac:dyDescent="0.2">
      <c r="B1379" s="2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</row>
    <row r="1380" spans="2:23" x14ac:dyDescent="0.2">
      <c r="B1380" s="2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</row>
    <row r="1381" spans="2:23" x14ac:dyDescent="0.2">
      <c r="B1381" s="2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</row>
    <row r="1382" spans="2:23" x14ac:dyDescent="0.2">
      <c r="B1382" s="2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</row>
    <row r="1383" spans="2:23" x14ac:dyDescent="0.2">
      <c r="B1383" s="2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</row>
    <row r="1384" spans="2:23" x14ac:dyDescent="0.2">
      <c r="B1384" s="2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</row>
    <row r="1385" spans="2:23" x14ac:dyDescent="0.2">
      <c r="B1385" s="2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</row>
    <row r="1386" spans="2:23" x14ac:dyDescent="0.2">
      <c r="B1386" s="2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</row>
    <row r="1387" spans="2:23" x14ac:dyDescent="0.2">
      <c r="B1387" s="2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</row>
    <row r="1388" spans="2:23" x14ac:dyDescent="0.2">
      <c r="B1388" s="2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</row>
    <row r="1389" spans="2:23" x14ac:dyDescent="0.2">
      <c r="B1389" s="2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</row>
    <row r="1390" spans="2:23" x14ac:dyDescent="0.2">
      <c r="B1390" s="2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</row>
    <row r="1391" spans="2:23" x14ac:dyDescent="0.2">
      <c r="B1391" s="2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</row>
    <row r="1392" spans="2:23" x14ac:dyDescent="0.2">
      <c r="B1392" s="2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</row>
    <row r="1393" spans="2:23" x14ac:dyDescent="0.2">
      <c r="B1393" s="2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</row>
    <row r="1394" spans="2:23" x14ac:dyDescent="0.2">
      <c r="B1394" s="2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</row>
    <row r="1395" spans="2:23" x14ac:dyDescent="0.2">
      <c r="B1395" s="2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</row>
    <row r="1396" spans="2:23" x14ac:dyDescent="0.2">
      <c r="B1396" s="2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</row>
    <row r="1397" spans="2:23" x14ac:dyDescent="0.2">
      <c r="B1397" s="2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</row>
    <row r="1398" spans="2:23" x14ac:dyDescent="0.2">
      <c r="B1398" s="2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</row>
    <row r="1399" spans="2:23" x14ac:dyDescent="0.2">
      <c r="B1399" s="2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</row>
    <row r="1400" spans="2:23" x14ac:dyDescent="0.2">
      <c r="B1400" s="2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</row>
    <row r="1401" spans="2:23" x14ac:dyDescent="0.2">
      <c r="B1401" s="2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</row>
    <row r="1402" spans="2:23" x14ac:dyDescent="0.2">
      <c r="B1402" s="2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</row>
    <row r="1403" spans="2:23" x14ac:dyDescent="0.2">
      <c r="B1403" s="2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</row>
    <row r="1404" spans="2:23" x14ac:dyDescent="0.2">
      <c r="B1404" s="2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</row>
    <row r="1405" spans="2:23" x14ac:dyDescent="0.2">
      <c r="B1405" s="2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</row>
    <row r="1406" spans="2:23" x14ac:dyDescent="0.2">
      <c r="B1406" s="2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</row>
    <row r="1407" spans="2:23" x14ac:dyDescent="0.2">
      <c r="B1407" s="2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</row>
    <row r="1408" spans="2:23" x14ac:dyDescent="0.2">
      <c r="B1408" s="2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</row>
    <row r="1409" spans="2:23" x14ac:dyDescent="0.2">
      <c r="B1409" s="2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</row>
    <row r="1410" spans="2:23" x14ac:dyDescent="0.2"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</row>
    <row r="1411" spans="2:23" x14ac:dyDescent="0.2">
      <c r="B1411" s="2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</row>
    <row r="1412" spans="2:23" x14ac:dyDescent="0.2">
      <c r="B1412" s="2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</row>
    <row r="1413" spans="2:23" x14ac:dyDescent="0.2">
      <c r="B1413" s="2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</row>
    <row r="1414" spans="2:23" x14ac:dyDescent="0.2">
      <c r="B1414" s="2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</row>
    <row r="1415" spans="2:23" x14ac:dyDescent="0.2">
      <c r="B1415" s="2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</row>
    <row r="1416" spans="2:23" x14ac:dyDescent="0.2">
      <c r="B1416" s="2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</row>
    <row r="1417" spans="2:23" x14ac:dyDescent="0.2">
      <c r="B1417" s="2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</row>
    <row r="1418" spans="2:23" x14ac:dyDescent="0.2">
      <c r="B1418" s="2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</row>
    <row r="1419" spans="2:23" x14ac:dyDescent="0.2">
      <c r="B1419" s="2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</row>
    <row r="1420" spans="2:23" x14ac:dyDescent="0.2">
      <c r="B1420" s="2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</row>
    <row r="1421" spans="2:23" x14ac:dyDescent="0.2">
      <c r="B1421" s="2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</row>
    <row r="1422" spans="2:23" x14ac:dyDescent="0.2">
      <c r="B1422" s="2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</row>
    <row r="1423" spans="2:23" x14ac:dyDescent="0.2">
      <c r="B1423" s="2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</row>
    <row r="1424" spans="2:23" x14ac:dyDescent="0.2">
      <c r="B1424" s="2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</row>
    <row r="1425" spans="2:23" x14ac:dyDescent="0.2"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</row>
    <row r="1426" spans="2:23" x14ac:dyDescent="0.2"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</row>
    <row r="1427" spans="2:23" x14ac:dyDescent="0.2"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</row>
    <row r="1428" spans="2:23" x14ac:dyDescent="0.2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</row>
    <row r="1429" spans="2:23" x14ac:dyDescent="0.2">
      <c r="B1429" s="2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</row>
    <row r="1430" spans="2:23" x14ac:dyDescent="0.2">
      <c r="B1430" s="2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</row>
    <row r="1431" spans="2:23" x14ac:dyDescent="0.2">
      <c r="B1431" s="2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</row>
    <row r="1432" spans="2:23" x14ac:dyDescent="0.2">
      <c r="B1432" s="2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</row>
    <row r="1433" spans="2:23" x14ac:dyDescent="0.2">
      <c r="B1433" s="2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</row>
    <row r="1434" spans="2:23" x14ac:dyDescent="0.2">
      <c r="B1434" s="2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</row>
    <row r="1435" spans="2:23" x14ac:dyDescent="0.2">
      <c r="B1435" s="2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</row>
    <row r="1436" spans="2:23" x14ac:dyDescent="0.2">
      <c r="B1436" s="2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</row>
    <row r="1437" spans="2:23" x14ac:dyDescent="0.2">
      <c r="B1437" s="2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</row>
    <row r="1438" spans="2:23" x14ac:dyDescent="0.2">
      <c r="B1438" s="2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</row>
    <row r="1439" spans="2:23" x14ac:dyDescent="0.2">
      <c r="B1439" s="2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</row>
    <row r="1440" spans="2:23" x14ac:dyDescent="0.2">
      <c r="B1440" s="2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</row>
    <row r="1441" spans="2:23" x14ac:dyDescent="0.2">
      <c r="B1441" s="2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</row>
    <row r="1442" spans="2:23" x14ac:dyDescent="0.2">
      <c r="B1442" s="2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</row>
    <row r="1443" spans="2:23" x14ac:dyDescent="0.2">
      <c r="B1443" s="2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</row>
    <row r="1444" spans="2:23" x14ac:dyDescent="0.2">
      <c r="B1444" s="2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</row>
    <row r="1445" spans="2:23" x14ac:dyDescent="0.2">
      <c r="B1445" s="2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</row>
    <row r="1446" spans="2:23" x14ac:dyDescent="0.2">
      <c r="B1446" s="2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</row>
    <row r="1447" spans="2:23" x14ac:dyDescent="0.2">
      <c r="B1447" s="2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</row>
    <row r="1448" spans="2:23" x14ac:dyDescent="0.2">
      <c r="B1448" s="2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</row>
    <row r="1449" spans="2:23" x14ac:dyDescent="0.2">
      <c r="B1449" s="2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</row>
    <row r="1450" spans="2:23" x14ac:dyDescent="0.2">
      <c r="B1450" s="21"/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</row>
    <row r="1451" spans="2:23" x14ac:dyDescent="0.2">
      <c r="B1451" s="21"/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</row>
    <row r="1452" spans="2:23" x14ac:dyDescent="0.2">
      <c r="B1452" s="21"/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</row>
    <row r="1453" spans="2:23" x14ac:dyDescent="0.2">
      <c r="B1453" s="21"/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</row>
    <row r="1454" spans="2:23" x14ac:dyDescent="0.2">
      <c r="B1454" s="21"/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</row>
    <row r="1455" spans="2:23" x14ac:dyDescent="0.2">
      <c r="B1455" s="21"/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</row>
    <row r="1456" spans="2:23" x14ac:dyDescent="0.2">
      <c r="B1456" s="21"/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</row>
    <row r="1457" spans="2:23" x14ac:dyDescent="0.2">
      <c r="B1457" s="21"/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</row>
    <row r="1458" spans="2:23" x14ac:dyDescent="0.2">
      <c r="B1458" s="21"/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</row>
    <row r="1459" spans="2:23" x14ac:dyDescent="0.2">
      <c r="B1459" s="21"/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</row>
    <row r="1460" spans="2:23" x14ac:dyDescent="0.2">
      <c r="B1460" s="21"/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</row>
    <row r="1461" spans="2:23" x14ac:dyDescent="0.2">
      <c r="B1461" s="21"/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</row>
    <row r="1462" spans="2:23" x14ac:dyDescent="0.2">
      <c r="B1462" s="21"/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</row>
    <row r="1463" spans="2:23" x14ac:dyDescent="0.2">
      <c r="B1463" s="21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</row>
    <row r="1464" spans="2:23" x14ac:dyDescent="0.2">
      <c r="B1464" s="21"/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</row>
    <row r="1465" spans="2:23" x14ac:dyDescent="0.2">
      <c r="B1465" s="21"/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</row>
    <row r="1466" spans="2:23" x14ac:dyDescent="0.2">
      <c r="B1466" s="21"/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</row>
    <row r="1467" spans="2:23" x14ac:dyDescent="0.2">
      <c r="B1467" s="21"/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</row>
    <row r="1468" spans="2:23" x14ac:dyDescent="0.2">
      <c r="B1468" s="21"/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</row>
    <row r="1469" spans="2:23" x14ac:dyDescent="0.2">
      <c r="B1469" s="21"/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</row>
    <row r="1470" spans="2:23" x14ac:dyDescent="0.2">
      <c r="B1470" s="21"/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</row>
    <row r="1471" spans="2:23" x14ac:dyDescent="0.2">
      <c r="B1471" s="21"/>
      <c r="C1471" s="21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</row>
    <row r="1472" spans="2:23" x14ac:dyDescent="0.2">
      <c r="B1472" s="21"/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</row>
    <row r="1473" spans="2:23" x14ac:dyDescent="0.2">
      <c r="B1473" s="21"/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</row>
    <row r="1474" spans="2:23" x14ac:dyDescent="0.2">
      <c r="B1474" s="21"/>
      <c r="C1474" s="21"/>
      <c r="D1474" s="21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</row>
    <row r="1475" spans="2:23" x14ac:dyDescent="0.2">
      <c r="B1475" s="21"/>
      <c r="C1475" s="21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</row>
    <row r="1476" spans="2:23" x14ac:dyDescent="0.2">
      <c r="B1476" s="21"/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</row>
    <row r="1477" spans="2:23" x14ac:dyDescent="0.2">
      <c r="B1477" s="21"/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</row>
    <row r="1478" spans="2:23" x14ac:dyDescent="0.2">
      <c r="B1478" s="21"/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</row>
    <row r="1479" spans="2:23" x14ac:dyDescent="0.2">
      <c r="B1479" s="21"/>
      <c r="C1479" s="21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</row>
    <row r="1480" spans="2:23" x14ac:dyDescent="0.2">
      <c r="B1480" s="21"/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</row>
    <row r="1481" spans="2:23" x14ac:dyDescent="0.2">
      <c r="B1481" s="21"/>
      <c r="C1481" s="21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</row>
    <row r="1482" spans="2:23" x14ac:dyDescent="0.2">
      <c r="B1482" s="21"/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</row>
    <row r="1483" spans="2:23" x14ac:dyDescent="0.2">
      <c r="B1483" s="21"/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</row>
    <row r="1484" spans="2:23" x14ac:dyDescent="0.2">
      <c r="B1484" s="21"/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</row>
    <row r="1485" spans="2:23" x14ac:dyDescent="0.2">
      <c r="B1485" s="21"/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</row>
    <row r="1486" spans="2:23" x14ac:dyDescent="0.2">
      <c r="B1486" s="21"/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</row>
    <row r="1487" spans="2:23" x14ac:dyDescent="0.2">
      <c r="B1487" s="21"/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</row>
    <row r="1488" spans="2:23" x14ac:dyDescent="0.2">
      <c r="B1488" s="21"/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</row>
    <row r="1489" spans="2:23" x14ac:dyDescent="0.2">
      <c r="B1489" s="21"/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</row>
    <row r="1490" spans="2:23" x14ac:dyDescent="0.2">
      <c r="B1490" s="21"/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</row>
    <row r="1491" spans="2:23" x14ac:dyDescent="0.2">
      <c r="B1491" s="21"/>
      <c r="C1491" s="21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</row>
    <row r="1492" spans="2:23" x14ac:dyDescent="0.2">
      <c r="B1492" s="21"/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</row>
    <row r="1493" spans="2:23" x14ac:dyDescent="0.2"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</row>
    <row r="1494" spans="2:23" x14ac:dyDescent="0.2"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</row>
    <row r="1495" spans="2:23" x14ac:dyDescent="0.2"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</row>
    <row r="1496" spans="2:23" x14ac:dyDescent="0.2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</row>
    <row r="1497" spans="2:23" x14ac:dyDescent="0.2">
      <c r="B1497" s="21"/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</row>
    <row r="1498" spans="2:23" x14ac:dyDescent="0.2">
      <c r="B1498" s="21"/>
      <c r="C1498" s="21"/>
      <c r="D1498" s="21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</row>
    <row r="1499" spans="2:23" x14ac:dyDescent="0.2">
      <c r="B1499" s="21"/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</row>
    <row r="1500" spans="2:23" x14ac:dyDescent="0.2">
      <c r="B1500" s="21"/>
      <c r="C1500" s="21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</row>
    <row r="1501" spans="2:23" x14ac:dyDescent="0.2">
      <c r="B1501" s="21"/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</row>
    <row r="1502" spans="2:23" x14ac:dyDescent="0.2">
      <c r="B1502" s="21"/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</row>
    <row r="1503" spans="2:23" x14ac:dyDescent="0.2">
      <c r="B1503" s="21"/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</row>
    <row r="1504" spans="2:23" x14ac:dyDescent="0.2">
      <c r="B1504" s="21"/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</row>
    <row r="1505" spans="2:23" x14ac:dyDescent="0.2">
      <c r="B1505" s="21"/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</row>
    <row r="1506" spans="2:23" x14ac:dyDescent="0.2">
      <c r="B1506" s="21"/>
      <c r="C1506" s="21"/>
      <c r="D1506" s="21"/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</row>
    <row r="1507" spans="2:23" x14ac:dyDescent="0.2">
      <c r="B1507" s="21"/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</row>
    <row r="1508" spans="2:23" x14ac:dyDescent="0.2">
      <c r="B1508" s="21"/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</row>
    <row r="1509" spans="2:23" x14ac:dyDescent="0.2">
      <c r="B1509" s="21"/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</row>
    <row r="1510" spans="2:23" x14ac:dyDescent="0.2">
      <c r="B1510" s="21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</row>
    <row r="1511" spans="2:23" x14ac:dyDescent="0.2">
      <c r="B1511" s="21"/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</row>
    <row r="1512" spans="2:23" x14ac:dyDescent="0.2">
      <c r="B1512" s="21"/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</row>
    <row r="1513" spans="2:23" x14ac:dyDescent="0.2">
      <c r="B1513" s="21"/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</row>
    <row r="1514" spans="2:23" x14ac:dyDescent="0.2">
      <c r="B1514" s="21"/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</row>
    <row r="1515" spans="2:23" x14ac:dyDescent="0.2">
      <c r="B1515" s="21"/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</row>
    <row r="1516" spans="2:23" x14ac:dyDescent="0.2">
      <c r="B1516" s="21"/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</row>
    <row r="1517" spans="2:23" x14ac:dyDescent="0.2">
      <c r="B1517" s="21"/>
      <c r="C1517" s="21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</row>
    <row r="1518" spans="2:23" x14ac:dyDescent="0.2">
      <c r="B1518" s="21"/>
      <c r="C1518" s="21"/>
      <c r="D1518" s="21"/>
      <c r="E1518" s="21"/>
      <c r="F1518" s="21"/>
      <c r="G1518" s="21"/>
      <c r="H1518" s="21"/>
      <c r="I1518" s="21"/>
      <c r="J1518" s="21"/>
      <c r="K1518" s="21"/>
      <c r="L1518" s="21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</row>
    <row r="1519" spans="2:23" x14ac:dyDescent="0.2">
      <c r="B1519" s="21"/>
      <c r="C1519" s="21"/>
      <c r="D1519" s="21"/>
      <c r="E1519" s="21"/>
      <c r="F1519" s="21"/>
      <c r="G1519" s="21"/>
      <c r="H1519" s="21"/>
      <c r="I1519" s="21"/>
      <c r="J1519" s="21"/>
      <c r="K1519" s="21"/>
      <c r="L1519" s="21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</row>
    <row r="1520" spans="2:23" x14ac:dyDescent="0.2">
      <c r="B1520" s="21"/>
      <c r="C1520" s="21"/>
      <c r="D1520" s="21"/>
      <c r="E1520" s="21"/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</row>
    <row r="1521" spans="2:23" x14ac:dyDescent="0.2">
      <c r="B1521" s="21"/>
      <c r="C1521" s="21"/>
      <c r="D1521" s="21"/>
      <c r="E1521" s="21"/>
      <c r="F1521" s="21"/>
      <c r="G1521" s="21"/>
      <c r="H1521" s="21"/>
      <c r="I1521" s="21"/>
      <c r="J1521" s="21"/>
      <c r="K1521" s="21"/>
      <c r="L1521" s="21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</row>
    <row r="1522" spans="2:23" x14ac:dyDescent="0.2">
      <c r="B1522" s="21"/>
      <c r="C1522" s="21"/>
      <c r="D1522" s="21"/>
      <c r="E1522" s="21"/>
      <c r="F1522" s="21"/>
      <c r="G1522" s="21"/>
      <c r="H1522" s="21"/>
      <c r="I1522" s="21"/>
      <c r="J1522" s="21"/>
      <c r="K1522" s="21"/>
      <c r="L1522" s="21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</row>
    <row r="1523" spans="2:23" x14ac:dyDescent="0.2">
      <c r="B1523" s="21"/>
      <c r="C1523" s="21"/>
      <c r="D1523" s="21"/>
      <c r="E1523" s="21"/>
      <c r="F1523" s="21"/>
      <c r="G1523" s="21"/>
      <c r="H1523" s="21"/>
      <c r="I1523" s="21"/>
      <c r="J1523" s="21"/>
      <c r="K1523" s="21"/>
      <c r="L1523" s="21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</row>
    <row r="1524" spans="2:23" x14ac:dyDescent="0.2">
      <c r="B1524" s="21"/>
      <c r="C1524" s="21"/>
      <c r="D1524" s="21"/>
      <c r="E1524" s="21"/>
      <c r="F1524" s="21"/>
      <c r="G1524" s="21"/>
      <c r="H1524" s="21"/>
      <c r="I1524" s="21"/>
      <c r="J1524" s="21"/>
      <c r="K1524" s="21"/>
      <c r="L1524" s="21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</row>
    <row r="1525" spans="2:23" x14ac:dyDescent="0.2">
      <c r="B1525" s="21"/>
      <c r="C1525" s="21"/>
      <c r="D1525" s="21"/>
      <c r="E1525" s="21"/>
      <c r="F1525" s="21"/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</row>
    <row r="1526" spans="2:23" x14ac:dyDescent="0.2">
      <c r="B1526" s="21"/>
      <c r="C1526" s="21"/>
      <c r="D1526" s="21"/>
      <c r="E1526" s="21"/>
      <c r="F1526" s="21"/>
      <c r="G1526" s="21"/>
      <c r="H1526" s="21"/>
      <c r="I1526" s="21"/>
      <c r="J1526" s="21"/>
      <c r="K1526" s="21"/>
      <c r="L1526" s="21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</row>
    <row r="1527" spans="2:23" x14ac:dyDescent="0.2">
      <c r="B1527" s="21"/>
      <c r="C1527" s="21"/>
      <c r="D1527" s="21"/>
      <c r="E1527" s="21"/>
      <c r="F1527" s="21"/>
      <c r="G1527" s="21"/>
      <c r="H1527" s="21"/>
      <c r="I1527" s="21"/>
      <c r="J1527" s="21"/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</row>
    <row r="1528" spans="2:23" x14ac:dyDescent="0.2">
      <c r="B1528" s="21"/>
      <c r="C1528" s="21"/>
      <c r="D1528" s="21"/>
      <c r="E1528" s="21"/>
      <c r="F1528" s="21"/>
      <c r="G1528" s="21"/>
      <c r="H1528" s="21"/>
      <c r="I1528" s="21"/>
      <c r="J1528" s="21"/>
      <c r="K1528" s="21"/>
      <c r="L1528" s="21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</row>
    <row r="1529" spans="2:23" x14ac:dyDescent="0.2">
      <c r="B1529" s="21"/>
      <c r="C1529" s="21"/>
      <c r="D1529" s="21"/>
      <c r="E1529" s="21"/>
      <c r="F1529" s="21"/>
      <c r="G1529" s="21"/>
      <c r="H1529" s="21"/>
      <c r="I1529" s="21"/>
      <c r="J1529" s="21"/>
      <c r="K1529" s="21"/>
      <c r="L1529" s="21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</row>
    <row r="1530" spans="2:23" x14ac:dyDescent="0.2">
      <c r="B1530" s="21"/>
      <c r="C1530" s="21"/>
      <c r="D1530" s="21"/>
      <c r="E1530" s="21"/>
      <c r="F1530" s="21"/>
      <c r="G1530" s="21"/>
      <c r="H1530" s="21"/>
      <c r="I1530" s="21"/>
      <c r="J1530" s="21"/>
      <c r="K1530" s="21"/>
      <c r="L1530" s="21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</row>
    <row r="1531" spans="2:23" x14ac:dyDescent="0.2">
      <c r="B1531" s="21"/>
      <c r="C1531" s="21"/>
      <c r="D1531" s="21"/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</row>
    <row r="1532" spans="2:23" x14ac:dyDescent="0.2">
      <c r="B1532" s="21"/>
      <c r="C1532" s="21"/>
      <c r="D1532" s="21"/>
      <c r="E1532" s="21"/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</row>
    <row r="1533" spans="2:23" x14ac:dyDescent="0.2">
      <c r="B1533" s="21"/>
      <c r="C1533" s="21"/>
      <c r="D1533" s="21"/>
      <c r="E1533" s="21"/>
      <c r="F1533" s="21"/>
      <c r="G1533" s="21"/>
      <c r="H1533" s="21"/>
      <c r="I1533" s="21"/>
      <c r="J1533" s="21"/>
      <c r="K1533" s="21"/>
      <c r="L1533" s="21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</row>
    <row r="1534" spans="2:23" x14ac:dyDescent="0.2">
      <c r="B1534" s="21"/>
      <c r="C1534" s="21"/>
      <c r="D1534" s="21"/>
      <c r="E1534" s="21"/>
      <c r="F1534" s="21"/>
      <c r="G1534" s="21"/>
      <c r="H1534" s="21"/>
      <c r="I1534" s="21"/>
      <c r="J1534" s="21"/>
      <c r="K1534" s="21"/>
      <c r="L1534" s="21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</row>
    <row r="1535" spans="2:23" x14ac:dyDescent="0.2">
      <c r="B1535" s="21"/>
      <c r="C1535" s="21"/>
      <c r="D1535" s="21"/>
      <c r="E1535" s="2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</row>
    <row r="1536" spans="2:23" x14ac:dyDescent="0.2">
      <c r="B1536" s="21"/>
      <c r="C1536" s="21"/>
      <c r="D1536" s="21"/>
      <c r="E1536" s="21"/>
      <c r="F1536" s="21"/>
      <c r="G1536" s="21"/>
      <c r="H1536" s="21"/>
      <c r="I1536" s="21"/>
      <c r="J1536" s="21"/>
      <c r="K1536" s="21"/>
      <c r="L1536" s="21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</row>
    <row r="1537" spans="2:23" x14ac:dyDescent="0.2">
      <c r="B1537" s="21"/>
      <c r="C1537" s="21"/>
      <c r="D1537" s="21"/>
      <c r="E1537" s="21"/>
      <c r="F1537" s="21"/>
      <c r="G1537" s="21"/>
      <c r="H1537" s="21"/>
      <c r="I1537" s="21"/>
      <c r="J1537" s="21"/>
      <c r="K1537" s="21"/>
      <c r="L1537" s="21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</row>
    <row r="1538" spans="2:23" x14ac:dyDescent="0.2">
      <c r="B1538" s="21"/>
      <c r="C1538" s="21"/>
      <c r="D1538" s="21"/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</row>
    <row r="1539" spans="2:23" x14ac:dyDescent="0.2">
      <c r="B1539" s="21"/>
      <c r="C1539" s="21"/>
      <c r="D1539" s="21"/>
      <c r="E1539" s="21"/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</row>
    <row r="1540" spans="2:23" x14ac:dyDescent="0.2">
      <c r="B1540" s="21"/>
      <c r="C1540" s="21"/>
      <c r="D1540" s="21"/>
      <c r="E1540" s="21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</row>
    <row r="1541" spans="2:23" x14ac:dyDescent="0.2">
      <c r="B1541" s="21"/>
      <c r="C1541" s="21"/>
      <c r="D1541" s="21"/>
      <c r="E1541" s="21"/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</row>
    <row r="1542" spans="2:23" x14ac:dyDescent="0.2">
      <c r="B1542" s="21"/>
      <c r="C1542" s="21"/>
      <c r="D1542" s="21"/>
      <c r="E1542" s="21"/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</row>
    <row r="1543" spans="2:23" x14ac:dyDescent="0.2">
      <c r="B1543" s="21"/>
      <c r="C1543" s="21"/>
      <c r="D1543" s="21"/>
      <c r="E1543" s="21"/>
      <c r="F1543" s="21"/>
      <c r="G1543" s="21"/>
      <c r="H1543" s="21"/>
      <c r="I1543" s="21"/>
      <c r="J1543" s="21"/>
      <c r="K1543" s="21"/>
      <c r="L1543" s="21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</row>
    <row r="1544" spans="2:23" x14ac:dyDescent="0.2">
      <c r="B1544" s="21"/>
      <c r="C1544" s="21"/>
      <c r="D1544" s="21"/>
      <c r="E1544" s="21"/>
      <c r="F1544" s="21"/>
      <c r="G1544" s="21"/>
      <c r="H1544" s="21"/>
      <c r="I1544" s="21"/>
      <c r="J1544" s="21"/>
      <c r="K1544" s="21"/>
      <c r="L1544" s="21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</row>
    <row r="1545" spans="2:23" x14ac:dyDescent="0.2">
      <c r="B1545" s="21"/>
      <c r="C1545" s="21"/>
      <c r="D1545" s="21"/>
      <c r="E1545" s="21"/>
      <c r="F1545" s="21"/>
      <c r="G1545" s="21"/>
      <c r="H1545" s="21"/>
      <c r="I1545" s="21"/>
      <c r="J1545" s="21"/>
      <c r="K1545" s="21"/>
      <c r="L1545" s="21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</row>
    <row r="1546" spans="2:23" x14ac:dyDescent="0.2">
      <c r="B1546" s="21"/>
      <c r="C1546" s="21"/>
      <c r="D1546" s="21"/>
      <c r="E1546" s="21"/>
      <c r="F1546" s="21"/>
      <c r="G1546" s="21"/>
      <c r="H1546" s="21"/>
      <c r="I1546" s="21"/>
      <c r="J1546" s="21"/>
      <c r="K1546" s="21"/>
      <c r="L1546" s="21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</row>
    <row r="1547" spans="2:23" x14ac:dyDescent="0.2">
      <c r="B1547" s="21"/>
      <c r="C1547" s="21"/>
      <c r="D1547" s="21"/>
      <c r="E1547" s="21"/>
      <c r="F1547" s="21"/>
      <c r="G1547" s="21"/>
      <c r="H1547" s="21"/>
      <c r="I1547" s="21"/>
      <c r="J1547" s="21"/>
      <c r="K1547" s="21"/>
      <c r="L1547" s="21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</row>
    <row r="1548" spans="2:23" x14ac:dyDescent="0.2">
      <c r="B1548" s="21"/>
      <c r="C1548" s="21"/>
      <c r="D1548" s="21"/>
      <c r="E1548" s="21"/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</row>
    <row r="1549" spans="2:23" x14ac:dyDescent="0.2">
      <c r="B1549" s="21"/>
      <c r="C1549" s="21"/>
      <c r="D1549" s="21"/>
      <c r="E1549" s="21"/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</row>
    <row r="1550" spans="2:23" x14ac:dyDescent="0.2">
      <c r="B1550" s="21"/>
      <c r="C1550" s="21"/>
      <c r="D1550" s="21"/>
      <c r="E1550" s="21"/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</row>
    <row r="1551" spans="2:23" x14ac:dyDescent="0.2">
      <c r="B1551" s="21"/>
      <c r="C1551" s="21"/>
      <c r="D1551" s="21"/>
      <c r="E1551" s="21"/>
      <c r="F1551" s="21"/>
      <c r="G1551" s="21"/>
      <c r="H1551" s="21"/>
      <c r="I1551" s="21"/>
      <c r="J1551" s="21"/>
      <c r="K1551" s="21"/>
      <c r="L1551" s="21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</row>
    <row r="1552" spans="2:23" x14ac:dyDescent="0.2">
      <c r="B1552" s="21"/>
      <c r="C1552" s="21"/>
      <c r="D1552" s="21"/>
      <c r="E1552" s="21"/>
      <c r="F1552" s="21"/>
      <c r="G1552" s="21"/>
      <c r="H1552" s="21"/>
      <c r="I1552" s="21"/>
      <c r="J1552" s="21"/>
      <c r="K1552" s="21"/>
      <c r="L1552" s="21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</row>
    <row r="1553" spans="2:23" x14ac:dyDescent="0.2">
      <c r="B1553" s="21"/>
      <c r="C1553" s="21"/>
      <c r="D1553" s="21"/>
      <c r="E1553" s="21"/>
      <c r="F1553" s="21"/>
      <c r="G1553" s="21"/>
      <c r="H1553" s="21"/>
      <c r="I1553" s="21"/>
      <c r="J1553" s="21"/>
      <c r="K1553" s="21"/>
      <c r="L1553" s="21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</row>
    <row r="1554" spans="2:23" x14ac:dyDescent="0.2">
      <c r="B1554" s="21"/>
      <c r="C1554" s="21"/>
      <c r="D1554" s="21"/>
      <c r="E1554" s="21"/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</row>
    <row r="1555" spans="2:23" x14ac:dyDescent="0.2">
      <c r="B1555" s="21"/>
      <c r="C1555" s="21"/>
      <c r="D1555" s="21"/>
      <c r="E1555" s="21"/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</row>
    <row r="1556" spans="2:23" x14ac:dyDescent="0.2">
      <c r="B1556" s="21"/>
      <c r="C1556" s="21"/>
      <c r="D1556" s="21"/>
      <c r="E1556" s="21"/>
      <c r="F1556" s="21"/>
      <c r="G1556" s="21"/>
      <c r="H1556" s="21"/>
      <c r="I1556" s="21"/>
      <c r="J1556" s="21"/>
      <c r="K1556" s="21"/>
      <c r="L1556" s="21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</row>
    <row r="1557" spans="2:23" x14ac:dyDescent="0.2">
      <c r="B1557" s="21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</row>
    <row r="1558" spans="2:23" x14ac:dyDescent="0.2">
      <c r="B1558" s="21"/>
      <c r="C1558" s="21"/>
      <c r="D1558" s="21"/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</row>
    <row r="1559" spans="2:23" x14ac:dyDescent="0.2">
      <c r="B1559" s="21"/>
      <c r="C1559" s="21"/>
      <c r="D1559" s="21"/>
      <c r="E1559" s="21"/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</row>
    <row r="1560" spans="2:23" x14ac:dyDescent="0.2">
      <c r="B1560" s="21"/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</row>
    <row r="1561" spans="2:23" x14ac:dyDescent="0.2"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</row>
    <row r="1562" spans="2:23" x14ac:dyDescent="0.2"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</row>
    <row r="1563" spans="2:23" x14ac:dyDescent="0.2"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</row>
    <row r="1564" spans="2:23" x14ac:dyDescent="0.2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  <c r="L1564" s="21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</row>
    <row r="1565" spans="2:23" x14ac:dyDescent="0.2">
      <c r="B1565" s="21"/>
      <c r="C1565" s="21"/>
      <c r="D1565" s="21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</row>
    <row r="1566" spans="2:23" x14ac:dyDescent="0.2">
      <c r="B1566" s="21"/>
      <c r="C1566" s="21"/>
      <c r="D1566" s="21"/>
      <c r="E1566" s="21"/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</row>
    <row r="1567" spans="2:23" x14ac:dyDescent="0.2">
      <c r="B1567" s="21"/>
      <c r="C1567" s="21"/>
      <c r="D1567" s="21"/>
      <c r="E1567" s="21"/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</row>
    <row r="1568" spans="2:23" x14ac:dyDescent="0.2">
      <c r="B1568" s="21"/>
      <c r="C1568" s="21"/>
      <c r="D1568" s="21"/>
      <c r="E1568" s="21"/>
      <c r="F1568" s="21"/>
      <c r="G1568" s="21"/>
      <c r="H1568" s="21"/>
      <c r="I1568" s="21"/>
      <c r="J1568" s="21"/>
      <c r="K1568" s="21"/>
      <c r="L1568" s="21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</row>
    <row r="1569" spans="2:23" x14ac:dyDescent="0.2">
      <c r="B1569" s="21"/>
      <c r="C1569" s="21"/>
      <c r="D1569" s="21"/>
      <c r="E1569" s="21"/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</row>
    <row r="1570" spans="2:23" x14ac:dyDescent="0.2">
      <c r="B1570" s="21"/>
      <c r="C1570" s="21"/>
      <c r="D1570" s="21"/>
      <c r="E1570" s="21"/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</row>
    <row r="1571" spans="2:23" x14ac:dyDescent="0.2">
      <c r="B1571" s="21"/>
      <c r="C1571" s="21"/>
      <c r="D1571" s="21"/>
      <c r="E1571" s="21"/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</row>
    <row r="1572" spans="2:23" x14ac:dyDescent="0.2">
      <c r="B1572" s="21"/>
      <c r="C1572" s="21"/>
      <c r="D1572" s="21"/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</row>
    <row r="1573" spans="2:23" x14ac:dyDescent="0.2">
      <c r="B1573" s="21"/>
      <c r="C1573" s="21"/>
      <c r="D1573" s="21"/>
      <c r="E1573" s="21"/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</row>
    <row r="1574" spans="2:23" x14ac:dyDescent="0.2">
      <c r="B1574" s="21"/>
      <c r="C1574" s="21"/>
      <c r="D1574" s="21"/>
      <c r="E1574" s="21"/>
      <c r="F1574" s="21"/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</row>
    <row r="1575" spans="2:23" x14ac:dyDescent="0.2">
      <c r="B1575" s="21"/>
      <c r="C1575" s="21"/>
      <c r="D1575" s="21"/>
      <c r="E1575" s="21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</row>
    <row r="1576" spans="2:23" x14ac:dyDescent="0.2">
      <c r="B1576" s="21"/>
      <c r="C1576" s="21"/>
      <c r="D1576" s="21"/>
      <c r="E1576" s="21"/>
      <c r="F1576" s="21"/>
      <c r="G1576" s="21"/>
      <c r="H1576" s="21"/>
      <c r="I1576" s="21"/>
      <c r="J1576" s="21"/>
      <c r="K1576" s="21"/>
      <c r="L1576" s="21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</row>
    <row r="1577" spans="2:23" x14ac:dyDescent="0.2">
      <c r="B1577" s="21"/>
      <c r="C1577" s="21"/>
      <c r="D1577" s="21"/>
      <c r="E1577" s="21"/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</row>
    <row r="1578" spans="2:23" x14ac:dyDescent="0.2">
      <c r="B1578" s="21"/>
      <c r="C1578" s="21"/>
      <c r="D1578" s="21"/>
      <c r="E1578" s="21"/>
      <c r="F1578" s="21"/>
      <c r="G1578" s="21"/>
      <c r="H1578" s="21"/>
      <c r="I1578" s="21"/>
      <c r="J1578" s="21"/>
      <c r="K1578" s="21"/>
      <c r="L1578" s="21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</row>
    <row r="1579" spans="2:23" x14ac:dyDescent="0.2">
      <c r="B1579" s="21"/>
      <c r="C1579" s="21"/>
      <c r="D1579" s="21"/>
      <c r="E1579" s="21"/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</row>
    <row r="1580" spans="2:23" x14ac:dyDescent="0.2">
      <c r="B1580" s="21"/>
      <c r="C1580" s="21"/>
      <c r="D1580" s="21"/>
      <c r="E1580" s="21"/>
      <c r="F1580" s="21"/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</row>
    <row r="1581" spans="2:23" x14ac:dyDescent="0.2">
      <c r="B1581" s="21"/>
      <c r="C1581" s="21"/>
      <c r="D1581" s="21"/>
      <c r="E1581" s="21"/>
      <c r="F1581" s="21"/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</row>
    <row r="1582" spans="2:23" x14ac:dyDescent="0.2">
      <c r="B1582" s="21"/>
      <c r="C1582" s="21"/>
      <c r="D1582" s="21"/>
      <c r="E1582" s="21"/>
      <c r="F1582" s="21"/>
      <c r="G1582" s="21"/>
      <c r="H1582" s="21"/>
      <c r="I1582" s="21"/>
      <c r="J1582" s="21"/>
      <c r="K1582" s="21"/>
      <c r="L1582" s="21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</row>
    <row r="1583" spans="2:23" x14ac:dyDescent="0.2">
      <c r="B1583" s="21"/>
      <c r="C1583" s="21"/>
      <c r="D1583" s="21"/>
      <c r="E1583" s="21"/>
      <c r="F1583" s="21"/>
      <c r="G1583" s="21"/>
      <c r="H1583" s="21"/>
      <c r="I1583" s="21"/>
      <c r="J1583" s="21"/>
      <c r="K1583" s="21"/>
      <c r="L1583" s="21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</row>
    <row r="1584" spans="2:23" x14ac:dyDescent="0.2">
      <c r="B1584" s="21"/>
      <c r="C1584" s="21"/>
      <c r="D1584" s="21"/>
      <c r="E1584" s="21"/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</row>
    <row r="1585" spans="2:23" x14ac:dyDescent="0.2">
      <c r="B1585" s="21"/>
      <c r="C1585" s="21"/>
      <c r="D1585" s="21"/>
      <c r="E1585" s="21"/>
      <c r="F1585" s="21"/>
      <c r="G1585" s="21"/>
      <c r="H1585" s="21"/>
      <c r="I1585" s="21"/>
      <c r="J1585" s="21"/>
      <c r="K1585" s="21"/>
      <c r="L1585" s="21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</row>
    <row r="1586" spans="2:23" x14ac:dyDescent="0.2">
      <c r="B1586" s="21"/>
      <c r="C1586" s="21"/>
      <c r="D1586" s="21"/>
      <c r="E1586" s="21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</row>
    <row r="1587" spans="2:23" x14ac:dyDescent="0.2">
      <c r="B1587" s="21"/>
      <c r="C1587" s="21"/>
      <c r="D1587" s="21"/>
      <c r="E1587" s="21"/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</row>
    <row r="1588" spans="2:23" x14ac:dyDescent="0.2">
      <c r="B1588" s="21"/>
      <c r="C1588" s="21"/>
      <c r="D1588" s="21"/>
      <c r="E1588" s="21"/>
      <c r="F1588" s="21"/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</row>
    <row r="1589" spans="2:23" x14ac:dyDescent="0.2">
      <c r="B1589" s="21"/>
      <c r="C1589" s="21"/>
      <c r="D1589" s="21"/>
      <c r="E1589" s="21"/>
      <c r="F1589" s="21"/>
      <c r="G1589" s="21"/>
      <c r="H1589" s="21"/>
      <c r="I1589" s="21"/>
      <c r="J1589" s="21"/>
      <c r="K1589" s="21"/>
      <c r="L1589" s="21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</row>
    <row r="1590" spans="2:23" x14ac:dyDescent="0.2">
      <c r="B1590" s="21"/>
      <c r="C1590" s="21"/>
      <c r="D1590" s="21"/>
      <c r="E1590" s="21"/>
      <c r="F1590" s="21"/>
      <c r="G1590" s="21"/>
      <c r="H1590" s="21"/>
      <c r="I1590" s="21"/>
      <c r="J1590" s="21"/>
      <c r="K1590" s="21"/>
      <c r="L1590" s="21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</row>
    <row r="1591" spans="2:23" x14ac:dyDescent="0.2">
      <c r="B1591" s="21"/>
      <c r="C1591" s="21"/>
      <c r="D1591" s="21"/>
      <c r="E1591" s="21"/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</row>
    <row r="1592" spans="2:23" x14ac:dyDescent="0.2">
      <c r="B1592" s="21"/>
      <c r="C1592" s="21"/>
      <c r="D1592" s="21"/>
      <c r="E1592" s="21"/>
      <c r="F1592" s="21"/>
      <c r="G1592" s="21"/>
      <c r="H1592" s="21"/>
      <c r="I1592" s="21"/>
      <c r="J1592" s="21"/>
      <c r="K1592" s="21"/>
      <c r="L1592" s="21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</row>
    <row r="1593" spans="2:23" x14ac:dyDescent="0.2">
      <c r="B1593" s="21"/>
      <c r="C1593" s="21"/>
      <c r="D1593" s="21"/>
      <c r="E1593" s="21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</row>
    <row r="1594" spans="2:23" x14ac:dyDescent="0.2">
      <c r="B1594" s="21"/>
      <c r="C1594" s="21"/>
      <c r="D1594" s="21"/>
      <c r="E1594" s="21"/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</row>
    <row r="1595" spans="2:23" x14ac:dyDescent="0.2">
      <c r="B1595" s="21"/>
      <c r="C1595" s="21"/>
      <c r="D1595" s="21"/>
      <c r="E1595" s="21"/>
      <c r="F1595" s="21"/>
      <c r="G1595" s="21"/>
      <c r="H1595" s="21"/>
      <c r="I1595" s="21"/>
      <c r="J1595" s="21"/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</row>
    <row r="1596" spans="2:23" x14ac:dyDescent="0.2">
      <c r="B1596" s="21"/>
      <c r="C1596" s="21"/>
      <c r="D1596" s="21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</row>
    <row r="1597" spans="2:23" x14ac:dyDescent="0.2">
      <c r="B1597" s="21"/>
      <c r="C1597" s="21"/>
      <c r="D1597" s="21"/>
      <c r="E1597" s="21"/>
      <c r="F1597" s="21"/>
      <c r="G1597" s="21"/>
      <c r="H1597" s="21"/>
      <c r="I1597" s="21"/>
      <c r="J1597" s="21"/>
      <c r="K1597" s="21"/>
      <c r="L1597" s="21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</row>
    <row r="1598" spans="2:23" x14ac:dyDescent="0.2">
      <c r="B1598" s="21"/>
      <c r="C1598" s="21"/>
      <c r="D1598" s="21"/>
      <c r="E1598" s="21"/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</row>
    <row r="1599" spans="2:23" x14ac:dyDescent="0.2">
      <c r="B1599" s="21"/>
      <c r="C1599" s="21"/>
      <c r="D1599" s="21"/>
      <c r="E1599" s="21"/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</row>
    <row r="1600" spans="2:23" x14ac:dyDescent="0.2">
      <c r="B1600" s="21"/>
      <c r="C1600" s="21"/>
      <c r="D1600" s="21"/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</row>
    <row r="1601" spans="2:23" x14ac:dyDescent="0.2">
      <c r="B1601" s="21"/>
      <c r="C1601" s="21"/>
      <c r="D1601" s="21"/>
      <c r="E1601" s="21"/>
      <c r="F1601" s="21"/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</row>
    <row r="1602" spans="2:23" x14ac:dyDescent="0.2">
      <c r="B1602" s="21"/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</row>
    <row r="1603" spans="2:23" x14ac:dyDescent="0.2">
      <c r="B1603" s="21"/>
      <c r="C1603" s="21"/>
      <c r="D1603" s="21"/>
      <c r="E1603" s="21"/>
      <c r="F1603" s="21"/>
      <c r="G1603" s="21"/>
      <c r="H1603" s="21"/>
      <c r="I1603" s="21"/>
      <c r="J1603" s="21"/>
      <c r="K1603" s="21"/>
      <c r="L1603" s="21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</row>
    <row r="1604" spans="2:23" x14ac:dyDescent="0.2">
      <c r="B1604" s="21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</row>
    <row r="1605" spans="2:23" x14ac:dyDescent="0.2">
      <c r="B1605" s="21"/>
      <c r="C1605" s="21"/>
      <c r="D1605" s="21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</row>
    <row r="1606" spans="2:23" x14ac:dyDescent="0.2">
      <c r="B1606" s="21"/>
      <c r="C1606" s="21"/>
      <c r="D1606" s="21"/>
      <c r="E1606" s="21"/>
      <c r="F1606" s="21"/>
      <c r="G1606" s="21"/>
      <c r="H1606" s="21"/>
      <c r="I1606" s="21"/>
      <c r="J1606" s="21"/>
      <c r="K1606" s="21"/>
      <c r="L1606" s="21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</row>
    <row r="1607" spans="2:23" x14ac:dyDescent="0.2">
      <c r="B1607" s="21"/>
      <c r="C1607" s="21"/>
      <c r="D1607" s="21"/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</row>
    <row r="1608" spans="2:23" x14ac:dyDescent="0.2">
      <c r="B1608" s="21"/>
      <c r="C1608" s="21"/>
      <c r="D1608" s="21"/>
      <c r="E1608" s="21"/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</row>
    <row r="1609" spans="2:23" x14ac:dyDescent="0.2">
      <c r="B1609" s="21"/>
      <c r="C1609" s="21"/>
      <c r="D1609" s="21"/>
      <c r="E1609" s="21"/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</row>
    <row r="1610" spans="2:23" x14ac:dyDescent="0.2">
      <c r="B1610" s="21"/>
      <c r="C1610" s="21"/>
      <c r="D1610" s="21"/>
      <c r="E1610" s="21"/>
      <c r="F1610" s="21"/>
      <c r="G1610" s="21"/>
      <c r="H1610" s="21"/>
      <c r="I1610" s="21"/>
      <c r="J1610" s="21"/>
      <c r="K1610" s="21"/>
      <c r="L1610" s="21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</row>
    <row r="1611" spans="2:23" x14ac:dyDescent="0.2">
      <c r="B1611" s="21"/>
      <c r="C1611" s="21"/>
      <c r="D1611" s="21"/>
      <c r="E1611" s="21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</row>
    <row r="1612" spans="2:23" x14ac:dyDescent="0.2">
      <c r="B1612" s="21"/>
      <c r="C1612" s="21"/>
      <c r="D1612" s="21"/>
      <c r="E1612" s="21"/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</row>
    <row r="1613" spans="2:23" x14ac:dyDescent="0.2">
      <c r="B1613" s="21"/>
      <c r="C1613" s="21"/>
      <c r="D1613" s="21"/>
      <c r="E1613" s="21"/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</row>
    <row r="1614" spans="2:23" x14ac:dyDescent="0.2">
      <c r="B1614" s="21"/>
      <c r="C1614" s="21"/>
      <c r="D1614" s="21"/>
      <c r="E1614" s="21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</row>
    <row r="1615" spans="2:23" x14ac:dyDescent="0.2">
      <c r="B1615" s="21"/>
      <c r="C1615" s="21"/>
      <c r="D1615" s="21"/>
      <c r="E1615" s="21"/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</row>
    <row r="1616" spans="2:23" x14ac:dyDescent="0.2">
      <c r="B1616" s="21"/>
      <c r="C1616" s="21"/>
      <c r="D1616" s="21"/>
      <c r="E1616" s="21"/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</row>
    <row r="1617" spans="2:23" x14ac:dyDescent="0.2">
      <c r="B1617" s="21"/>
      <c r="C1617" s="21"/>
      <c r="D1617" s="21"/>
      <c r="E1617" s="21"/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</row>
    <row r="1618" spans="2:23" x14ac:dyDescent="0.2">
      <c r="B1618" s="21"/>
      <c r="C1618" s="21"/>
      <c r="D1618" s="21"/>
      <c r="E1618" s="21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</row>
    <row r="1619" spans="2:23" x14ac:dyDescent="0.2">
      <c r="B1619" s="21"/>
      <c r="C1619" s="21"/>
      <c r="D1619" s="21"/>
      <c r="E1619" s="21"/>
      <c r="F1619" s="21"/>
      <c r="G1619" s="21"/>
      <c r="H1619" s="21"/>
      <c r="I1619" s="21"/>
      <c r="J1619" s="21"/>
      <c r="K1619" s="21"/>
      <c r="L1619" s="21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</row>
    <row r="1620" spans="2:23" x14ac:dyDescent="0.2">
      <c r="B1620" s="21"/>
      <c r="C1620" s="21"/>
      <c r="D1620" s="21"/>
      <c r="E1620" s="21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</row>
    <row r="1621" spans="2:23" x14ac:dyDescent="0.2">
      <c r="B1621" s="21"/>
      <c r="C1621" s="21"/>
      <c r="D1621" s="21"/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</row>
    <row r="1622" spans="2:23" x14ac:dyDescent="0.2">
      <c r="B1622" s="21"/>
      <c r="C1622" s="21"/>
      <c r="D1622" s="21"/>
      <c r="E1622" s="21"/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</row>
    <row r="1623" spans="2:23" x14ac:dyDescent="0.2">
      <c r="B1623" s="21"/>
      <c r="C1623" s="21"/>
      <c r="D1623" s="21"/>
      <c r="E1623" s="21"/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</row>
    <row r="1624" spans="2:23" x14ac:dyDescent="0.2">
      <c r="B1624" s="21"/>
      <c r="C1624" s="21"/>
      <c r="D1624" s="21"/>
      <c r="E1624" s="21"/>
      <c r="F1624" s="21"/>
      <c r="G1624" s="21"/>
      <c r="H1624" s="21"/>
      <c r="I1624" s="21"/>
      <c r="J1624" s="21"/>
      <c r="K1624" s="21"/>
      <c r="L1624" s="21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</row>
    <row r="1625" spans="2:23" x14ac:dyDescent="0.2">
      <c r="B1625" s="21"/>
      <c r="C1625" s="21"/>
      <c r="D1625" s="21"/>
      <c r="E1625" s="21"/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</row>
    <row r="1626" spans="2:23" x14ac:dyDescent="0.2">
      <c r="B1626" s="21"/>
      <c r="C1626" s="21"/>
      <c r="D1626" s="21"/>
      <c r="E1626" s="21"/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</row>
    <row r="1627" spans="2:23" x14ac:dyDescent="0.2">
      <c r="B1627" s="21"/>
      <c r="C1627" s="21"/>
      <c r="D1627" s="21"/>
      <c r="E1627" s="21"/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</row>
    <row r="1628" spans="2:23" x14ac:dyDescent="0.2">
      <c r="B1628" s="21"/>
      <c r="C1628" s="21"/>
      <c r="D1628" s="21"/>
      <c r="E1628" s="21"/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</row>
    <row r="1629" spans="2:23" x14ac:dyDescent="0.2"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</row>
    <row r="1630" spans="2:23" x14ac:dyDescent="0.2"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</row>
    <row r="1631" spans="2:23" x14ac:dyDescent="0.2"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  <c r="L1631" s="21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</row>
    <row r="1632" spans="2:23" x14ac:dyDescent="0.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  <c r="L1632" s="21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</row>
    <row r="1633" spans="2:23" x14ac:dyDescent="0.2">
      <c r="B1633" s="21"/>
      <c r="C1633" s="21"/>
      <c r="D1633" s="21"/>
      <c r="E1633" s="21"/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</row>
    <row r="1634" spans="2:23" x14ac:dyDescent="0.2">
      <c r="B1634" s="21"/>
      <c r="C1634" s="21"/>
      <c r="D1634" s="21"/>
      <c r="E1634" s="21"/>
      <c r="F1634" s="21"/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</row>
    <row r="1635" spans="2:23" x14ac:dyDescent="0.2">
      <c r="B1635" s="21"/>
      <c r="C1635" s="21"/>
      <c r="D1635" s="21"/>
      <c r="E1635" s="21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</row>
    <row r="1636" spans="2:23" x14ac:dyDescent="0.2">
      <c r="B1636" s="21"/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</row>
    <row r="1637" spans="2:23" x14ac:dyDescent="0.2">
      <c r="B1637" s="21"/>
      <c r="C1637" s="21"/>
      <c r="D1637" s="21"/>
      <c r="E1637" s="21"/>
      <c r="F1637" s="21"/>
      <c r="G1637" s="21"/>
      <c r="H1637" s="21"/>
      <c r="I1637" s="21"/>
      <c r="J1637" s="21"/>
      <c r="K1637" s="21"/>
      <c r="L1637" s="21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</row>
    <row r="1638" spans="2:23" x14ac:dyDescent="0.2">
      <c r="B1638" s="21"/>
      <c r="C1638" s="21"/>
      <c r="D1638" s="21"/>
      <c r="E1638" s="21"/>
      <c r="F1638" s="21"/>
      <c r="G1638" s="21"/>
      <c r="H1638" s="21"/>
      <c r="I1638" s="21"/>
      <c r="J1638" s="21"/>
      <c r="K1638" s="21"/>
      <c r="L1638" s="21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</row>
    <row r="1639" spans="2:23" x14ac:dyDescent="0.2">
      <c r="B1639" s="21"/>
      <c r="C1639" s="21"/>
      <c r="D1639" s="21"/>
      <c r="E1639" s="21"/>
      <c r="F1639" s="21"/>
      <c r="G1639" s="21"/>
      <c r="H1639" s="21"/>
      <c r="I1639" s="21"/>
      <c r="J1639" s="21"/>
      <c r="K1639" s="21"/>
      <c r="L1639" s="21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</row>
    <row r="1640" spans="2:23" x14ac:dyDescent="0.2">
      <c r="B1640" s="21"/>
      <c r="C1640" s="21"/>
      <c r="D1640" s="21"/>
      <c r="E1640" s="21"/>
      <c r="F1640" s="21"/>
      <c r="G1640" s="21"/>
      <c r="H1640" s="21"/>
      <c r="I1640" s="21"/>
      <c r="J1640" s="21"/>
      <c r="K1640" s="21"/>
      <c r="L1640" s="21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</row>
    <row r="1641" spans="2:23" x14ac:dyDescent="0.2">
      <c r="B1641" s="21"/>
      <c r="C1641" s="21"/>
      <c r="D1641" s="21"/>
      <c r="E1641" s="21"/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</row>
    <row r="1642" spans="2:23" x14ac:dyDescent="0.2">
      <c r="B1642" s="21"/>
      <c r="C1642" s="21"/>
      <c r="D1642" s="21"/>
      <c r="E1642" s="21"/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</row>
    <row r="1643" spans="2:23" x14ac:dyDescent="0.2">
      <c r="B1643" s="21"/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</row>
    <row r="1644" spans="2:23" x14ac:dyDescent="0.2">
      <c r="B1644" s="21"/>
      <c r="C1644" s="21"/>
      <c r="D1644" s="21"/>
      <c r="E1644" s="21"/>
      <c r="F1644" s="21"/>
      <c r="G1644" s="21"/>
      <c r="H1644" s="21"/>
      <c r="I1644" s="21"/>
      <c r="J1644" s="21"/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</row>
    <row r="1645" spans="2:23" x14ac:dyDescent="0.2">
      <c r="B1645" s="21"/>
      <c r="C1645" s="21"/>
      <c r="D1645" s="21"/>
      <c r="E1645" s="21"/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</row>
    <row r="1646" spans="2:23" x14ac:dyDescent="0.2">
      <c r="B1646" s="21"/>
      <c r="C1646" s="21"/>
      <c r="D1646" s="21"/>
      <c r="E1646" s="21"/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</row>
    <row r="1647" spans="2:23" x14ac:dyDescent="0.2">
      <c r="B1647" s="21"/>
      <c r="C1647" s="21"/>
      <c r="D1647" s="21"/>
      <c r="E1647" s="21"/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</row>
    <row r="1648" spans="2:23" x14ac:dyDescent="0.2">
      <c r="B1648" s="21"/>
      <c r="C1648" s="21"/>
      <c r="D1648" s="21"/>
      <c r="E1648" s="21"/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</row>
    <row r="1649" spans="2:23" x14ac:dyDescent="0.2">
      <c r="B1649" s="21"/>
      <c r="C1649" s="21"/>
      <c r="D1649" s="21"/>
      <c r="E1649" s="21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</row>
    <row r="1650" spans="2:23" x14ac:dyDescent="0.2">
      <c r="B1650" s="21"/>
      <c r="C1650" s="21"/>
      <c r="D1650" s="21"/>
      <c r="E1650" s="21"/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</row>
    <row r="1651" spans="2:23" x14ac:dyDescent="0.2">
      <c r="B1651" s="21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</row>
    <row r="1652" spans="2:23" x14ac:dyDescent="0.2">
      <c r="B1652" s="21"/>
      <c r="C1652" s="21"/>
      <c r="D1652" s="21"/>
      <c r="E1652" s="21"/>
      <c r="F1652" s="21"/>
      <c r="G1652" s="21"/>
      <c r="H1652" s="21"/>
      <c r="I1652" s="21"/>
      <c r="J1652" s="21"/>
      <c r="K1652" s="21"/>
      <c r="L1652" s="21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</row>
    <row r="1653" spans="2:23" x14ac:dyDescent="0.2">
      <c r="B1653" s="21"/>
      <c r="C1653" s="21"/>
      <c r="D1653" s="21"/>
      <c r="E1653" s="21"/>
      <c r="F1653" s="21"/>
      <c r="G1653" s="21"/>
      <c r="H1653" s="21"/>
      <c r="I1653" s="21"/>
      <c r="J1653" s="21"/>
      <c r="K1653" s="21"/>
      <c r="L1653" s="21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</row>
    <row r="1654" spans="2:23" x14ac:dyDescent="0.2">
      <c r="B1654" s="21"/>
      <c r="C1654" s="21"/>
      <c r="D1654" s="21"/>
      <c r="E1654" s="21"/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</row>
    <row r="1655" spans="2:23" x14ac:dyDescent="0.2">
      <c r="B1655" s="21"/>
      <c r="C1655" s="21"/>
      <c r="D1655" s="21"/>
      <c r="E1655" s="21"/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</row>
    <row r="1656" spans="2:23" x14ac:dyDescent="0.2">
      <c r="B1656" s="21"/>
      <c r="C1656" s="21"/>
      <c r="D1656" s="21"/>
      <c r="E1656" s="21"/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</row>
    <row r="1657" spans="2:23" x14ac:dyDescent="0.2">
      <c r="B1657" s="21"/>
      <c r="C1657" s="21"/>
      <c r="D1657" s="21"/>
      <c r="E1657" s="21"/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</row>
    <row r="1658" spans="2:23" x14ac:dyDescent="0.2">
      <c r="B1658" s="21"/>
      <c r="C1658" s="21"/>
      <c r="D1658" s="21"/>
      <c r="E1658" s="21"/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</row>
    <row r="1659" spans="2:23" x14ac:dyDescent="0.2">
      <c r="B1659" s="21"/>
      <c r="C1659" s="21"/>
      <c r="D1659" s="21"/>
      <c r="E1659" s="21"/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</row>
    <row r="1660" spans="2:23" x14ac:dyDescent="0.2">
      <c r="B1660" s="21"/>
      <c r="C1660" s="21"/>
      <c r="D1660" s="21"/>
      <c r="E1660" s="21"/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</row>
    <row r="1661" spans="2:23" x14ac:dyDescent="0.2">
      <c r="B1661" s="21"/>
      <c r="C1661" s="21"/>
      <c r="D1661" s="21"/>
      <c r="E1661" s="21"/>
      <c r="F1661" s="21"/>
      <c r="G1661" s="21"/>
      <c r="H1661" s="21"/>
      <c r="I1661" s="21"/>
      <c r="J1661" s="21"/>
      <c r="K1661" s="21"/>
      <c r="L1661" s="21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</row>
    <row r="1662" spans="2:23" x14ac:dyDescent="0.2">
      <c r="B1662" s="21"/>
      <c r="C1662" s="21"/>
      <c r="D1662" s="21"/>
      <c r="E1662" s="21"/>
      <c r="F1662" s="21"/>
      <c r="G1662" s="21"/>
      <c r="H1662" s="21"/>
      <c r="I1662" s="21"/>
      <c r="J1662" s="21"/>
      <c r="K1662" s="21"/>
      <c r="L1662" s="21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</row>
    <row r="1663" spans="2:23" x14ac:dyDescent="0.2">
      <c r="B1663" s="21"/>
      <c r="C1663" s="21"/>
      <c r="D1663" s="21"/>
      <c r="E1663" s="21"/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</row>
    <row r="1664" spans="2:23" x14ac:dyDescent="0.2">
      <c r="B1664" s="21"/>
      <c r="C1664" s="21"/>
      <c r="D1664" s="21"/>
      <c r="E1664" s="21"/>
      <c r="F1664" s="21"/>
      <c r="G1664" s="21"/>
      <c r="H1664" s="21"/>
      <c r="I1664" s="21"/>
      <c r="J1664" s="21"/>
      <c r="K1664" s="21"/>
      <c r="L1664" s="21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</row>
    <row r="1665" spans="2:23" x14ac:dyDescent="0.2">
      <c r="B1665" s="21"/>
      <c r="C1665" s="21"/>
      <c r="D1665" s="21"/>
      <c r="E1665" s="21"/>
      <c r="F1665" s="21"/>
      <c r="G1665" s="21"/>
      <c r="H1665" s="21"/>
      <c r="I1665" s="21"/>
      <c r="J1665" s="21"/>
      <c r="K1665" s="21"/>
      <c r="L1665" s="21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</row>
    <row r="1666" spans="2:23" x14ac:dyDescent="0.2">
      <c r="B1666" s="21"/>
      <c r="C1666" s="21"/>
      <c r="D1666" s="21"/>
      <c r="E1666" s="21"/>
      <c r="F1666" s="21"/>
      <c r="G1666" s="21"/>
      <c r="H1666" s="21"/>
      <c r="I1666" s="21"/>
      <c r="J1666" s="21"/>
      <c r="K1666" s="21"/>
      <c r="L1666" s="21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</row>
    <row r="1667" spans="2:23" x14ac:dyDescent="0.2">
      <c r="B1667" s="21"/>
      <c r="C1667" s="21"/>
      <c r="D1667" s="21"/>
      <c r="E1667" s="21"/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</row>
    <row r="1668" spans="2:23" x14ac:dyDescent="0.2">
      <c r="B1668" s="21"/>
      <c r="C1668" s="21"/>
      <c r="D1668" s="21"/>
      <c r="E1668" s="21"/>
      <c r="F1668" s="21"/>
      <c r="G1668" s="21"/>
      <c r="H1668" s="21"/>
      <c r="I1668" s="21"/>
      <c r="J1668" s="21"/>
      <c r="K1668" s="21"/>
      <c r="L1668" s="21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</row>
    <row r="1669" spans="2:23" x14ac:dyDescent="0.2">
      <c r="B1669" s="21"/>
      <c r="C1669" s="21"/>
      <c r="D1669" s="21"/>
      <c r="E1669" s="21"/>
      <c r="F1669" s="21"/>
      <c r="G1669" s="21"/>
      <c r="H1669" s="21"/>
      <c r="I1669" s="21"/>
      <c r="J1669" s="21"/>
      <c r="K1669" s="21"/>
      <c r="L1669" s="21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</row>
    <row r="1670" spans="2:23" x14ac:dyDescent="0.2">
      <c r="B1670" s="21"/>
      <c r="C1670" s="21"/>
      <c r="D1670" s="21"/>
      <c r="E1670" s="21"/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</row>
    <row r="1671" spans="2:23" x14ac:dyDescent="0.2">
      <c r="B1671" s="21"/>
      <c r="C1671" s="21"/>
      <c r="D1671" s="21"/>
      <c r="E1671" s="21"/>
      <c r="F1671" s="21"/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</row>
    <row r="1672" spans="2:23" x14ac:dyDescent="0.2">
      <c r="B1672" s="21"/>
      <c r="C1672" s="21"/>
      <c r="D1672" s="21"/>
      <c r="E1672" s="21"/>
      <c r="F1672" s="21"/>
      <c r="G1672" s="21"/>
      <c r="H1672" s="21"/>
      <c r="I1672" s="21"/>
      <c r="J1672" s="21"/>
      <c r="K1672" s="21"/>
      <c r="L1672" s="21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</row>
    <row r="1673" spans="2:23" x14ac:dyDescent="0.2">
      <c r="B1673" s="21"/>
      <c r="C1673" s="21"/>
      <c r="D1673" s="21"/>
      <c r="E1673" s="21"/>
      <c r="F1673" s="21"/>
      <c r="G1673" s="21"/>
      <c r="H1673" s="21"/>
      <c r="I1673" s="21"/>
      <c r="J1673" s="21"/>
      <c r="K1673" s="21"/>
      <c r="L1673" s="21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</row>
    <row r="1674" spans="2:23" x14ac:dyDescent="0.2">
      <c r="B1674" s="21"/>
      <c r="C1674" s="21"/>
      <c r="D1674" s="21"/>
      <c r="E1674" s="21"/>
      <c r="F1674" s="21"/>
      <c r="G1674" s="21"/>
      <c r="H1674" s="21"/>
      <c r="I1674" s="21"/>
      <c r="J1674" s="21"/>
      <c r="K1674" s="21"/>
      <c r="L1674" s="21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</row>
    <row r="1675" spans="2:23" x14ac:dyDescent="0.2">
      <c r="B1675" s="21"/>
      <c r="C1675" s="21"/>
      <c r="D1675" s="21"/>
      <c r="E1675" s="21"/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</row>
    <row r="1676" spans="2:23" x14ac:dyDescent="0.2">
      <c r="B1676" s="21"/>
      <c r="C1676" s="21"/>
      <c r="D1676" s="21"/>
      <c r="E1676" s="21"/>
      <c r="F1676" s="21"/>
      <c r="G1676" s="21"/>
      <c r="H1676" s="21"/>
      <c r="I1676" s="21"/>
      <c r="J1676" s="21"/>
      <c r="K1676" s="21"/>
      <c r="L1676" s="21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</row>
    <row r="1677" spans="2:23" x14ac:dyDescent="0.2">
      <c r="B1677" s="21"/>
      <c r="C1677" s="21"/>
      <c r="D1677" s="21"/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</row>
    <row r="1678" spans="2:23" x14ac:dyDescent="0.2">
      <c r="B1678" s="21"/>
      <c r="C1678" s="21"/>
      <c r="D1678" s="21"/>
      <c r="E1678" s="21"/>
      <c r="F1678" s="21"/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</row>
    <row r="1679" spans="2:23" x14ac:dyDescent="0.2">
      <c r="B1679" s="21"/>
      <c r="C1679" s="21"/>
      <c r="D1679" s="21"/>
      <c r="E1679" s="21"/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</row>
    <row r="1680" spans="2:23" x14ac:dyDescent="0.2">
      <c r="B1680" s="21"/>
      <c r="C1680" s="21"/>
      <c r="D1680" s="21"/>
      <c r="E1680" s="21"/>
      <c r="F1680" s="21"/>
      <c r="G1680" s="21"/>
      <c r="H1680" s="21"/>
      <c r="I1680" s="21"/>
      <c r="J1680" s="21"/>
      <c r="K1680" s="21"/>
      <c r="L1680" s="21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</row>
    <row r="1681" spans="2:23" x14ac:dyDescent="0.2">
      <c r="B1681" s="21"/>
      <c r="C1681" s="21"/>
      <c r="D1681" s="21"/>
      <c r="E1681" s="21"/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</row>
    <row r="1682" spans="2:23" x14ac:dyDescent="0.2">
      <c r="B1682" s="21"/>
      <c r="C1682" s="21"/>
      <c r="D1682" s="21"/>
      <c r="E1682" s="21"/>
      <c r="F1682" s="21"/>
      <c r="G1682" s="21"/>
      <c r="H1682" s="21"/>
      <c r="I1682" s="21"/>
      <c r="J1682" s="21"/>
      <c r="K1682" s="21"/>
      <c r="L1682" s="21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</row>
    <row r="1683" spans="2:23" x14ac:dyDescent="0.2">
      <c r="B1683" s="21"/>
      <c r="C1683" s="21"/>
      <c r="D1683" s="21"/>
      <c r="E1683" s="21"/>
      <c r="F1683" s="21"/>
      <c r="G1683" s="21"/>
      <c r="H1683" s="21"/>
      <c r="I1683" s="21"/>
      <c r="J1683" s="21"/>
      <c r="K1683" s="21"/>
      <c r="L1683" s="21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</row>
    <row r="1684" spans="2:23" x14ac:dyDescent="0.2">
      <c r="B1684" s="21"/>
      <c r="C1684" s="21"/>
      <c r="D1684" s="21"/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</row>
    <row r="1685" spans="2:23" x14ac:dyDescent="0.2">
      <c r="B1685" s="21"/>
      <c r="C1685" s="21"/>
      <c r="D1685" s="21"/>
      <c r="E1685" s="21"/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</row>
    <row r="1686" spans="2:23" x14ac:dyDescent="0.2">
      <c r="B1686" s="21"/>
      <c r="C1686" s="21"/>
      <c r="D1686" s="21"/>
      <c r="E1686" s="21"/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</row>
    <row r="1687" spans="2:23" x14ac:dyDescent="0.2">
      <c r="B1687" s="21"/>
      <c r="C1687" s="21"/>
      <c r="D1687" s="21"/>
      <c r="E1687" s="21"/>
      <c r="F1687" s="21"/>
      <c r="G1687" s="21"/>
      <c r="H1687" s="21"/>
      <c r="I1687" s="21"/>
      <c r="J1687" s="21"/>
      <c r="K1687" s="21"/>
      <c r="L1687" s="21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</row>
    <row r="1688" spans="2:23" x14ac:dyDescent="0.2">
      <c r="B1688" s="21"/>
      <c r="C1688" s="21"/>
      <c r="D1688" s="21"/>
      <c r="E1688" s="21"/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</row>
    <row r="1689" spans="2:23" x14ac:dyDescent="0.2">
      <c r="B1689" s="21"/>
      <c r="C1689" s="21"/>
      <c r="D1689" s="21"/>
      <c r="E1689" s="21"/>
      <c r="F1689" s="21"/>
      <c r="G1689" s="21"/>
      <c r="H1689" s="21"/>
      <c r="I1689" s="21"/>
      <c r="J1689" s="21"/>
      <c r="K1689" s="21"/>
      <c r="L1689" s="21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</row>
    <row r="1690" spans="2:23" x14ac:dyDescent="0.2">
      <c r="B1690" s="21"/>
      <c r="C1690" s="21"/>
      <c r="D1690" s="21"/>
      <c r="E1690" s="21"/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</row>
    <row r="1691" spans="2:23" x14ac:dyDescent="0.2">
      <c r="B1691" s="21"/>
      <c r="C1691" s="21"/>
      <c r="D1691" s="21"/>
      <c r="E1691" s="21"/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</row>
    <row r="1692" spans="2:23" x14ac:dyDescent="0.2">
      <c r="B1692" s="21"/>
      <c r="C1692" s="21"/>
      <c r="D1692" s="21"/>
      <c r="E1692" s="21"/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</row>
    <row r="1693" spans="2:23" x14ac:dyDescent="0.2">
      <c r="B1693" s="21"/>
      <c r="C1693" s="21"/>
      <c r="D1693" s="21"/>
      <c r="E1693" s="21"/>
      <c r="F1693" s="21"/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</row>
    <row r="1694" spans="2:23" x14ac:dyDescent="0.2">
      <c r="B1694" s="21"/>
      <c r="C1694" s="21"/>
      <c r="D1694" s="21"/>
      <c r="E1694" s="21"/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</row>
    <row r="1695" spans="2:23" x14ac:dyDescent="0.2">
      <c r="B1695" s="21"/>
      <c r="C1695" s="21"/>
      <c r="D1695" s="21"/>
      <c r="E1695" s="21"/>
      <c r="F1695" s="21"/>
      <c r="G1695" s="21"/>
      <c r="H1695" s="21"/>
      <c r="I1695" s="21"/>
      <c r="J1695" s="21"/>
      <c r="K1695" s="21"/>
      <c r="L1695" s="21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</row>
    <row r="1696" spans="2:23" x14ac:dyDescent="0.2">
      <c r="B1696" s="21"/>
      <c r="C1696" s="21"/>
      <c r="D1696" s="21"/>
      <c r="E1696" s="21"/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</row>
    <row r="1697" spans="2:23" x14ac:dyDescent="0.2"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  <c r="L1697" s="21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</row>
    <row r="1698" spans="2:23" x14ac:dyDescent="0.2"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</row>
    <row r="1699" spans="2:23" x14ac:dyDescent="0.2"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</row>
    <row r="1700" spans="2:23" x14ac:dyDescent="0.2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</row>
    <row r="1701" spans="2:23" x14ac:dyDescent="0.2">
      <c r="B1701" s="21"/>
      <c r="C1701" s="21"/>
      <c r="D1701" s="21"/>
      <c r="E1701" s="21"/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</row>
    <row r="1702" spans="2:23" x14ac:dyDescent="0.2">
      <c r="B1702" s="21"/>
      <c r="C1702" s="21"/>
      <c r="D1702" s="21"/>
      <c r="E1702" s="21"/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</row>
    <row r="1703" spans="2:23" x14ac:dyDescent="0.2">
      <c r="B1703" s="21"/>
      <c r="C1703" s="21"/>
      <c r="D1703" s="21"/>
      <c r="E1703" s="21"/>
      <c r="F1703" s="21"/>
      <c r="G1703" s="21"/>
      <c r="H1703" s="21"/>
      <c r="I1703" s="21"/>
      <c r="J1703" s="21"/>
      <c r="K1703" s="21"/>
      <c r="L1703" s="21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</row>
    <row r="1704" spans="2:23" x14ac:dyDescent="0.2">
      <c r="B1704" s="21"/>
      <c r="C1704" s="21"/>
      <c r="D1704" s="21"/>
      <c r="E1704" s="21"/>
      <c r="F1704" s="21"/>
      <c r="G1704" s="21"/>
      <c r="H1704" s="21"/>
      <c r="I1704" s="21"/>
      <c r="J1704" s="21"/>
      <c r="K1704" s="21"/>
      <c r="L1704" s="21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</row>
    <row r="1705" spans="2:23" x14ac:dyDescent="0.2">
      <c r="B1705" s="21"/>
      <c r="C1705" s="21"/>
      <c r="D1705" s="21"/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</row>
    <row r="1706" spans="2:23" x14ac:dyDescent="0.2">
      <c r="B1706" s="21"/>
      <c r="C1706" s="21"/>
      <c r="D1706" s="21"/>
      <c r="E1706" s="21"/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</row>
    <row r="1707" spans="2:23" x14ac:dyDescent="0.2">
      <c r="B1707" s="21"/>
      <c r="C1707" s="21"/>
      <c r="D1707" s="21"/>
      <c r="E1707" s="21"/>
      <c r="F1707" s="21"/>
      <c r="G1707" s="21"/>
      <c r="H1707" s="21"/>
      <c r="I1707" s="21"/>
      <c r="J1707" s="21"/>
      <c r="K1707" s="21"/>
      <c r="L1707" s="21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</row>
    <row r="1708" spans="2:23" x14ac:dyDescent="0.2">
      <c r="B1708" s="21"/>
      <c r="C1708" s="21"/>
      <c r="D1708" s="21"/>
      <c r="E1708" s="21"/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</row>
    <row r="1709" spans="2:23" x14ac:dyDescent="0.2">
      <c r="B1709" s="21"/>
      <c r="C1709" s="21"/>
      <c r="D1709" s="21"/>
      <c r="E1709" s="21"/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</row>
    <row r="1710" spans="2:23" x14ac:dyDescent="0.2">
      <c r="B1710" s="21"/>
      <c r="C1710" s="21"/>
      <c r="D1710" s="21"/>
      <c r="E1710" s="21"/>
      <c r="F1710" s="21"/>
      <c r="G1710" s="21"/>
      <c r="H1710" s="21"/>
      <c r="I1710" s="21"/>
      <c r="J1710" s="21"/>
      <c r="K1710" s="21"/>
      <c r="L1710" s="21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</row>
    <row r="1711" spans="2:23" x14ac:dyDescent="0.2">
      <c r="B1711" s="21"/>
      <c r="C1711" s="21"/>
      <c r="D1711" s="21"/>
      <c r="E1711" s="21"/>
      <c r="F1711" s="21"/>
      <c r="G1711" s="21"/>
      <c r="H1711" s="21"/>
      <c r="I1711" s="21"/>
      <c r="J1711" s="21"/>
      <c r="K1711" s="21"/>
      <c r="L1711" s="21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</row>
    <row r="1712" spans="2:23" x14ac:dyDescent="0.2">
      <c r="B1712" s="21"/>
      <c r="C1712" s="21"/>
      <c r="D1712" s="21"/>
      <c r="E1712" s="21"/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</row>
    <row r="1713" spans="2:23" x14ac:dyDescent="0.2">
      <c r="B1713" s="21"/>
      <c r="C1713" s="21"/>
      <c r="D1713" s="21"/>
      <c r="E1713" s="21"/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</row>
    <row r="1714" spans="2:23" x14ac:dyDescent="0.2">
      <c r="B1714" s="21"/>
      <c r="C1714" s="21"/>
      <c r="D1714" s="21"/>
      <c r="E1714" s="21"/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</row>
    <row r="1715" spans="2:23" x14ac:dyDescent="0.2">
      <c r="B1715" s="21"/>
      <c r="C1715" s="21"/>
      <c r="D1715" s="21"/>
      <c r="E1715" s="21"/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</row>
    <row r="1716" spans="2:23" x14ac:dyDescent="0.2">
      <c r="B1716" s="21"/>
      <c r="C1716" s="21"/>
      <c r="D1716" s="21"/>
      <c r="E1716" s="21"/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</row>
    <row r="1717" spans="2:23" x14ac:dyDescent="0.2">
      <c r="B1717" s="21"/>
      <c r="C1717" s="21"/>
      <c r="D1717" s="21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</row>
    <row r="1718" spans="2:23" x14ac:dyDescent="0.2">
      <c r="B1718" s="21"/>
      <c r="C1718" s="21"/>
      <c r="D1718" s="21"/>
      <c r="E1718" s="21"/>
      <c r="F1718" s="21"/>
      <c r="G1718" s="21"/>
      <c r="H1718" s="21"/>
      <c r="I1718" s="21"/>
      <c r="J1718" s="21"/>
      <c r="K1718" s="21"/>
      <c r="L1718" s="21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</row>
    <row r="1719" spans="2:23" x14ac:dyDescent="0.2">
      <c r="B1719" s="2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</row>
    <row r="1720" spans="2:23" x14ac:dyDescent="0.2">
      <c r="B1720" s="21"/>
      <c r="C1720" s="21"/>
      <c r="D1720" s="21"/>
      <c r="E1720" s="21"/>
      <c r="F1720" s="21"/>
      <c r="G1720" s="21"/>
      <c r="H1720" s="21"/>
      <c r="I1720" s="21"/>
      <c r="J1720" s="21"/>
      <c r="K1720" s="21"/>
      <c r="L1720" s="21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</row>
    <row r="1721" spans="2:23" x14ac:dyDescent="0.2">
      <c r="B1721" s="21"/>
      <c r="C1721" s="21"/>
      <c r="D1721" s="21"/>
      <c r="E1721" s="21"/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</row>
    <row r="1722" spans="2:23" x14ac:dyDescent="0.2">
      <c r="B1722" s="21"/>
      <c r="C1722" s="21"/>
      <c r="D1722" s="21"/>
      <c r="E1722" s="21"/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</row>
    <row r="1723" spans="2:23" x14ac:dyDescent="0.2">
      <c r="B1723" s="21"/>
      <c r="C1723" s="21"/>
      <c r="D1723" s="21"/>
      <c r="E1723" s="21"/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</row>
    <row r="1724" spans="2:23" x14ac:dyDescent="0.2">
      <c r="B1724" s="21"/>
      <c r="C1724" s="21"/>
      <c r="D1724" s="21"/>
      <c r="E1724" s="21"/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</row>
    <row r="1725" spans="2:23" x14ac:dyDescent="0.2">
      <c r="B1725" s="21"/>
      <c r="C1725" s="21"/>
      <c r="D1725" s="21"/>
      <c r="E1725" s="21"/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</row>
    <row r="1726" spans="2:23" x14ac:dyDescent="0.2">
      <c r="B1726" s="2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</row>
    <row r="1727" spans="2:23" x14ac:dyDescent="0.2">
      <c r="B1727" s="21"/>
      <c r="C1727" s="21"/>
      <c r="D1727" s="21"/>
      <c r="E1727" s="21"/>
      <c r="F1727" s="21"/>
      <c r="G1727" s="21"/>
      <c r="H1727" s="21"/>
      <c r="I1727" s="21"/>
      <c r="J1727" s="21"/>
      <c r="K1727" s="21"/>
      <c r="L1727" s="21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</row>
    <row r="1728" spans="2:23" x14ac:dyDescent="0.2">
      <c r="B1728" s="21"/>
      <c r="C1728" s="21"/>
      <c r="D1728" s="21"/>
      <c r="E1728" s="21"/>
      <c r="F1728" s="21"/>
      <c r="G1728" s="21"/>
      <c r="H1728" s="21"/>
      <c r="I1728" s="21"/>
      <c r="J1728" s="21"/>
      <c r="K1728" s="21"/>
      <c r="L1728" s="21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</row>
    <row r="1729" spans="2:23" x14ac:dyDescent="0.2">
      <c r="B1729" s="21"/>
      <c r="C1729" s="21"/>
      <c r="D1729" s="21"/>
      <c r="E1729" s="21"/>
      <c r="F1729" s="21"/>
      <c r="G1729" s="21"/>
      <c r="H1729" s="21"/>
      <c r="I1729" s="21"/>
      <c r="J1729" s="21"/>
      <c r="K1729" s="21"/>
      <c r="L1729" s="21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</row>
    <row r="1730" spans="2:23" x14ac:dyDescent="0.2">
      <c r="B1730" s="21"/>
      <c r="C1730" s="21"/>
      <c r="D1730" s="21"/>
      <c r="E1730" s="21"/>
      <c r="F1730" s="21"/>
      <c r="G1730" s="21"/>
      <c r="H1730" s="21"/>
      <c r="I1730" s="21"/>
      <c r="J1730" s="21"/>
      <c r="K1730" s="21"/>
      <c r="L1730" s="21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</row>
    <row r="1731" spans="2:23" x14ac:dyDescent="0.2">
      <c r="B1731" s="21"/>
      <c r="C1731" s="21"/>
      <c r="D1731" s="21"/>
      <c r="E1731" s="21"/>
      <c r="F1731" s="21"/>
      <c r="G1731" s="21"/>
      <c r="H1731" s="21"/>
      <c r="I1731" s="21"/>
      <c r="J1731" s="21"/>
      <c r="K1731" s="21"/>
      <c r="L1731" s="21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</row>
    <row r="1732" spans="2:23" x14ac:dyDescent="0.2">
      <c r="B1732" s="21"/>
      <c r="C1732" s="21"/>
      <c r="D1732" s="21"/>
      <c r="E1732" s="21"/>
      <c r="F1732" s="21"/>
      <c r="G1732" s="21"/>
      <c r="H1732" s="21"/>
      <c r="I1732" s="21"/>
      <c r="J1732" s="21"/>
      <c r="K1732" s="21"/>
      <c r="L1732" s="21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</row>
    <row r="1733" spans="2:23" x14ac:dyDescent="0.2">
      <c r="B1733" s="21"/>
      <c r="C1733" s="21"/>
      <c r="D1733" s="21"/>
      <c r="E1733" s="21"/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</row>
    <row r="1734" spans="2:23" x14ac:dyDescent="0.2">
      <c r="B1734" s="21"/>
      <c r="C1734" s="21"/>
      <c r="D1734" s="21"/>
      <c r="E1734" s="21"/>
      <c r="F1734" s="21"/>
      <c r="G1734" s="21"/>
      <c r="H1734" s="21"/>
      <c r="I1734" s="21"/>
      <c r="J1734" s="21"/>
      <c r="K1734" s="21"/>
      <c r="L1734" s="21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</row>
    <row r="1735" spans="2:23" x14ac:dyDescent="0.2">
      <c r="B1735" s="21"/>
      <c r="C1735" s="21"/>
      <c r="D1735" s="21"/>
      <c r="E1735" s="21"/>
      <c r="F1735" s="21"/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</row>
    <row r="1736" spans="2:23" x14ac:dyDescent="0.2">
      <c r="B1736" s="21"/>
      <c r="C1736" s="21"/>
      <c r="D1736" s="21"/>
      <c r="E1736" s="21"/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</row>
    <row r="1737" spans="2:23" x14ac:dyDescent="0.2">
      <c r="B1737" s="21"/>
      <c r="C1737" s="21"/>
      <c r="D1737" s="21"/>
      <c r="E1737" s="21"/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</row>
    <row r="1738" spans="2:23" x14ac:dyDescent="0.2">
      <c r="B1738" s="21"/>
      <c r="C1738" s="21"/>
      <c r="D1738" s="21"/>
      <c r="E1738" s="21"/>
      <c r="F1738" s="21"/>
      <c r="G1738" s="21"/>
      <c r="H1738" s="21"/>
      <c r="I1738" s="21"/>
      <c r="J1738" s="21"/>
      <c r="K1738" s="21"/>
      <c r="L1738" s="21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</row>
    <row r="1739" spans="2:23" x14ac:dyDescent="0.2">
      <c r="B1739" s="21"/>
      <c r="C1739" s="21"/>
      <c r="D1739" s="21"/>
      <c r="E1739" s="21"/>
      <c r="F1739" s="21"/>
      <c r="G1739" s="21"/>
      <c r="H1739" s="21"/>
      <c r="I1739" s="21"/>
      <c r="J1739" s="21"/>
      <c r="K1739" s="21"/>
      <c r="L1739" s="21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</row>
    <row r="1740" spans="2:23" x14ac:dyDescent="0.2">
      <c r="B1740" s="21"/>
      <c r="C1740" s="21"/>
      <c r="D1740" s="21"/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</row>
    <row r="1741" spans="2:23" x14ac:dyDescent="0.2">
      <c r="B1741" s="21"/>
      <c r="C1741" s="21"/>
      <c r="D1741" s="21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</row>
    <row r="1742" spans="2:23" x14ac:dyDescent="0.2">
      <c r="B1742" s="21"/>
      <c r="C1742" s="21"/>
      <c r="D1742" s="21"/>
      <c r="E1742" s="21"/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</row>
    <row r="1743" spans="2:23" x14ac:dyDescent="0.2">
      <c r="B1743" s="21"/>
      <c r="C1743" s="21"/>
      <c r="D1743" s="21"/>
      <c r="E1743" s="21"/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</row>
    <row r="1744" spans="2:23" x14ac:dyDescent="0.2">
      <c r="B1744" s="21"/>
      <c r="C1744" s="21"/>
      <c r="D1744" s="21"/>
      <c r="E1744" s="21"/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</row>
    <row r="1745" spans="2:23" x14ac:dyDescent="0.2">
      <c r="B1745" s="21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</row>
    <row r="1746" spans="2:23" x14ac:dyDescent="0.2">
      <c r="B1746" s="21"/>
      <c r="C1746" s="21"/>
      <c r="D1746" s="21"/>
      <c r="E1746" s="21"/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</row>
    <row r="1747" spans="2:23" x14ac:dyDescent="0.2">
      <c r="B1747" s="21"/>
      <c r="C1747" s="21"/>
      <c r="D1747" s="21"/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</row>
    <row r="1748" spans="2:23" x14ac:dyDescent="0.2">
      <c r="B1748" s="21"/>
      <c r="C1748" s="21"/>
      <c r="D1748" s="21"/>
      <c r="E1748" s="21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</row>
    <row r="1749" spans="2:23" x14ac:dyDescent="0.2">
      <c r="B1749" s="21"/>
      <c r="C1749" s="21"/>
      <c r="D1749" s="21"/>
      <c r="E1749" s="21"/>
      <c r="F1749" s="21"/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</row>
    <row r="1750" spans="2:23" x14ac:dyDescent="0.2">
      <c r="B1750" s="21"/>
      <c r="C1750" s="21"/>
      <c r="D1750" s="21"/>
      <c r="E1750" s="21"/>
      <c r="F1750" s="21"/>
      <c r="G1750" s="21"/>
      <c r="H1750" s="21"/>
      <c r="I1750" s="21"/>
      <c r="J1750" s="21"/>
      <c r="K1750" s="21"/>
      <c r="L1750" s="21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</row>
    <row r="1751" spans="2:23" x14ac:dyDescent="0.2">
      <c r="B1751" s="21"/>
      <c r="C1751" s="21"/>
      <c r="D1751" s="21"/>
      <c r="E1751" s="21"/>
      <c r="F1751" s="21"/>
      <c r="G1751" s="21"/>
      <c r="H1751" s="21"/>
      <c r="I1751" s="21"/>
      <c r="J1751" s="21"/>
      <c r="K1751" s="21"/>
      <c r="L1751" s="21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</row>
    <row r="1752" spans="2:23" x14ac:dyDescent="0.2">
      <c r="B1752" s="21"/>
      <c r="C1752" s="21"/>
      <c r="D1752" s="21"/>
      <c r="E1752" s="21"/>
      <c r="F1752" s="21"/>
      <c r="G1752" s="21"/>
      <c r="H1752" s="21"/>
      <c r="I1752" s="21"/>
      <c r="J1752" s="21"/>
      <c r="K1752" s="21"/>
      <c r="L1752" s="21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</row>
    <row r="1753" spans="2:23" x14ac:dyDescent="0.2">
      <c r="B1753" s="21"/>
      <c r="C1753" s="21"/>
      <c r="D1753" s="21"/>
      <c r="E1753" s="21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</row>
    <row r="1754" spans="2:23" x14ac:dyDescent="0.2">
      <c r="B1754" s="21"/>
      <c r="C1754" s="21"/>
      <c r="D1754" s="21"/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</row>
    <row r="1755" spans="2:23" x14ac:dyDescent="0.2">
      <c r="B1755" s="21"/>
      <c r="C1755" s="21"/>
      <c r="D1755" s="21"/>
      <c r="E1755" s="21"/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</row>
    <row r="1756" spans="2:23" x14ac:dyDescent="0.2">
      <c r="B1756" s="21"/>
      <c r="C1756" s="21"/>
      <c r="D1756" s="21"/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</row>
    <row r="1757" spans="2:23" x14ac:dyDescent="0.2">
      <c r="B1757" s="21"/>
      <c r="C1757" s="21"/>
      <c r="D1757" s="21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</row>
    <row r="1758" spans="2:23" x14ac:dyDescent="0.2">
      <c r="B1758" s="21"/>
      <c r="C1758" s="21"/>
      <c r="D1758" s="21"/>
      <c r="E1758" s="21"/>
      <c r="F1758" s="21"/>
      <c r="G1758" s="21"/>
      <c r="H1758" s="21"/>
      <c r="I1758" s="21"/>
      <c r="J1758" s="21"/>
      <c r="K1758" s="21"/>
      <c r="L1758" s="21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</row>
    <row r="1759" spans="2:23" x14ac:dyDescent="0.2">
      <c r="B1759" s="21"/>
      <c r="C1759" s="21"/>
      <c r="D1759" s="21"/>
      <c r="E1759" s="21"/>
      <c r="F1759" s="21"/>
      <c r="G1759" s="21"/>
      <c r="H1759" s="21"/>
      <c r="I1759" s="21"/>
      <c r="J1759" s="21"/>
      <c r="K1759" s="21"/>
      <c r="L1759" s="21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</row>
    <row r="1760" spans="2:23" x14ac:dyDescent="0.2">
      <c r="B1760" s="21"/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</row>
    <row r="1761" spans="2:23" x14ac:dyDescent="0.2">
      <c r="B1761" s="21"/>
      <c r="C1761" s="21"/>
      <c r="D1761" s="21"/>
      <c r="E1761" s="21"/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</row>
    <row r="1762" spans="2:23" x14ac:dyDescent="0.2">
      <c r="B1762" s="21"/>
      <c r="C1762" s="21"/>
      <c r="D1762" s="21"/>
      <c r="E1762" s="21"/>
      <c r="F1762" s="21"/>
      <c r="G1762" s="21"/>
      <c r="H1762" s="21"/>
      <c r="I1762" s="21"/>
      <c r="J1762" s="21"/>
      <c r="K1762" s="21"/>
      <c r="L1762" s="21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</row>
    <row r="1763" spans="2:23" x14ac:dyDescent="0.2">
      <c r="B1763" s="21"/>
      <c r="C1763" s="21"/>
      <c r="D1763" s="21"/>
      <c r="E1763" s="21"/>
      <c r="F1763" s="21"/>
      <c r="G1763" s="21"/>
      <c r="H1763" s="21"/>
      <c r="I1763" s="21"/>
      <c r="J1763" s="21"/>
      <c r="K1763" s="21"/>
      <c r="L1763" s="21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</row>
    <row r="1764" spans="2:23" x14ac:dyDescent="0.2">
      <c r="B1764" s="21"/>
      <c r="C1764" s="21"/>
      <c r="D1764" s="21"/>
      <c r="E1764" s="21"/>
      <c r="F1764" s="21"/>
      <c r="G1764" s="21"/>
      <c r="H1764" s="21"/>
      <c r="I1764" s="21"/>
      <c r="J1764" s="21"/>
      <c r="K1764" s="21"/>
      <c r="L1764" s="21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</row>
    <row r="1765" spans="2:23" x14ac:dyDescent="0.2"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  <c r="L1765" s="21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</row>
    <row r="1766" spans="2:23" x14ac:dyDescent="0.2"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  <c r="L1766" s="21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</row>
    <row r="1767" spans="2:23" x14ac:dyDescent="0.2"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</row>
    <row r="1768" spans="2:23" x14ac:dyDescent="0.2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  <c r="L1768" s="21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</row>
    <row r="1769" spans="2:23" x14ac:dyDescent="0.2">
      <c r="B1769" s="21"/>
      <c r="C1769" s="21"/>
      <c r="D1769" s="21"/>
      <c r="E1769" s="21"/>
      <c r="F1769" s="21"/>
      <c r="G1769" s="21"/>
      <c r="H1769" s="21"/>
      <c r="I1769" s="21"/>
      <c r="J1769" s="21"/>
      <c r="K1769" s="21"/>
      <c r="L1769" s="21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</row>
    <row r="1770" spans="2:23" x14ac:dyDescent="0.2">
      <c r="B1770" s="21"/>
      <c r="C1770" s="21"/>
      <c r="D1770" s="21"/>
      <c r="E1770" s="21"/>
      <c r="F1770" s="21"/>
      <c r="G1770" s="21"/>
      <c r="H1770" s="21"/>
      <c r="I1770" s="21"/>
      <c r="J1770" s="21"/>
      <c r="K1770" s="21"/>
      <c r="L1770" s="21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</row>
    <row r="1771" spans="2:23" x14ac:dyDescent="0.2">
      <c r="B1771" s="21"/>
      <c r="C1771" s="21"/>
      <c r="D1771" s="21"/>
      <c r="E1771" s="21"/>
      <c r="F1771" s="21"/>
      <c r="G1771" s="21"/>
      <c r="H1771" s="21"/>
      <c r="I1771" s="21"/>
      <c r="J1771" s="21"/>
      <c r="K1771" s="21"/>
      <c r="L1771" s="21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</row>
    <row r="1772" spans="2:23" x14ac:dyDescent="0.2">
      <c r="B1772" s="21"/>
      <c r="C1772" s="21"/>
      <c r="D1772" s="21"/>
      <c r="E1772" s="21"/>
      <c r="F1772" s="21"/>
      <c r="G1772" s="21"/>
      <c r="H1772" s="21"/>
      <c r="I1772" s="21"/>
      <c r="J1772" s="21"/>
      <c r="K1772" s="21"/>
      <c r="L1772" s="21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</row>
    <row r="1773" spans="2:23" x14ac:dyDescent="0.2">
      <c r="B1773" s="21"/>
      <c r="C1773" s="21"/>
      <c r="D1773" s="21"/>
      <c r="E1773" s="21"/>
      <c r="F1773" s="21"/>
      <c r="G1773" s="21"/>
      <c r="H1773" s="21"/>
      <c r="I1773" s="21"/>
      <c r="J1773" s="21"/>
      <c r="K1773" s="21"/>
      <c r="L1773" s="21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</row>
    <row r="1774" spans="2:23" x14ac:dyDescent="0.2">
      <c r="B1774" s="21"/>
      <c r="C1774" s="21"/>
      <c r="D1774" s="21"/>
      <c r="E1774" s="21"/>
      <c r="F1774" s="21"/>
      <c r="G1774" s="21"/>
      <c r="H1774" s="21"/>
      <c r="I1774" s="21"/>
      <c r="J1774" s="21"/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</row>
    <row r="1775" spans="2:23" x14ac:dyDescent="0.2">
      <c r="B1775" s="21"/>
      <c r="C1775" s="21"/>
      <c r="D1775" s="21"/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</row>
    <row r="1776" spans="2:23" x14ac:dyDescent="0.2">
      <c r="B1776" s="21"/>
      <c r="C1776" s="21"/>
      <c r="D1776" s="21"/>
      <c r="E1776" s="21"/>
      <c r="F1776" s="21"/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</row>
    <row r="1777" spans="2:23" x14ac:dyDescent="0.2">
      <c r="B1777" s="21"/>
      <c r="C1777" s="21"/>
      <c r="D1777" s="21"/>
      <c r="E1777" s="21"/>
      <c r="F1777" s="21"/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</row>
    <row r="1778" spans="2:23" x14ac:dyDescent="0.2">
      <c r="B1778" s="21"/>
      <c r="C1778" s="21"/>
      <c r="D1778" s="21"/>
      <c r="E1778" s="21"/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</row>
    <row r="1779" spans="2:23" x14ac:dyDescent="0.2">
      <c r="B1779" s="21"/>
      <c r="C1779" s="21"/>
      <c r="D1779" s="21"/>
      <c r="E1779" s="21"/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</row>
    <row r="1780" spans="2:23" x14ac:dyDescent="0.2">
      <c r="B1780" s="21"/>
      <c r="C1780" s="21"/>
      <c r="D1780" s="21"/>
      <c r="E1780" s="21"/>
      <c r="F1780" s="21"/>
      <c r="G1780" s="21"/>
      <c r="H1780" s="21"/>
      <c r="I1780" s="21"/>
      <c r="J1780" s="21"/>
      <c r="K1780" s="21"/>
      <c r="L1780" s="21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</row>
    <row r="1781" spans="2:23" x14ac:dyDescent="0.2">
      <c r="B1781" s="21"/>
      <c r="C1781" s="21"/>
      <c r="D1781" s="21"/>
      <c r="E1781" s="21"/>
      <c r="F1781" s="21"/>
      <c r="G1781" s="21"/>
      <c r="H1781" s="21"/>
      <c r="I1781" s="21"/>
      <c r="J1781" s="21"/>
      <c r="K1781" s="21"/>
      <c r="L1781" s="21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</row>
    <row r="1782" spans="2:23" x14ac:dyDescent="0.2">
      <c r="B1782" s="21"/>
      <c r="C1782" s="21"/>
      <c r="D1782" s="21"/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</row>
    <row r="1783" spans="2:23" x14ac:dyDescent="0.2">
      <c r="B1783" s="21"/>
      <c r="C1783" s="21"/>
      <c r="D1783" s="21"/>
      <c r="E1783" s="21"/>
      <c r="F1783" s="21"/>
      <c r="G1783" s="21"/>
      <c r="H1783" s="21"/>
      <c r="I1783" s="21"/>
      <c r="J1783" s="21"/>
      <c r="K1783" s="21"/>
      <c r="L1783" s="21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</row>
    <row r="1784" spans="2:23" x14ac:dyDescent="0.2">
      <c r="B1784" s="21"/>
      <c r="C1784" s="21"/>
      <c r="D1784" s="21"/>
      <c r="E1784" s="21"/>
      <c r="F1784" s="21"/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</row>
    <row r="1785" spans="2:23" x14ac:dyDescent="0.2">
      <c r="B1785" s="21"/>
      <c r="C1785" s="21"/>
      <c r="D1785" s="21"/>
      <c r="E1785" s="21"/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</row>
    <row r="1786" spans="2:23" x14ac:dyDescent="0.2">
      <c r="B1786" s="21"/>
      <c r="C1786" s="21"/>
      <c r="D1786" s="21"/>
      <c r="E1786" s="21"/>
      <c r="F1786" s="21"/>
      <c r="G1786" s="21"/>
      <c r="H1786" s="21"/>
      <c r="I1786" s="21"/>
      <c r="J1786" s="21"/>
      <c r="K1786" s="21"/>
      <c r="L1786" s="21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</row>
    <row r="1787" spans="2:23" x14ac:dyDescent="0.2">
      <c r="B1787" s="21"/>
      <c r="C1787" s="21"/>
      <c r="D1787" s="21"/>
      <c r="E1787" s="21"/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</row>
    <row r="1788" spans="2:23" x14ac:dyDescent="0.2">
      <c r="B1788" s="21"/>
      <c r="C1788" s="21"/>
      <c r="D1788" s="21"/>
      <c r="E1788" s="21"/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</row>
    <row r="1789" spans="2:23" x14ac:dyDescent="0.2">
      <c r="B1789" s="21"/>
      <c r="C1789" s="21"/>
      <c r="D1789" s="21"/>
      <c r="E1789" s="21"/>
      <c r="F1789" s="21"/>
      <c r="G1789" s="21"/>
      <c r="H1789" s="21"/>
      <c r="I1789" s="21"/>
      <c r="J1789" s="21"/>
      <c r="K1789" s="21"/>
      <c r="L1789" s="21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</row>
    <row r="1790" spans="2:23" x14ac:dyDescent="0.2">
      <c r="B1790" s="21"/>
      <c r="C1790" s="21"/>
      <c r="D1790" s="21"/>
      <c r="E1790" s="21"/>
      <c r="F1790" s="21"/>
      <c r="G1790" s="21"/>
      <c r="H1790" s="21"/>
      <c r="I1790" s="21"/>
      <c r="J1790" s="21"/>
      <c r="K1790" s="21"/>
      <c r="L1790" s="21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</row>
    <row r="1791" spans="2:23" x14ac:dyDescent="0.2">
      <c r="B1791" s="21"/>
      <c r="C1791" s="21"/>
      <c r="D1791" s="21"/>
      <c r="E1791" s="21"/>
      <c r="F1791" s="21"/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</row>
  </sheetData>
  <sheetProtection algorithmName="SHA-512" hashValue="FA0zvhJ8pva3Nl/eQPPNoCLdgvUZJN/2dOKzD76w2h88/j1MyI5kT932e347GIC/E6BgkNuGExARgdPAxsCyEA==" saltValue="7j0+5a6Z1JeJOg+qDZR2Hg==" spinCount="100000" sheet="1" objects="1" scenarios="1"/>
  <mergeCells count="16">
    <mergeCell ref="H25:I25"/>
    <mergeCell ref="F25:G25"/>
    <mergeCell ref="M24:S25"/>
    <mergeCell ref="B8:C9"/>
    <mergeCell ref="B22:C22"/>
    <mergeCell ref="D8:G8"/>
    <mergeCell ref="H8:K8"/>
    <mergeCell ref="L8:O8"/>
    <mergeCell ref="F24:G24"/>
    <mergeCell ref="H24:I24"/>
    <mergeCell ref="Y5:AC5"/>
    <mergeCell ref="F5:T5"/>
    <mergeCell ref="G3:S3"/>
    <mergeCell ref="E4:U4"/>
    <mergeCell ref="T8:W8"/>
    <mergeCell ref="P8:S8"/>
  </mergeCells>
  <phoneticPr fontId="21" type="noConversion"/>
  <printOptions horizontalCentered="1"/>
  <pageMargins left="0.31496062992125984" right="0.19685039370078741" top="0" bottom="0" header="0.31496062992125984" footer="0.31496062992125984"/>
  <pageSetup paperSize="9" scale="90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05DA1A-DF74-4C29-82C9-2C6004592C46}">
          <x14:formula1>
            <xm:f>FORMULA!$HA$12:$HA$23</xm:f>
          </x14:formula1>
          <xm:sqref>B8:C9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DATA ON DESKTOP</vt:lpstr>
      <vt:lpstr>DATA ON MOBILE</vt:lpstr>
      <vt:lpstr>1-2</vt:lpstr>
      <vt:lpstr>1-5</vt:lpstr>
      <vt:lpstr>6-8</vt:lpstr>
      <vt:lpstr>1-8</vt:lpstr>
      <vt:lpstr>6-10</vt:lpstr>
      <vt:lpstr>9-10</vt:lpstr>
      <vt:lpstr>3-10</vt:lpstr>
      <vt:lpstr>FORMULA</vt:lpstr>
      <vt:lpstr>Rs</vt:lpstr>
      <vt:lpstr>YEAR DATA</vt:lpstr>
      <vt:lpstr>'1-2'!Print_Area</vt:lpstr>
      <vt:lpstr>'1-5'!Print_Area</vt:lpstr>
      <vt:lpstr>'1-8'!Print_Area</vt:lpstr>
      <vt:lpstr>'3-10'!Print_Area</vt:lpstr>
      <vt:lpstr>'6-10'!Print_Area</vt:lpstr>
      <vt:lpstr>'6-8'!Print_Area</vt:lpstr>
      <vt:lpstr>'9-10'!Print_Area</vt:lpstr>
      <vt:lpstr>'YEAR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PRASAD</dc:creator>
  <cp:lastModifiedBy>kantheti srinivasa srisaila prasad</cp:lastModifiedBy>
  <cp:lastPrinted>2024-11-17T03:46:25Z</cp:lastPrinted>
  <dcterms:created xsi:type="dcterms:W3CDTF">2024-08-15T16:28:32Z</dcterms:created>
  <dcterms:modified xsi:type="dcterms:W3CDTF">2024-11-20T12:23:51Z</dcterms:modified>
</cp:coreProperties>
</file>