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5480" windowHeight="9975" tabRatio="478" activeTab="1"/>
  </bookViews>
  <sheets>
    <sheet name="DATA" sheetId="1" r:id="rId1"/>
    <sheet name="NR" sheetId="2" r:id="rId2"/>
    <sheet name="RL" sheetId="3" r:id="rId3"/>
    <sheet name="Sheet2 (2)" sheetId="4" state="hidden" r:id="rId4"/>
    <sheet name="Sheet3" sheetId="5" state="hidden" r:id="rId5"/>
    <sheet name="Sheet1" sheetId="6" r:id="rId6"/>
    <sheet name="Sheet2" sheetId="7" r:id="rId7"/>
    <sheet name="words" sheetId="8" state="hidden" r:id="rId8"/>
    <sheet name="Sheet4" sheetId="9" r:id="rId9"/>
  </sheets>
  <externalReferences>
    <externalReference r:id="rId12"/>
  </externalReferences>
  <definedNames>
    <definedName name="A">'[1]Annexure-I1'!$BG$3</definedName>
    <definedName name="AAA">'[1]Annexure-I1'!$BK$3</definedName>
    <definedName name="AAAA">'[1]Annexure-I1'!$BM$3</definedName>
    <definedName name="ASs">#REF!</definedName>
    <definedName name="ASt">#REF!</definedName>
    <definedName name="ATs">#REF!</definedName>
    <definedName name="ATt">#REF!</definedName>
    <definedName name="AUs">#REF!</definedName>
    <definedName name="AUt">#REF!</definedName>
    <definedName name="B">'[1]Annexure-I1'!$BH$3</definedName>
    <definedName name="BA">'[1]Annexure-I1'!$BF$27</definedName>
    <definedName name="Basicpay">'[1]Annexure-I1'!$BC$5:$BC$72</definedName>
    <definedName name="BB">'[1]Annexure-I1'!$BJ$3</definedName>
    <definedName name="BBa">'[1]Annexure-I1'!$BF$22</definedName>
    <definedName name="BBB">'[1]Annexure-I1'!$BL$3</definedName>
    <definedName name="BJ">'[1]Annexure-I1'!$BP$24</definedName>
    <definedName name="BP">'[1]Annexure-I1'!$BV$24</definedName>
    <definedName name="BY">'[1]Annexure-I1'!$CE$23</definedName>
    <definedName name="CB">'[1]Annexure-I1'!$CH$23</definedName>
    <definedName name="House">'[1]Annexure-I1'!$J$5:$J$6</definedName>
    <definedName name="I">'[1]Annexure-I1'!$AX$4</definedName>
    <definedName name="ll">'[1]Annexure-I1'!$P$18</definedName>
    <definedName name="oo">'[1]Annexure-I1'!$P$22</definedName>
    <definedName name="P">'[1]Annexure-I1'!$AJ$4</definedName>
    <definedName name="Pension">'[1]Annexure-I1'!$F$5:$F$6</definedName>
    <definedName name="PR">'[1]Annexure-I1'!$BG$1</definedName>
    <definedName name="_xlnm.Print_Area" localSheetId="1">'NR'!$A$1:$M$197</definedName>
    <definedName name="_xlnm.Print_Area" localSheetId="2">'RL'!$A$1:$H$132</definedName>
    <definedName name="_xlnm.Print_Area" localSheetId="5">'Sheet1'!$A$1:$L$28</definedName>
    <definedName name="_xlnm.Print_Area" localSheetId="6">'Sheet2'!$A$1:$K$33</definedName>
    <definedName name="_xlnm.Print_Area" localSheetId="3">'Sheet2 (2)'!$A$1:$H$111</definedName>
    <definedName name="_xlnm.Print_Area" localSheetId="8">'Sheet4'!$A$1:$I$36</definedName>
    <definedName name="_xlnm.Print_Area" localSheetId="7">'words'!#REF!</definedName>
    <definedName name="S">'[1]Annexure-I1'!$BH$4</definedName>
    <definedName name="sex">'[1]Annexure-I1'!$D$5:$D$6</definedName>
    <definedName name="T">'[1]Annexure-I1'!$T$3</definedName>
    <definedName name="Vacationpost">'[1]Annexure-I1'!$H$5:$H$6</definedName>
    <definedName name="XX">'[1]Annexure-I1'!$AF$25</definedName>
    <definedName name="Y">'[1]Annexure-I1'!$AH$24</definedName>
    <definedName name="YY">'[1]Annexure-I1'!$Y$31</definedName>
    <definedName name="Z">'[1]Annexure-I1'!$AI$24</definedName>
  </definedNames>
  <calcPr fullCalcOnLoad="1"/>
</workbook>
</file>

<file path=xl/comments1.xml><?xml version="1.0" encoding="utf-8"?>
<comments xmlns="http://schemas.openxmlformats.org/spreadsheetml/2006/main">
  <authors>
    <author>NAGARAJU</author>
    <author>shine</author>
  </authors>
  <commentList>
    <comment ref="E27" authorId="0">
      <text>
        <r>
          <rPr>
            <b/>
            <sz val="9"/>
            <rFont val="Tahoma"/>
            <family val="2"/>
          </rPr>
          <t>HEAD MASTER/
HEAD MISTRESS/
MANDAL EDUCATIONAL OFFICER/
DEPUTY EDUCATIONAL OFFICER</t>
        </r>
      </text>
    </comment>
    <comment ref="E30" authorId="0">
      <text>
        <r>
          <rPr>
            <b/>
            <sz val="9"/>
            <rFont val="Tahoma"/>
            <family val="2"/>
          </rPr>
          <t>ZP HIGH SCHOOL
/O/o MANDAL EDUCATIONAL OFFICE/
O/o DEPUTY EDUCATIONAL OFFICE</t>
        </r>
      </text>
    </comment>
    <comment ref="E32" authorId="0">
      <text>
        <r>
          <rPr>
            <b/>
            <sz val="9"/>
            <rFont val="Tahoma"/>
            <family val="2"/>
          </rPr>
          <t>HM'S DYEO PLACE/
HS TEACHERS SCHOOL PLACE/
MANDAL TEACHERS WORKING MANDAL</t>
        </r>
      </text>
    </comment>
    <comment ref="E22" authorId="0">
      <text>
        <r>
          <rPr>
            <sz val="14"/>
            <rFont val="Cambria"/>
            <family val="1"/>
          </rPr>
          <t>Medical certificate/Marriage Certificate/Registered agreement sale deed/Study Certificate and Fees Receipts/Quotation/Etc.</t>
        </r>
      </text>
    </comment>
    <comment ref="E28" authorId="1">
      <text>
        <r>
          <rPr>
            <sz val="12"/>
            <rFont val="Cambria"/>
            <family val="1"/>
          </rPr>
          <t xml:space="preserve">HEAD MASTER(FOR GPF ONLY)
HEAD MISTRESS(FOR GPF ONLY)
MANDAL EDUCATIONAL OFFICER(FOR GPF ONLY)
CHIEF EXECUTIVE OFFICER,ZILL PARISHAD (FOR ZPPF ONLY)
</t>
        </r>
      </text>
    </comment>
    <comment ref="E29" authorId="1">
      <text>
        <r>
          <rPr>
            <sz val="8"/>
            <rFont val="Tahoma"/>
            <family val="2"/>
          </rPr>
          <t xml:space="preserve">NAME OF OFFICE AND NAME OF PLACE
</t>
        </r>
      </text>
    </comment>
    <comment ref="E21" authorId="1">
      <text>
        <r>
          <rPr>
            <sz val="10"/>
            <rFont val="Cambria"/>
            <family val="1"/>
          </rPr>
          <t xml:space="preserve">1).MEDICAL EXPENCES(FATHER,MOTHER,SON,DAUGHER,WIFE,DAUGHTER-IN-LAW,MOTHER-IN-LAW,FATHER-IN-LAW
2).HOUSE PURCHASE
3).HOUSE SITE PURCHASE
4).EDUCATION OF SON,DAUGHTER,SELF.
5)MOTOR CAR.
6).MARRIAGE OF DAUGHTER OR SON
</t>
        </r>
      </text>
    </comment>
  </commentList>
</comments>
</file>

<file path=xl/sharedStrings.xml><?xml version="1.0" encoding="utf-8"?>
<sst xmlns="http://schemas.openxmlformats.org/spreadsheetml/2006/main" count="658" uniqueCount="421">
  <si>
    <t>APPENDIX – D</t>
  </si>
  <si>
    <t>::</t>
  </si>
  <si>
    <t>Designation</t>
  </si>
  <si>
    <t>Pay</t>
  </si>
  <si>
    <t>Date of Birth</t>
  </si>
  <si>
    <t>(Xerox copy of Bank Pass book should be enclosed)</t>
  </si>
  <si>
    <t>Name of the provident funds</t>
  </si>
  <si>
    <t>Account No.</t>
  </si>
  <si>
    <r>
      <t>a)</t>
    </r>
    <r>
      <rPr>
        <sz val="7"/>
        <color indexed="8"/>
        <rFont val="Times New Roman"/>
        <family val="1"/>
      </rPr>
      <t xml:space="preserve">      </t>
    </r>
    <r>
      <rPr>
        <sz val="12"/>
        <color indexed="8"/>
        <rFont val="Times New Roman"/>
        <family val="1"/>
      </rPr>
      <t>Balance at the credit of the subscriber on the date of application.  In the case of a part final withdrawal of house building and marriage purchase as well as purchase of house / house – sites.</t>
    </r>
  </si>
  <si>
    <t>The total balance at the credit of all the provident funds should be taken into account, if the subscriber subscribers to or more than one provident.</t>
  </si>
  <si>
    <t xml:space="preserve">      i. </t>
  </si>
  <si>
    <t>Amount of part final withdrawal already taken</t>
  </si>
  <si>
    <t xml:space="preserve">     ii. </t>
  </si>
  <si>
    <t>Balance at credit at the time of making the first part final withdrawal.</t>
  </si>
  <si>
    <t>The purposes for which the amount is required.</t>
  </si>
  <si>
    <r>
      <t>a.</t>
    </r>
    <r>
      <rPr>
        <sz val="7"/>
        <color indexed="8"/>
        <rFont val="Times New Roman"/>
        <family val="1"/>
      </rPr>
      <t xml:space="preserve">          </t>
    </r>
    <r>
      <rPr>
        <sz val="12"/>
        <color indexed="8"/>
        <rFont val="Times New Roman"/>
        <family val="1"/>
      </rPr>
      <t>If it is for house building or for the purpose of purchasing a house site or for the expenses purposes of repayment of any loan taken under.</t>
    </r>
  </si>
  <si>
    <r>
      <t>i.</t>
    </r>
    <r>
      <rPr>
        <sz val="7"/>
        <color indexed="8"/>
        <rFont val="Times New Roman"/>
        <family val="1"/>
      </rPr>
      <t xml:space="preserve">                    </t>
    </r>
    <r>
      <rPr>
        <sz val="12"/>
        <color indexed="8"/>
        <rFont val="Times New Roman"/>
        <family val="1"/>
      </rPr>
      <t>for purchasing a house.</t>
    </r>
  </si>
  <si>
    <r>
      <t>ii.</t>
    </r>
    <r>
      <rPr>
        <sz val="7"/>
        <color indexed="8"/>
        <rFont val="Times New Roman"/>
        <family val="1"/>
      </rPr>
      <t xml:space="preserve">                  </t>
    </r>
    <r>
      <rPr>
        <sz val="12"/>
        <color indexed="8"/>
        <rFont val="Times New Roman"/>
        <family val="1"/>
      </rPr>
      <t>For construction, reconstruction a house.</t>
    </r>
  </si>
  <si>
    <r>
      <t>iii.</t>
    </r>
    <r>
      <rPr>
        <sz val="7"/>
        <color indexed="8"/>
        <rFont val="Times New Roman"/>
        <family val="1"/>
      </rPr>
      <t xml:space="preserve">                </t>
    </r>
    <r>
      <rPr>
        <sz val="12"/>
        <color indexed="8"/>
        <rFont val="Times New Roman"/>
        <family val="1"/>
      </rPr>
      <t>For redemption of house.</t>
    </r>
  </si>
  <si>
    <r>
      <t>iv.</t>
    </r>
    <r>
      <rPr>
        <sz val="7"/>
        <color indexed="8"/>
        <rFont val="Times New Roman"/>
        <family val="1"/>
      </rPr>
      <t xml:space="preserve">                </t>
    </r>
    <r>
      <rPr>
        <sz val="12"/>
        <color indexed="8"/>
        <rFont val="Times New Roman"/>
        <family val="1"/>
      </rPr>
      <t>For making additions of alterations to house.</t>
    </r>
  </si>
  <si>
    <r>
      <t>v.</t>
    </r>
    <r>
      <rPr>
        <sz val="7"/>
        <color indexed="8"/>
        <rFont val="Times New Roman"/>
        <family val="1"/>
      </rPr>
      <t xml:space="preserve">                  </t>
    </r>
    <r>
      <rPr>
        <sz val="12"/>
        <color indexed="8"/>
        <rFont val="Times New Roman"/>
        <family val="1"/>
      </rPr>
      <t>For purchase of house site.</t>
    </r>
  </si>
  <si>
    <r>
      <t>vi.</t>
    </r>
    <r>
      <rPr>
        <sz val="7"/>
        <color indexed="8"/>
        <rFont val="Times New Roman"/>
        <family val="1"/>
      </rPr>
      <t xml:space="preserve">                </t>
    </r>
    <r>
      <rPr>
        <sz val="12"/>
        <color indexed="8"/>
        <rFont val="Times New Roman"/>
        <family val="1"/>
      </rPr>
      <t>For repayment of loan expressly taken for the purchase of ahouse site and</t>
    </r>
  </si>
  <si>
    <r>
      <t>vii.</t>
    </r>
    <r>
      <rPr>
        <sz val="7"/>
        <color indexed="8"/>
        <rFont val="Times New Roman"/>
        <family val="1"/>
      </rPr>
      <t xml:space="preserve">              </t>
    </r>
    <r>
      <rPr>
        <sz val="12"/>
        <color indexed="8"/>
        <rFont val="Times New Roman"/>
        <family val="1"/>
      </rPr>
      <t>For repayment of any loan taken under.</t>
    </r>
  </si>
  <si>
    <r>
      <t>b.</t>
    </r>
    <r>
      <rPr>
        <sz val="7"/>
        <color indexed="8"/>
        <rFont val="Times New Roman"/>
        <family val="1"/>
      </rPr>
      <t xml:space="preserve">          </t>
    </r>
    <r>
      <rPr>
        <sz val="12"/>
        <color indexed="8"/>
        <rFont val="Times New Roman"/>
        <family val="1"/>
      </rPr>
      <t>It is for higher Education.</t>
    </r>
  </si>
  <si>
    <r>
      <t>i.</t>
    </r>
    <r>
      <rPr>
        <sz val="7"/>
        <color indexed="8"/>
        <rFont val="Times New Roman"/>
        <family val="1"/>
      </rPr>
      <t xml:space="preserve">        </t>
    </r>
    <r>
      <rPr>
        <sz val="12"/>
        <color indexed="8"/>
        <rFont val="Times New Roman"/>
        <family val="1"/>
      </rPr>
      <t>relationship with the person (who is actually dependent on the subscriber / for whom the withdrawal is required.</t>
    </r>
  </si>
  <si>
    <r>
      <t>c.</t>
    </r>
    <r>
      <rPr>
        <sz val="7"/>
        <color indexed="8"/>
        <rFont val="Times New Roman"/>
        <family val="1"/>
      </rPr>
      <t xml:space="preserve">          </t>
    </r>
    <r>
      <rPr>
        <sz val="12"/>
        <color indexed="8"/>
        <rFont val="Times New Roman"/>
        <family val="1"/>
      </rPr>
      <t>If it is for marriage or betrothal expenses</t>
    </r>
  </si>
  <si>
    <r>
      <t>i.</t>
    </r>
    <r>
      <rPr>
        <sz val="7"/>
        <color indexed="8"/>
        <rFont val="Times New Roman"/>
        <family val="1"/>
      </rPr>
      <t xml:space="preserve">            </t>
    </r>
    <r>
      <rPr>
        <sz val="12"/>
        <color indexed="8"/>
        <rFont val="Times New Roman"/>
        <family val="1"/>
      </rPr>
      <t>Whether for marriage or betrothal ceremony of the subscriber daughter / son or for any other female relating dependent of the subscriber, who has no daughter.</t>
    </r>
  </si>
  <si>
    <r>
      <t>ii.</t>
    </r>
    <r>
      <rPr>
        <sz val="7"/>
        <color indexed="8"/>
        <rFont val="Times New Roman"/>
        <family val="1"/>
      </rPr>
      <t xml:space="preserve">          </t>
    </r>
    <r>
      <rPr>
        <sz val="12"/>
        <color indexed="8"/>
        <rFont val="Times New Roman"/>
        <family val="1"/>
      </rPr>
      <t>Whether any advance under ordinary rules has been drawan respect of the betrothal ceremony of marriage for which the present withdrawal is sought for</t>
    </r>
  </si>
  <si>
    <r>
      <t>iii.</t>
    </r>
    <r>
      <rPr>
        <sz val="7"/>
        <color indexed="8"/>
        <rFont val="Times New Roman"/>
        <family val="1"/>
      </rPr>
      <t xml:space="preserve">        </t>
    </r>
    <r>
      <rPr>
        <sz val="12"/>
        <color indexed="8"/>
        <rFont val="Times New Roman"/>
        <family val="1"/>
      </rPr>
      <t>Actual date fixed for celebration of the betrothal ceremony or marriage or marriages</t>
    </r>
  </si>
  <si>
    <t xml:space="preserve">             </t>
  </si>
  <si>
    <t>Amount if any received already for Government for purchase of house sites of house     building purposes other than from the provident fund account.</t>
  </si>
  <si>
    <t>Recommended / Not recommended</t>
  </si>
  <si>
    <t>Signature of the Head of</t>
  </si>
  <si>
    <t>Office of drawing officer:</t>
  </si>
  <si>
    <t>Signature of Applicant</t>
  </si>
  <si>
    <t>Designation:</t>
  </si>
  <si>
    <t>The above particulars have been verified to be correct forwarded to the</t>
  </si>
  <si>
    <t>( in Triplicate )</t>
  </si>
  <si>
    <t>Certified that /</t>
  </si>
  <si>
    <r>
      <t>2.</t>
    </r>
    <r>
      <rPr>
        <sz val="7"/>
        <color indexed="8"/>
        <rFont val="Times New Roman"/>
        <family val="1"/>
      </rPr>
      <t xml:space="preserve">      </t>
    </r>
    <r>
      <rPr>
        <sz val="12"/>
        <color indexed="8"/>
        <rFont val="Times New Roman"/>
        <family val="1"/>
      </rPr>
      <t>I satisfied myself that the conditions prescribed in rules _ _ _ _ _ _ _ _ _ _  referred to above have been fulfilled and that the subscriber has produced to me the necessary deeds and papers which are enclosed.</t>
    </r>
  </si>
  <si>
    <r>
      <t>4.</t>
    </r>
    <r>
      <rPr>
        <sz val="7"/>
        <color indexed="8"/>
        <rFont val="Times New Roman"/>
        <family val="1"/>
      </rPr>
      <t xml:space="preserve">      </t>
    </r>
    <r>
      <rPr>
        <sz val="12"/>
        <color indexed="8"/>
        <rFont val="Times New Roman"/>
        <family val="1"/>
      </rPr>
      <t>I have verified the progress of construction of the above and the 2</t>
    </r>
    <r>
      <rPr>
        <vertAlign val="superscript"/>
        <sz val="12"/>
        <color indexed="8"/>
        <rFont val="Times New Roman"/>
        <family val="1"/>
      </rPr>
      <t>nd</t>
    </r>
    <r>
      <rPr>
        <sz val="12"/>
        <color indexed="8"/>
        <rFont val="Times New Roman"/>
        <family val="1"/>
      </rPr>
      <t xml:space="preserve"> / 3</t>
    </r>
    <r>
      <rPr>
        <vertAlign val="superscript"/>
        <sz val="12"/>
        <color indexed="8"/>
        <rFont val="Times New Roman"/>
        <family val="1"/>
      </rPr>
      <t>rd</t>
    </r>
    <r>
      <rPr>
        <sz val="12"/>
        <color indexed="8"/>
        <rFont val="Times New Roman"/>
        <family val="1"/>
      </rPr>
      <t xml:space="preserve"> / 4</t>
    </r>
    <r>
      <rPr>
        <vertAlign val="superscript"/>
        <sz val="12"/>
        <color indexed="8"/>
        <rFont val="Times New Roman"/>
        <family val="1"/>
      </rPr>
      <t>th</t>
    </r>
    <r>
      <rPr>
        <sz val="12"/>
        <color indexed="8"/>
        <rFont val="Times New Roman"/>
        <family val="1"/>
      </rPr>
      <t xml:space="preserve"> instalment of the withdrawal may be paid.</t>
    </r>
  </si>
  <si>
    <r>
      <t>5.</t>
    </r>
    <r>
      <rPr>
        <sz val="7"/>
        <color indexed="8"/>
        <rFont val="Times New Roman"/>
        <family val="1"/>
      </rPr>
      <t xml:space="preserve">      </t>
    </r>
    <r>
      <rPr>
        <sz val="12"/>
        <color indexed="8"/>
        <rFont val="Times New Roman"/>
        <family val="1"/>
      </rPr>
      <t>I have satisfied myself that the applicant has not taken any loan/assistance under any scheme sponsored by the of from any other Government source and that the necessary notes has been made regarding the verification of the requirements laid down _ _ _ _ _ _ _ _ _ _ _ _ in case of complete repayment of loan during the service of the subscriber.</t>
    </r>
  </si>
  <si>
    <r>
      <t>6.</t>
    </r>
    <r>
      <rPr>
        <sz val="7"/>
        <color indexed="8"/>
        <rFont val="Times New Roman"/>
        <family val="1"/>
      </rPr>
      <t xml:space="preserve">      </t>
    </r>
    <r>
      <rPr>
        <sz val="12"/>
        <color indexed="8"/>
        <rFont val="Times New Roman"/>
        <family val="1"/>
      </rPr>
      <t>No part final withdrawal has been granted previously to the subscriber for the purpose and</t>
    </r>
  </si>
  <si>
    <r>
      <t>7.</t>
    </r>
    <r>
      <rPr>
        <sz val="7"/>
        <color indexed="8"/>
        <rFont val="Times New Roman"/>
        <family val="1"/>
      </rPr>
      <t xml:space="preserve">      </t>
    </r>
    <r>
      <rPr>
        <sz val="12"/>
        <color indexed="8"/>
        <rFont val="Times New Roman"/>
        <family val="1"/>
      </rPr>
      <t>In addition to this part final withdrawal, no temporary advance has been granted to the subscriber for the same purpose now.</t>
    </r>
  </si>
  <si>
    <t>Delete the certificate not applicable.</t>
  </si>
  <si>
    <t>Signature::</t>
  </si>
  <si>
    <t>Designation::</t>
  </si>
  <si>
    <t>FORM – 40A</t>
  </si>
  <si>
    <t>( See instruction 41 ti iii under treasury rule 17 – Bill for withdrawal from provident funds )</t>
  </si>
  <si>
    <t>District</t>
  </si>
  <si>
    <t>Bill for withdrawing advance for the provident fund of</t>
  </si>
  <si>
    <t>Sri/Smt.</t>
  </si>
  <si>
    <t xml:space="preserve">For the month of </t>
  </si>
  <si>
    <t>in the Office.</t>
  </si>
  <si>
    <t>Name &amp; Designation of the Subscriber</t>
  </si>
  <si>
    <t>No &amp; Date of sanction of Letter of</t>
  </si>
  <si>
    <t>Authority</t>
  </si>
  <si>
    <t>Nature withdrawn</t>
  </si>
  <si>
    <t>a) Final Payment</t>
  </si>
  <si>
    <t>b) Advance</t>
  </si>
  <si>
    <t>:: Rs.</t>
  </si>
  <si>
    <t>c) Other</t>
  </si>
  <si>
    <t>Acquittance</t>
  </si>
  <si>
    <t>Remarks</t>
  </si>
  <si>
    <t xml:space="preserve">      Sl.No.   </t>
  </si>
  <si>
    <t>Signature of the drawing</t>
  </si>
  <si>
    <t>Officer &amp; Designation.</t>
  </si>
  <si>
    <t>Signature of Messenger.</t>
  </si>
  <si>
    <r>
      <t>1.</t>
    </r>
    <r>
      <rPr>
        <sz val="7"/>
        <color indexed="8"/>
        <rFont val="Times New Roman"/>
        <family val="1"/>
      </rPr>
      <t xml:space="preserve">                  </t>
    </r>
    <r>
      <rPr>
        <sz val="12"/>
        <color indexed="8"/>
        <rFont val="Times New Roman"/>
        <family val="1"/>
      </rPr>
      <t>Certified that I have satisfy myself sums included in bills ( Form 40-A) drawn one month / two three month previous to this date in favour of member accounts No._ __ _ _ _ _ with the exception of these detailed ( of which the total has been refunded by deduction in this form ) have been disbursed to the proper persons and that acquittance have taken and filed in my office with receipt stamps duly cancelled for every payment.</t>
    </r>
  </si>
  <si>
    <r>
      <t>3.</t>
    </r>
    <r>
      <rPr>
        <sz val="7"/>
        <color indexed="8"/>
        <rFont val="Times New Roman"/>
        <family val="1"/>
      </rPr>
      <t xml:space="preserve">                  </t>
    </r>
    <r>
      <rPr>
        <sz val="12"/>
        <color indexed="8"/>
        <rFont val="Times New Roman"/>
        <family val="1"/>
      </rPr>
      <t>Certified that the amount asked from the bill as required to meet the yearly premium due on in respect of policy No. _ _ _ _ _ _ _ _ _ _ _ _  with the company limited _ _ _ _ _ _ _ _ _ _ in policy/policies in question has been assigned to the Government of A.P. and in the custody of the ZPP for the details, of the policy / policies proposed to be taken has been communicated to and accepted by the Zilla Parishad.</t>
    </r>
  </si>
  <si>
    <t>Sl.No.</t>
  </si>
  <si>
    <r>
      <t>5.</t>
    </r>
    <r>
      <rPr>
        <sz val="7"/>
        <color indexed="8"/>
        <rFont val="Times New Roman"/>
        <family val="1"/>
      </rPr>
      <t xml:space="preserve">                  </t>
    </r>
    <r>
      <rPr>
        <sz val="12"/>
        <color indexed="8"/>
        <rFont val="Times New Roman"/>
        <family val="1"/>
      </rPr>
      <t>Certified that the member of policies from the GPF Dues not exceed fours the number of policies financed from the GPF exceeded four as these were accepted prior to 16.8.98.</t>
    </r>
  </si>
  <si>
    <t>Pay Rs.</t>
  </si>
  <si>
    <t>Signature of Drawing Officer,</t>
  </si>
  <si>
    <t xml:space="preserve"> District Audit Officer,</t>
  </si>
  <si>
    <t xml:space="preserve">        State Audit,</t>
  </si>
  <si>
    <t>FORM – (1)</t>
  </si>
  <si>
    <t>( Section Rules – 14 )</t>
  </si>
  <si>
    <t xml:space="preserve">APPLICATION FOR SANCTION OF TEMPORARY ADVANCE FROM </t>
  </si>
  <si>
    <t>ZILLA PARISHAD PROVIDENT FUND.</t>
  </si>
  <si>
    <t>** ** **</t>
  </si>
  <si>
    <t>Name of the Subscriber</t>
  </si>
  <si>
    <t>Z.P.P.F Account No.</t>
  </si>
  <si>
    <t>Balance of credit of the subscriber</t>
  </si>
  <si>
    <t>on the date of application.</t>
  </si>
  <si>
    <t>Amount of advance out standing</t>
  </si>
  <si>
    <t>if any, and the purpose for which</t>
  </si>
  <si>
    <t>advance was taken them.</t>
  </si>
  <si>
    <t>Amount of advance required</t>
  </si>
  <si>
    <t>::  75000/-</t>
  </si>
  <si>
    <t>Purpose for which the advance</t>
  </si>
  <si>
    <t>is required.</t>
  </si>
  <si>
    <t>advance items 6 &amp; 7 and number</t>
  </si>
  <si>
    <t>and amount of monthly instalements</t>
  </si>
  <si>
    <t>in which the consolidated advance</t>
  </si>
  <si>
    <t>is proposed to be re paid.</t>
  </si>
  <si>
    <t>Full particulars of the peculiar</t>
  </si>
  <si>
    <t>circumstances of the subscriber,</t>
  </si>
  <si>
    <t>justifying the application for</t>
  </si>
  <si>
    <t>the temporary withdrawal.</t>
  </si>
  <si>
    <t xml:space="preserve">       Please pay to</t>
  </si>
  <si>
    <t>PTO</t>
  </si>
  <si>
    <t xml:space="preserve">Amount of the consolidate </t>
  </si>
  <si>
    <t>Name of subscriber and  Designation</t>
  </si>
  <si>
    <t>Fund Amount</t>
  </si>
  <si>
    <t xml:space="preserve">  Particulars of amount With drawn</t>
  </si>
  <si>
    <t>Amount Refer</t>
  </si>
  <si>
    <t>Signature of the drawing Officer &amp; Designation</t>
  </si>
  <si>
    <t>1)</t>
  </si>
  <si>
    <t>2)</t>
  </si>
  <si>
    <t>3)</t>
  </si>
  <si>
    <r>
      <rPr>
        <sz val="7"/>
        <color indexed="8"/>
        <rFont val="Times New Roman"/>
        <family val="1"/>
      </rPr>
      <t xml:space="preserve">   </t>
    </r>
    <r>
      <rPr>
        <sz val="12"/>
        <color indexed="8"/>
        <rFont val="Times New Roman"/>
        <family val="1"/>
      </rPr>
      <t>Certified that the amount asked from the bill as required to meet the yearly premium due on in respect of policy No. _ _ _ _ _ _ _ _ _ _ _ _  with the company limited _ _ _ _ _ _ _ _ _ _ in policy/policies in question has been assigned to the Government of A.P. and in the custody of the ZPP for the details, of the policy / policies proposed to be taken has been communicated to and accepted by the Zilla Parishad.</t>
    </r>
  </si>
  <si>
    <r>
      <rPr>
        <sz val="7"/>
        <color indexed="8"/>
        <rFont val="Times New Roman"/>
        <family val="1"/>
      </rPr>
      <t xml:space="preserve">  </t>
    </r>
    <r>
      <rPr>
        <sz val="12"/>
        <color indexed="8"/>
        <rFont val="Times New Roman"/>
        <family val="1"/>
      </rPr>
      <t>Certified that the balance in the funds at the credit of Sri _ _ _ _ _ _ _ _ _ _ _ _ _ _ _ _ _ _ _ _ _ _ _ _ _ _ _ _ _ _ _ of the date of withdrawn covers the sum in this bill.</t>
    </r>
  </si>
  <si>
    <t>Name of the     Fund</t>
  </si>
  <si>
    <t>Subscriber Account No.</t>
  </si>
  <si>
    <t>Date of  premium</t>
  </si>
  <si>
    <t>stock No</t>
  </si>
  <si>
    <r>
      <rPr>
        <sz val="7"/>
        <color indexed="8"/>
        <rFont val="Times New Roman"/>
        <family val="1"/>
      </rPr>
      <t xml:space="preserve">   </t>
    </r>
    <r>
      <rPr>
        <sz val="12"/>
        <color indexed="8"/>
        <rFont val="Times New Roman"/>
        <family val="1"/>
      </rPr>
      <t>Certified that in respect of withdrawals made in bill (Form – 10A) one month / two month / three months / previous to the dates towards a payment of insurance premium the original premia receipt have been within one month of the date of withdrawals forwarded to the ZPP for duty produced to me for with the receipt and that necessary and orsement have been made on the receipt to that effect that the abetment of income tax is admissible.</t>
    </r>
  </si>
  <si>
    <t>4)</t>
  </si>
  <si>
    <t>5)</t>
  </si>
  <si>
    <r>
      <rPr>
        <sz val="7"/>
        <color indexed="8"/>
        <rFont val="Times New Roman"/>
        <family val="1"/>
      </rPr>
      <t xml:space="preserve"> </t>
    </r>
    <r>
      <rPr>
        <sz val="12"/>
        <color indexed="8"/>
        <rFont val="Times New Roman"/>
        <family val="1"/>
      </rPr>
      <t>Certified that the member of policies from the GPF Dues not exceed fours the number of policies financed from the GPF exceeded four as these were accepted prior to 16.8.98.</t>
    </r>
  </si>
  <si>
    <t>Signature of Drawing Officer,                       And Designation</t>
  </si>
  <si>
    <t>Name of the Company</t>
  </si>
  <si>
    <t xml:space="preserve">  SIGNATURE OF THE APPLICANT.</t>
  </si>
  <si>
    <t>:</t>
  </si>
  <si>
    <t>Physical Education Teacher</t>
  </si>
  <si>
    <t>Krishnamsetti Venkata Nagaraju</t>
  </si>
  <si>
    <t>(a)Bank A/C No</t>
  </si>
  <si>
    <t>(b)Bank /Branch Name &amp;Code  No</t>
  </si>
  <si>
    <t xml:space="preserve"> 13660/-</t>
  </si>
  <si>
    <t>State Provident Fund</t>
  </si>
  <si>
    <t xml:space="preserve">Provident Fund </t>
  </si>
  <si>
    <t>Sub-Account No</t>
  </si>
  <si>
    <t>Voucher No</t>
  </si>
  <si>
    <t>Rs.</t>
  </si>
  <si>
    <t xml:space="preserve"> Station</t>
  </si>
  <si>
    <t xml:space="preserve"> Date </t>
  </si>
  <si>
    <t xml:space="preserve">      Certified that I have satisfy myself sums included in bills ( Form 40-A) drawn one month / two three month previous to this date in favour of member accounts No._ __ _ _ _ _ with the exception of these detailed ( of which the total has been refunded by deduction in this form ) have been disbursed to the proper persons and that acquittance have taken and filed in my office with receipt stamps duly cancelled for every payment.</t>
  </si>
  <si>
    <t>Name of Policy</t>
  </si>
  <si>
    <t xml:space="preserve"> Date of Enter into service</t>
  </si>
  <si>
    <t>6)</t>
  </si>
  <si>
    <t>7)</t>
  </si>
  <si>
    <t xml:space="preserve">(b). Bank /Branch Name &amp;Code No </t>
  </si>
  <si>
    <r>
      <t>III.</t>
    </r>
    <r>
      <rPr>
        <sz val="7"/>
        <color indexed="8"/>
        <rFont val="Times New Roman"/>
        <family val="1"/>
      </rPr>
      <t xml:space="preserve">   </t>
    </r>
    <r>
      <rPr>
        <sz val="12"/>
        <color indexed="8"/>
        <rFont val="Times New Roman"/>
        <family val="1"/>
      </rPr>
      <t>Anticipated cost of additions or alterations to be made by the house.</t>
    </r>
  </si>
  <si>
    <r>
      <t>II.</t>
    </r>
    <r>
      <rPr>
        <sz val="7"/>
        <color indexed="8"/>
        <rFont val="Times New Roman"/>
        <family val="1"/>
      </rPr>
      <t xml:space="preserve">   </t>
    </r>
    <r>
      <rPr>
        <sz val="12"/>
        <color indexed="8"/>
        <rFont val="Times New Roman"/>
        <family val="1"/>
      </rPr>
      <t>Anticipated cost of house proposal to be built/ rebuilt.</t>
    </r>
  </si>
  <si>
    <r>
      <t xml:space="preserve"> </t>
    </r>
    <r>
      <rPr>
        <sz val="12"/>
        <color indexed="8"/>
        <rFont val="Times New Roman"/>
        <family val="1"/>
      </rPr>
      <t>I.</t>
    </r>
    <r>
      <rPr>
        <sz val="7"/>
        <color indexed="8"/>
        <rFont val="Times New Roman"/>
        <family val="1"/>
      </rPr>
      <t xml:space="preserve">    </t>
    </r>
    <r>
      <rPr>
        <sz val="12"/>
        <color indexed="8"/>
        <rFont val="Times New Roman"/>
        <family val="1"/>
      </rPr>
      <t>Actual cost of acquiring the house of house – site.</t>
    </r>
  </si>
  <si>
    <r>
      <t xml:space="preserve"> </t>
    </r>
    <r>
      <rPr>
        <sz val="12"/>
        <color indexed="8"/>
        <rFont val="Times New Roman"/>
        <family val="1"/>
      </rPr>
      <t>IV.</t>
    </r>
    <r>
      <rPr>
        <sz val="7"/>
        <color indexed="8"/>
        <rFont val="Times New Roman"/>
        <family val="1"/>
      </rPr>
      <t xml:space="preserve"> </t>
    </r>
    <r>
      <rPr>
        <sz val="12"/>
        <color indexed="8"/>
        <rFont val="Times New Roman"/>
        <family val="1"/>
      </rPr>
      <t>Actual amount required for redemption of the house of house-site.</t>
    </r>
  </si>
  <si>
    <r>
      <t>a.</t>
    </r>
    <r>
      <rPr>
        <sz val="7"/>
        <color indexed="8"/>
        <rFont val="Times New Roman"/>
        <family val="1"/>
      </rPr>
      <t xml:space="preserve">    </t>
    </r>
    <r>
      <rPr>
        <sz val="12"/>
        <color indexed="8"/>
        <rFont val="Times New Roman"/>
        <family val="1"/>
      </rPr>
      <t>Particularsm of expenses required to be incurred on the higher Education, and</t>
    </r>
  </si>
  <si>
    <r>
      <t>b.</t>
    </r>
    <r>
      <rPr>
        <sz val="7"/>
        <color indexed="8"/>
        <rFont val="Times New Roman"/>
        <family val="1"/>
      </rPr>
      <t xml:space="preserve">    </t>
    </r>
    <r>
      <rPr>
        <sz val="12"/>
        <color indexed="8"/>
        <rFont val="Times New Roman"/>
        <family val="1"/>
      </rPr>
      <t>Amount required for meeting marriage expenses, indicating the No. of marriage to be celebrated.</t>
    </r>
  </si>
  <si>
    <r>
      <t>c.</t>
    </r>
    <r>
      <rPr>
        <sz val="7"/>
        <color indexed="8"/>
        <rFont val="Times New Roman"/>
        <family val="1"/>
      </rPr>
      <t xml:space="preserve">    </t>
    </r>
    <r>
      <rPr>
        <sz val="12"/>
        <color indexed="8"/>
        <rFont val="Times New Roman"/>
        <family val="1"/>
      </rPr>
      <t>Amount of instalment or instalments last taken if any for house,  building of and purchase of house sites (State particulars of amount, dates on which taken)</t>
    </r>
  </si>
  <si>
    <t xml:space="preserve">         Certificate in item, 2,3 and 4 above are not necessary if the part-final withdrawal is for higher Education or for Betrothal Ceremony or marriage purpose.</t>
  </si>
  <si>
    <t>b)   If it is a second part final withdrawals for the purchase of carrying out additions and alterations to or reconstructions of a house acquired with the held if withdrawal already made of which may be made in future from the provident fund.</t>
  </si>
  <si>
    <t>Name of Subscriber and Designation</t>
  </si>
  <si>
    <t>Fund amount</t>
  </si>
  <si>
    <t>Particulars of Amount drawn</t>
  </si>
  <si>
    <t>Name of the Fund</t>
  </si>
  <si>
    <t>subcriber Account No.</t>
  </si>
  <si>
    <t>Name of Company</t>
  </si>
  <si>
    <t>Due Date of Primium</t>
  </si>
  <si>
    <t>14050/-</t>
  </si>
  <si>
    <t>NAME</t>
  </si>
  <si>
    <t>PAY</t>
  </si>
  <si>
    <t>DATE  OF BIRTH</t>
  </si>
  <si>
    <t>ADVANCE REQUIRED</t>
  </si>
  <si>
    <t>DISTRICT</t>
  </si>
  <si>
    <t>GUNTUR</t>
  </si>
  <si>
    <t>S.B.I CHILAKALURIPET,01195</t>
  </si>
  <si>
    <t>175000/-</t>
  </si>
  <si>
    <t>ZPPF</t>
  </si>
  <si>
    <t>ii.      The specific course taken by the person and the name of beyond the high school stage.</t>
  </si>
  <si>
    <t>iii.    Whether the course is for more than three years and beyond the high school stage.</t>
  </si>
  <si>
    <t>iv.    Whether this is the first of the second withdrawal for the current year.</t>
  </si>
  <si>
    <t>v.      The date of previous withdrawal of advance, if any taken for this purpose.</t>
  </si>
  <si>
    <r>
      <t>V.</t>
    </r>
    <r>
      <rPr>
        <sz val="7"/>
        <color indexed="8"/>
        <rFont val="Times New Roman"/>
        <family val="1"/>
      </rPr>
      <t>  </t>
    </r>
    <r>
      <rPr>
        <sz val="12"/>
        <color indexed="8"/>
        <rFont val="Times New Roman"/>
        <family val="1"/>
      </rPr>
      <t xml:space="preserve"> Total amount and date of loan taken for the purchase or house site and the amount outstanding against that on date.</t>
    </r>
  </si>
  <si>
    <r>
      <t>4.</t>
    </r>
    <r>
      <rPr>
        <sz val="7"/>
        <color indexed="8"/>
        <rFont val="Times New Roman"/>
        <family val="1"/>
      </rPr>
      <t xml:space="preserve">      </t>
    </r>
    <r>
      <rPr>
        <sz val="12"/>
        <color indexed="8"/>
        <rFont val="Times New Roman"/>
        <family val="1"/>
      </rPr>
      <t>Certified that in respect of withdrawals made in bill (Form – 10A) one month / two month / three months / previous to the dates towards a payment of insurance premium the original premia receipt have been within one month of the date of withdrawals forwarded to the ZPP for duty produced to me for with the receipt and that necessary and orsement have been made on the receipt to that effect that the abetment of income tax is admissible.</t>
    </r>
  </si>
  <si>
    <t>NOTE :</t>
  </si>
  <si>
    <t>Signature:</t>
  </si>
  <si>
    <t>Amount required in the case of construction of house or for the purchase of a house-site,   the No. of installments in which it is required should stated.</t>
  </si>
  <si>
    <t>SBI A/C NO</t>
  </si>
  <si>
    <t>ZPPF A/C NO</t>
  </si>
  <si>
    <t>(a).SBI Bank A/C No</t>
  </si>
  <si>
    <t>(Sanctioning Authority)</t>
  </si>
  <si>
    <t>NATURE OF WITH DRAWAL:</t>
  </si>
  <si>
    <t>TO</t>
  </si>
  <si>
    <t>THE CHIEF EXEQUTIVE OFFICER,</t>
  </si>
  <si>
    <t>FROM</t>
  </si>
  <si>
    <t>FORWARDING OFFICER</t>
  </si>
  <si>
    <t>MANDAL EDUCATION OFFICER</t>
  </si>
  <si>
    <t>HEAD MASTER</t>
  </si>
  <si>
    <t>DEPUTY EDUCATIONAL OFFICER</t>
  </si>
  <si>
    <t>O/o DEPUTY EDUCATIONAL OFFICE</t>
  </si>
  <si>
    <t>MANDAL</t>
  </si>
  <si>
    <t>PEDANANDIPADU</t>
  </si>
  <si>
    <t>UPPALAPADU</t>
  </si>
  <si>
    <t>sub:- ZPPF- Request for sanction of RL/NRL ZPPF Loan in respect of sri/smt ………………………………….</t>
  </si>
  <si>
    <t>working as pet in zphigh school, uppalapadu-Reg.</t>
  </si>
  <si>
    <t>Enclosers:-</t>
  </si>
  <si>
    <t>1)Application duly filled in duplicate.</t>
  </si>
  <si>
    <t>2)Medical certificate/Marriage certificate/Registered agreement sale deed/study certificate and fees receipts/quotation/Etc.</t>
  </si>
  <si>
    <t>3)individual application.</t>
  </si>
  <si>
    <t>Name of forwarding officer</t>
  </si>
  <si>
    <t>(Submitted through proper channel)</t>
  </si>
  <si>
    <t>sub:-</t>
  </si>
  <si>
    <t>Ref:-</t>
  </si>
  <si>
    <t>I Request you to kindly enough to sanction Rupees 15000( Rs fifteen thousand only) From my savings amount of in Zppf bearing No.29599 to enable me to meet my father medical expences. Please, credit the said loan amount sanctioned to my SBI A/c  furnished in the application.The said loan amount if it is refundable can be recovered my salary in 20 instalments from the following month.</t>
  </si>
  <si>
    <t>Thanking you</t>
  </si>
  <si>
    <t>BALANCE IN YOU’RE A/C as per Latest Pf slip</t>
  </si>
  <si>
    <t>DATE OF ENTRY IN TO SERVICE</t>
  </si>
  <si>
    <t>O/o MANDAL EDUCATIONAL OFFICE</t>
  </si>
  <si>
    <t>HEAD MISTRESS</t>
  </si>
  <si>
    <t>And Designation</t>
  </si>
  <si>
    <t>Rupees in Words Conversion</t>
  </si>
  <si>
    <t>NUMBER</t>
  </si>
  <si>
    <t>Ninety nine</t>
  </si>
  <si>
    <t>Ninety eight</t>
  </si>
  <si>
    <t>Ninety seven</t>
  </si>
  <si>
    <t>Ninety six</t>
  </si>
  <si>
    <t>Ninety five</t>
  </si>
  <si>
    <t>Ninety four</t>
  </si>
  <si>
    <t>Ninety three</t>
  </si>
  <si>
    <t>Ninety two</t>
  </si>
  <si>
    <t>Ninety one</t>
  </si>
  <si>
    <t>Ninety</t>
  </si>
  <si>
    <t>Eighty nine</t>
  </si>
  <si>
    <t>Eighty eight</t>
  </si>
  <si>
    <t>Eighty seven</t>
  </si>
  <si>
    <t>Eighty six</t>
  </si>
  <si>
    <t>Eighty five</t>
  </si>
  <si>
    <t>Eighty four</t>
  </si>
  <si>
    <t>Eighty three</t>
  </si>
  <si>
    <t>Eighty two</t>
  </si>
  <si>
    <t>Eighty one</t>
  </si>
  <si>
    <t xml:space="preserve">Eighty </t>
  </si>
  <si>
    <t>Seventy nine</t>
  </si>
  <si>
    <t>Seventy eight</t>
  </si>
  <si>
    <t>Seventy seven</t>
  </si>
  <si>
    <t>Seventy six</t>
  </si>
  <si>
    <t>Seventy five</t>
  </si>
  <si>
    <t>Seventy four</t>
  </si>
  <si>
    <t>Seventy three</t>
  </si>
  <si>
    <t>Seventy two</t>
  </si>
  <si>
    <t>Seventy one</t>
  </si>
  <si>
    <t>Seventy</t>
  </si>
  <si>
    <t>Sixty nine</t>
  </si>
  <si>
    <t>Sixty eight</t>
  </si>
  <si>
    <t>Sixty seven</t>
  </si>
  <si>
    <t>Sixty six</t>
  </si>
  <si>
    <t>Sixty five</t>
  </si>
  <si>
    <t>Sixty four</t>
  </si>
  <si>
    <t>Sixty three</t>
  </si>
  <si>
    <t>Sixty two</t>
  </si>
  <si>
    <t>Sixty one</t>
  </si>
  <si>
    <t>sixty</t>
  </si>
  <si>
    <t>Fifty nine</t>
  </si>
  <si>
    <t>Fifty eight</t>
  </si>
  <si>
    <t>Fifty seven</t>
  </si>
  <si>
    <t>Fifty six</t>
  </si>
  <si>
    <t>Fifty five</t>
  </si>
  <si>
    <t>Fifty four</t>
  </si>
  <si>
    <t>Fifty three</t>
  </si>
  <si>
    <t>Fifty two</t>
  </si>
  <si>
    <t>Fifty one</t>
  </si>
  <si>
    <t>Fifty</t>
  </si>
  <si>
    <t>Forty nine</t>
  </si>
  <si>
    <t>Forty eight</t>
  </si>
  <si>
    <t>Forty seven</t>
  </si>
  <si>
    <t>Forty six</t>
  </si>
  <si>
    <t>Forty five</t>
  </si>
  <si>
    <t>Forty four</t>
  </si>
  <si>
    <t>Forty three</t>
  </si>
  <si>
    <t>Forty two</t>
  </si>
  <si>
    <t>Forty one</t>
  </si>
  <si>
    <t xml:space="preserve">Forty </t>
  </si>
  <si>
    <t>Thirty nine</t>
  </si>
  <si>
    <t>Thirty eight</t>
  </si>
  <si>
    <t>Thirty seven</t>
  </si>
  <si>
    <t>Thirty six</t>
  </si>
  <si>
    <t>Thirty five</t>
  </si>
  <si>
    <t>Thirty four</t>
  </si>
  <si>
    <t>Thirty three</t>
  </si>
  <si>
    <t>Thirty two</t>
  </si>
  <si>
    <t>Thirty one</t>
  </si>
  <si>
    <t xml:space="preserve">Thirty </t>
  </si>
  <si>
    <t>Twenty nine</t>
  </si>
  <si>
    <t>Twenty eight</t>
  </si>
  <si>
    <t>Twenty seven</t>
  </si>
  <si>
    <t>Twenty six</t>
  </si>
  <si>
    <t>Twenty five</t>
  </si>
  <si>
    <t>Twenty four</t>
  </si>
  <si>
    <t>Twenty three</t>
  </si>
  <si>
    <t>Twenty two</t>
  </si>
  <si>
    <t>Twenty one</t>
  </si>
  <si>
    <t>Twenty</t>
  </si>
  <si>
    <t>Nineteen</t>
  </si>
  <si>
    <t>Eighteen</t>
  </si>
  <si>
    <t>Seventeen</t>
  </si>
  <si>
    <t>Sixteen</t>
  </si>
  <si>
    <t>Fifteen</t>
  </si>
  <si>
    <t>Fourteen</t>
  </si>
  <si>
    <t>Thirteen</t>
  </si>
  <si>
    <t>Twelve</t>
  </si>
  <si>
    <t>Eleven</t>
  </si>
  <si>
    <t>Ten</t>
  </si>
  <si>
    <t>Nine</t>
  </si>
  <si>
    <t>Eight</t>
  </si>
  <si>
    <t>Seven</t>
  </si>
  <si>
    <t>Six</t>
  </si>
  <si>
    <t>Five</t>
  </si>
  <si>
    <t>Four</t>
  </si>
  <si>
    <t>Three</t>
  </si>
  <si>
    <t>Two</t>
  </si>
  <si>
    <t>One</t>
  </si>
  <si>
    <t>THIS SHEET IS PREPARED BY K.V.NAGARAJU, PET, ZPHIGH SCHOOL, uppalapadu 8121813161</t>
  </si>
  <si>
    <t>Sl.No</t>
  </si>
  <si>
    <t>WORKING PLACE</t>
  </si>
  <si>
    <t>PET</t>
  </si>
  <si>
    <t xml:space="preserve">DESIGNATION </t>
  </si>
  <si>
    <t>Smt</t>
  </si>
  <si>
    <t>Kum</t>
  </si>
  <si>
    <t>Sri</t>
  </si>
  <si>
    <t>ZPHIGH SCHOOL</t>
  </si>
  <si>
    <t>ZP HIGH SCHOOL</t>
  </si>
  <si>
    <t>MEDICAL CERTIFICATE</t>
  </si>
  <si>
    <t>Date :</t>
  </si>
  <si>
    <t>20 INSTALMENTS</t>
  </si>
  <si>
    <t>B.SATYAM</t>
  </si>
  <si>
    <t xml:space="preserve">Ref:- </t>
  </si>
  <si>
    <t>REFUNDABLE</t>
  </si>
  <si>
    <t>NON REFUNDABLE</t>
  </si>
  <si>
    <t>K.V.NAGARAJU</t>
  </si>
  <si>
    <t xml:space="preserve">        The proposals received from Sri K.V.NAGARAJU working as PET in ZPHS UPPALAPADU  PEDANANDIPADU (Mandal) in regrad to REFUNDABLE loan for Rupees 100000/-From his/her ZPPF A/C bearing No. 29599 are here with frowared for favourble further action. so as to enable him/her to meet the expence in respcet of  My Father Medical Expences.It is certified that he /she has no dues in respect of previous loans and also the cause for loan was not used by him/her for previous loans which were taken beyond six months.</t>
  </si>
  <si>
    <t>K.V.NAGARAJU,PET</t>
  </si>
  <si>
    <t>ZPHS UPPALAPADU</t>
  </si>
  <si>
    <t>father medical expenses</t>
  </si>
  <si>
    <t>1)APGPF Rules 1935-Rule 14 &amp;15</t>
  </si>
  <si>
    <t>GPF</t>
  </si>
  <si>
    <t>Date:</t>
  </si>
  <si>
    <t>LOAN SANCTIONING OFFICER</t>
  </si>
  <si>
    <t>OFFICE OF LOAN SANCTIONING OFFICER</t>
  </si>
  <si>
    <t>ZP HIGH SCHOOL,UPPALAPADU</t>
  </si>
  <si>
    <t>FORWARDING OFFICE NAME</t>
  </si>
  <si>
    <t>FORWARDINGOFFICE PLACE</t>
  </si>
  <si>
    <t xml:space="preserve">OFFICE &amp; PLACE OF WORKING </t>
  </si>
  <si>
    <t>D.O.B</t>
  </si>
  <si>
    <t>D.O.J</t>
  </si>
  <si>
    <t>purpose of advance required</t>
  </si>
  <si>
    <t xml:space="preserve"> CERTIFICATE ENCLOSED</t>
  </si>
  <si>
    <t>Type of provident fund</t>
  </si>
  <si>
    <t>Date of submission of Application</t>
  </si>
  <si>
    <t xml:space="preserve">     Solicit early action in this regard</t>
  </si>
  <si>
    <t>Enclosuers:-</t>
  </si>
  <si>
    <t>3)Individual application.</t>
  </si>
  <si>
    <t>1)Application format duly filled in 2 copies.</t>
  </si>
  <si>
    <t>Yours Obediently</t>
  </si>
  <si>
    <t>Thanking you in anticipation</t>
  </si>
  <si>
    <t>ZILLA PARISHAD GUNTUR</t>
  </si>
  <si>
    <t>CHIEF EXECUTIVE OFFICER</t>
  </si>
  <si>
    <t>DEPENDANCE CERTIFICATE</t>
  </si>
  <si>
    <t>Certified that my …………………………………………………………………. Sri/smt…………………………………………………. Is wholly dependent on me for his/her day to day expences and for lively food.</t>
  </si>
  <si>
    <t>signature of applicant for zppf loan</t>
  </si>
  <si>
    <t>signature of forwarding officer</t>
  </si>
  <si>
    <t>LOAN AMOUNT REQUIRED</t>
  </si>
  <si>
    <t>RECOMANDED FOR SANCTION OF LOAN</t>
  </si>
  <si>
    <r>
      <t>APPLICATION TO BE SUBMITTED IN 2 COPIES</t>
    </r>
    <r>
      <rPr>
        <b/>
        <sz val="28"/>
        <color indexed="56"/>
        <rFont val="Calibri"/>
        <family val="2"/>
      </rPr>
      <t xml:space="preserve"> </t>
    </r>
    <r>
      <rPr>
        <b/>
        <sz val="28"/>
        <color indexed="14"/>
        <rFont val="Calibri"/>
        <family val="2"/>
      </rPr>
      <t>LEGAL</t>
    </r>
    <r>
      <rPr>
        <b/>
        <sz val="16"/>
        <color indexed="56"/>
        <rFont val="Calibri"/>
        <family val="2"/>
      </rPr>
      <t xml:space="preserve"> SIZE ONLY</t>
    </r>
  </si>
  <si>
    <t>ZPPF/GPF LOANS -  RL/NRL PROGRAMME</t>
  </si>
  <si>
    <r>
      <t xml:space="preserve">                       </t>
    </r>
    <r>
      <rPr>
        <b/>
        <sz val="12"/>
        <color indexed="8"/>
        <rFont val="Cambria"/>
        <family val="1"/>
      </rPr>
      <t>iii.        The date of superannuation</t>
    </r>
  </si>
  <si>
    <r>
      <t xml:space="preserve">                             </t>
    </r>
    <r>
      <rPr>
        <b/>
        <sz val="12"/>
        <color indexed="8"/>
        <rFont val="Cambria"/>
        <family val="1"/>
      </rPr>
      <t>ii.</t>
    </r>
    <r>
      <rPr>
        <b/>
        <sz val="7"/>
        <color indexed="8"/>
        <rFont val="Cambria"/>
        <family val="1"/>
      </rPr>
      <t xml:space="preserve">        </t>
    </r>
    <r>
      <rPr>
        <b/>
        <sz val="12"/>
        <color indexed="8"/>
        <rFont val="Cambria"/>
        <family val="1"/>
      </rPr>
      <t>Period of service required on the date of application for attaining the age of superannuation and                                        Below 10years</t>
    </r>
  </si>
  <si>
    <r>
      <t xml:space="preserve">                           </t>
    </r>
    <r>
      <rPr>
        <b/>
        <sz val="12"/>
        <color indexed="8"/>
        <rFont val="Cambria"/>
        <family val="1"/>
      </rPr>
      <t>i.</t>
    </r>
    <r>
      <rPr>
        <b/>
        <sz val="7"/>
        <color indexed="8"/>
        <rFont val="Cambria"/>
        <family val="1"/>
      </rPr>
      <t xml:space="preserve">        </t>
    </r>
    <r>
      <rPr>
        <b/>
        <sz val="12"/>
        <color indexed="8"/>
        <rFont val="Cambria"/>
        <family val="1"/>
      </rPr>
      <t>Total service including broken periods, if any</t>
    </r>
  </si>
  <si>
    <t xml:space="preserve"> CONTACT CELL NUMBER</t>
  </si>
  <si>
    <t>PRTU GUNTUR - Programme Devloped by K.V.NAGARAJU</t>
  </si>
  <si>
    <t xml:space="preserve">        Form of application for part final withdrawal of money from the zilla parishad provident fund for house building purchase of redemption of house and house sites, higher education purposes of marriage or medical expenses.</t>
  </si>
  <si>
    <r>
      <rPr>
        <sz val="7"/>
        <color indexed="8"/>
        <rFont val="Times New Roman"/>
        <family val="1"/>
      </rPr>
      <t xml:space="preserve">             </t>
    </r>
    <r>
      <rPr>
        <sz val="12"/>
        <color indexed="8"/>
        <rFont val="Times New Roman"/>
        <family val="1"/>
      </rPr>
      <t>Certified that in respect of withdrawals made in bill (Form – 10A) one month / two month / three months / previous to the dates towards a payment of insurance premium the original premia receipt have been within one month of the date of withdrawals forwarded to the ZPP for duty produced to me for with the receipt and that necessary and orsement have been made on the receipt to that effect that the abetment of income tax is admissible.</t>
    </r>
  </si>
  <si>
    <r>
      <rPr>
        <sz val="7"/>
        <color indexed="8"/>
        <rFont val="Times New Roman"/>
        <family val="1"/>
      </rPr>
      <t xml:space="preserve">          </t>
    </r>
    <r>
      <rPr>
        <sz val="12"/>
        <color indexed="8"/>
        <rFont val="Times New Roman"/>
        <family val="1"/>
      </rPr>
      <t>Certified that the member of policies from the GPF Dues not exceed fours the number of policies financed from the GPF exceeded four as these were accepted prior to 16.8.98.</t>
    </r>
  </si>
  <si>
    <t>*signature of applicant on one rupee revenue stamp</t>
  </si>
  <si>
    <t>REFUNDABLE LOAN(RL)</t>
  </si>
  <si>
    <t>NON REFUNDABLE LOAN(NRL)</t>
  </si>
  <si>
    <t>*(signature of applicant on one rupee revenue stamp)</t>
  </si>
  <si>
    <r>
      <t xml:space="preserve">BANKBRANCH &amp; CODE </t>
    </r>
    <r>
      <rPr>
        <sz val="9"/>
        <color indexed="8"/>
        <rFont val="Calibri"/>
        <family val="2"/>
      </rPr>
      <t>(FIRST PAGE OF BANK PASS BOOK TO BE ENCLOSED)</t>
    </r>
  </si>
  <si>
    <t>4) Zerox copy of First page of SBI pass book duly attested</t>
  </si>
  <si>
    <t>Respected sir/Madam,</t>
  </si>
  <si>
    <t>Respected Sir/Madam,</t>
  </si>
  <si>
    <t>PRTU GUNTUR - Programme Developed by K.V.NAGARAJU</t>
  </si>
  <si>
    <t xml:space="preserve">Rc.No.                                          </t>
  </si>
  <si>
    <t>O/o………………………………………………………………………</t>
  </si>
  <si>
    <t>Dated the:……………………………………………………………</t>
  </si>
  <si>
    <t xml:space="preserve">Sanction of the …………………………………….is covered to the part-final </t>
  </si>
  <si>
    <t>withdrawal of Rs.                   (Rupees………………………………………………………</t>
  </si>
  <si>
    <t>……………………………only)the amount being drawn in ……………………………………instalment(s).</t>
  </si>
  <si>
    <t>Forqarded to the Accounts Officer, Zilla Praja Prarishad, Guntur for necessary action</t>
  </si>
  <si>
    <t>For the use of Head of the office/Head of the Department</t>
  </si>
  <si>
    <t>Rc.No………………..</t>
  </si>
  <si>
    <t>O/o…………………………………………………</t>
  </si>
  <si>
    <t>Dated the:…………………………………</t>
  </si>
  <si>
    <t>1.    The part final withdrawal has been recommended under rule(s)…………….</t>
  </si>
  <si>
    <r>
      <t>3.</t>
    </r>
    <r>
      <rPr>
        <sz val="7"/>
        <color indexed="8"/>
        <rFont val="Times New Roman"/>
        <family val="1"/>
      </rPr>
      <t xml:space="preserve">      </t>
    </r>
    <r>
      <rPr>
        <sz val="12"/>
        <color indexed="8"/>
        <rFont val="Times New Roman"/>
        <family val="1"/>
      </rPr>
      <t>The applicant has signed the undertaking prescribed in rules(s) …………………and that the same if    forwarded here with</t>
    </r>
  </si>
  <si>
    <t>For the month of ……………./………..</t>
  </si>
  <si>
    <t>in the Office…………………………………………………………..</t>
  </si>
  <si>
    <t>Amount  Now Refund Rs.</t>
  </si>
  <si>
    <t>Station</t>
  </si>
  <si>
    <t xml:space="preserve">   Station:</t>
  </si>
  <si>
    <t>PF Number</t>
  </si>
  <si>
    <t>Passed for Rs………………………………………../-(In words Rupees……………………………………………………………</t>
  </si>
  <si>
    <t>……………………………………………………………………………………………..only).</t>
  </si>
  <si>
    <t>and Pay the same to Sr/Smt………………………………………………………………………</t>
  </si>
  <si>
    <t>…………………………………………………………………………………………………</t>
  </si>
  <si>
    <t>by way of    CHEQUE/         DD/   ON-LINE ADJUSTMENT to the individuals Savings Bank</t>
  </si>
  <si>
    <t>Account No…………………………………at State Bank Of India,…………………………Branch.</t>
  </si>
  <si>
    <t>//ACCOUNT VERIFIED//</t>
  </si>
  <si>
    <t>FOR USE IN AUDIT OFFICE</t>
  </si>
  <si>
    <t>Item……………………………………of…………………………………</t>
  </si>
  <si>
    <t>ADMITTED</t>
  </si>
  <si>
    <t>OBJECTION</t>
  </si>
  <si>
    <t>TOTAL</t>
  </si>
  <si>
    <t>ACCOUNTANT</t>
  </si>
  <si>
    <t>Date</t>
  </si>
  <si>
    <t xml:space="preserve">Name of subscriber </t>
  </si>
  <si>
    <t xml:space="preserve"> Employee Code:(issued by treasury )</t>
  </si>
  <si>
    <t>8)</t>
  </si>
  <si>
    <t>Copy of Latest ZPPF/GPF Account Slip Enclosed?</t>
  </si>
  <si>
    <t>YES/No</t>
  </si>
  <si>
    <t>C)Copy of Latest ZPPF/GPF Account Slip Enclosed?    YES/NO</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</si>
</sst>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94">
    <font>
      <sz val="11"/>
      <color theme="1"/>
      <name val="Calibri"/>
      <family val="2"/>
    </font>
    <font>
      <sz val="11"/>
      <color indexed="8"/>
      <name val="Calibri"/>
      <family val="2"/>
    </font>
    <font>
      <sz val="12"/>
      <color indexed="8"/>
      <name val="Times New Roman"/>
      <family val="1"/>
    </font>
    <font>
      <sz val="7"/>
      <color indexed="8"/>
      <name val="Times New Roman"/>
      <family val="1"/>
    </font>
    <font>
      <vertAlign val="superscript"/>
      <sz val="12"/>
      <color indexed="8"/>
      <name val="Times New Roman"/>
      <family val="1"/>
    </font>
    <font>
      <b/>
      <sz val="9"/>
      <name val="Tahoma"/>
      <family val="2"/>
    </font>
    <font>
      <sz val="14"/>
      <name val="Cambria"/>
      <family val="1"/>
    </font>
    <font>
      <sz val="10"/>
      <name val="Arial"/>
      <family val="2"/>
    </font>
    <font>
      <sz val="12"/>
      <color indexed="10"/>
      <name val="Arial"/>
      <family val="2"/>
    </font>
    <font>
      <sz val="10"/>
      <color indexed="10"/>
      <name val="Arial"/>
      <family val="2"/>
    </font>
    <font>
      <sz val="13"/>
      <name val="Arial"/>
      <family val="2"/>
    </font>
    <font>
      <b/>
      <sz val="12"/>
      <name val="Arial"/>
      <family val="2"/>
    </font>
    <font>
      <b/>
      <sz val="10"/>
      <name val="Arial"/>
      <family val="2"/>
    </font>
    <font>
      <b/>
      <sz val="11"/>
      <color indexed="8"/>
      <name val="Calibri"/>
      <family val="2"/>
    </font>
    <font>
      <sz val="11"/>
      <color indexed="10"/>
      <name val="Calibri"/>
      <family val="2"/>
    </font>
    <font>
      <b/>
      <sz val="12"/>
      <color indexed="8"/>
      <name val="Times New Roman"/>
      <family val="1"/>
    </font>
    <font>
      <b/>
      <sz val="26"/>
      <color indexed="56"/>
      <name val="Calibri"/>
      <family val="2"/>
    </font>
    <font>
      <sz val="14"/>
      <color indexed="8"/>
      <name val="Cambria"/>
      <family val="1"/>
    </font>
    <font>
      <sz val="11"/>
      <color indexed="8"/>
      <name val="Cambria"/>
      <family val="1"/>
    </font>
    <font>
      <b/>
      <sz val="13"/>
      <color indexed="59"/>
      <name val="Arial"/>
      <family val="2"/>
    </font>
    <font>
      <sz val="12"/>
      <color indexed="8"/>
      <name val="Cambria"/>
      <family val="1"/>
    </font>
    <font>
      <sz val="12"/>
      <color indexed="8"/>
      <name val="Calibri"/>
      <family val="2"/>
    </font>
    <font>
      <b/>
      <sz val="12"/>
      <color indexed="8"/>
      <name val="Arial"/>
      <family val="2"/>
    </font>
    <font>
      <b/>
      <sz val="12"/>
      <color indexed="10"/>
      <name val="Calibri"/>
      <family val="2"/>
    </font>
    <font>
      <sz val="8"/>
      <color indexed="8"/>
      <name val="Cambria"/>
      <family val="1"/>
    </font>
    <font>
      <b/>
      <i/>
      <sz val="14"/>
      <color indexed="36"/>
      <name val="Monotype Corsiva"/>
      <family val="4"/>
    </font>
    <font>
      <b/>
      <sz val="12"/>
      <color indexed="8"/>
      <name val="Cambria"/>
      <family val="1"/>
    </font>
    <font>
      <sz val="11"/>
      <color indexed="8"/>
      <name val="Times New Roman"/>
      <family val="1"/>
    </font>
    <font>
      <sz val="9"/>
      <color indexed="8"/>
      <name val="Calibri"/>
      <family val="2"/>
    </font>
    <font>
      <sz val="9"/>
      <color indexed="8"/>
      <name val="Times New Roman"/>
      <family val="1"/>
    </font>
    <font>
      <sz val="10"/>
      <color indexed="8"/>
      <name val="Times New Roman"/>
      <family val="1"/>
    </font>
    <font>
      <sz val="10"/>
      <color indexed="8"/>
      <name val="Calibri"/>
      <family val="2"/>
    </font>
    <font>
      <b/>
      <sz val="11"/>
      <color indexed="8"/>
      <name val="Cambria"/>
      <family val="1"/>
    </font>
    <font>
      <sz val="13"/>
      <color indexed="8"/>
      <name val="Times New Roman"/>
      <family val="1"/>
    </font>
    <font>
      <sz val="14"/>
      <color indexed="8"/>
      <name val="Calibri"/>
      <family val="2"/>
    </font>
    <font>
      <sz val="10"/>
      <color indexed="8"/>
      <name val="Cambria"/>
      <family val="1"/>
    </font>
    <font>
      <sz val="8"/>
      <name val="Tahoma"/>
      <family val="2"/>
    </font>
    <font>
      <b/>
      <sz val="14"/>
      <color indexed="8"/>
      <name val="Cambria"/>
      <family val="1"/>
    </font>
    <font>
      <b/>
      <u val="single"/>
      <sz val="14"/>
      <color indexed="8"/>
      <name val="Cambria"/>
      <family val="1"/>
    </font>
    <font>
      <sz val="10"/>
      <name val="Cambria"/>
      <family val="1"/>
    </font>
    <font>
      <sz val="12"/>
      <name val="Cambria"/>
      <family val="1"/>
    </font>
    <font>
      <sz val="16"/>
      <color indexed="8"/>
      <name val="Cambria"/>
      <family val="1"/>
    </font>
    <font>
      <sz val="18"/>
      <color indexed="8"/>
      <name val="Cambria"/>
      <family val="1"/>
    </font>
    <font>
      <b/>
      <sz val="18"/>
      <color indexed="8"/>
      <name val="Times New Roman"/>
      <family val="1"/>
    </font>
    <font>
      <u val="single"/>
      <sz val="14"/>
      <color indexed="8"/>
      <name val="Cambria"/>
      <family val="1"/>
    </font>
    <font>
      <sz val="8"/>
      <color indexed="8"/>
      <name val="Times New Roman"/>
      <family val="1"/>
    </font>
    <font>
      <b/>
      <sz val="10"/>
      <color indexed="8"/>
      <name val="Cambria"/>
      <family val="1"/>
    </font>
    <font>
      <b/>
      <sz val="16"/>
      <color indexed="56"/>
      <name val="Calibri"/>
      <family val="2"/>
    </font>
    <font>
      <b/>
      <sz val="28"/>
      <color indexed="56"/>
      <name val="Calibri"/>
      <family val="2"/>
    </font>
    <font>
      <b/>
      <sz val="28"/>
      <color indexed="14"/>
      <name val="Calibri"/>
      <family val="2"/>
    </font>
    <font>
      <b/>
      <u val="single"/>
      <sz val="16"/>
      <color indexed="8"/>
      <name val="Cambria"/>
      <family val="1"/>
    </font>
    <font>
      <b/>
      <sz val="7"/>
      <color indexed="8"/>
      <name val="Cambria"/>
      <family val="1"/>
    </font>
    <font>
      <b/>
      <sz val="12"/>
      <color indexed="8"/>
      <name val="Calibri"/>
      <family val="2"/>
    </font>
    <font>
      <b/>
      <sz val="20"/>
      <color indexed="8"/>
      <name val="Calibri"/>
      <family val="2"/>
    </font>
    <font>
      <b/>
      <sz val="16"/>
      <color indexed="8"/>
      <name val="Cambria"/>
      <family val="1"/>
    </font>
    <font>
      <u val="single"/>
      <sz val="11"/>
      <color indexed="8"/>
      <name val="Cambria"/>
      <family val="1"/>
    </font>
    <font>
      <sz val="8"/>
      <name val="Calibri"/>
      <family val="2"/>
    </font>
    <font>
      <u val="single"/>
      <sz val="12"/>
      <color indexed="8"/>
      <name val="Times New Roman"/>
      <family val="1"/>
    </font>
    <font>
      <sz val="16"/>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36"/>
      <color indexed="13"/>
      <name val="Cambria"/>
      <family val="0"/>
    </font>
    <font>
      <b/>
      <sz val="14"/>
      <color indexed="8"/>
      <name val="Times New Roman"/>
      <family val="0"/>
    </font>
    <font>
      <b/>
      <sz val="32"/>
      <color indexed="17"/>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13"/>
        <bgColor indexed="64"/>
      </patternFill>
    </fill>
    <fill>
      <patternFill patternType="solid">
        <fgColor indexed="11"/>
        <bgColor indexed="64"/>
      </patternFill>
    </fill>
    <fill>
      <patternFill patternType="solid">
        <fgColor indexed="62"/>
        <bgColor indexed="64"/>
      </patternFill>
    </fill>
    <fill>
      <patternFill patternType="solid">
        <fgColor indexed="52"/>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ck">
        <color indexed="12"/>
      </right>
      <top style="thick">
        <color indexed="12"/>
      </top>
      <bottom style="thick">
        <color indexed="12"/>
      </bottom>
    </border>
    <border>
      <left/>
      <right/>
      <top style="thick">
        <color indexed="12"/>
      </top>
      <bottom style="thick">
        <color indexed="12"/>
      </bottom>
    </border>
    <border>
      <left style="double">
        <color indexed="10"/>
      </left>
      <right style="thick">
        <color indexed="12"/>
      </right>
      <top style="thick">
        <color indexed="12"/>
      </top>
      <bottom style="thick">
        <color indexed="12"/>
      </bottom>
    </border>
    <border>
      <left/>
      <right style="thick">
        <color indexed="12"/>
      </right>
      <top/>
      <bottom/>
    </border>
    <border>
      <left style="double">
        <color indexed="10"/>
      </left>
      <right style="thick">
        <color indexed="12"/>
      </right>
      <top/>
      <bottom/>
    </border>
    <border>
      <left/>
      <right style="thick">
        <color indexed="12"/>
      </right>
      <top/>
      <bottom style="thick">
        <color indexed="12"/>
      </bottom>
    </border>
    <border>
      <left style="double">
        <color indexed="10"/>
      </left>
      <right style="thick">
        <color indexed="12"/>
      </right>
      <top style="medium">
        <color indexed="12"/>
      </top>
      <bottom style="thick">
        <color indexed="12"/>
      </bottom>
    </border>
    <border>
      <left style="thick">
        <color indexed="12"/>
      </left>
      <right style="thick">
        <color indexed="12"/>
      </right>
      <top/>
      <bottom style="medium">
        <color indexed="12"/>
      </bottom>
    </border>
    <border>
      <left style="double">
        <color indexed="10"/>
      </left>
      <right style="thick">
        <color indexed="12"/>
      </right>
      <top style="medium">
        <color indexed="12"/>
      </top>
      <bottom/>
    </border>
    <border>
      <left style="thick">
        <color indexed="12"/>
      </left>
      <right style="thick">
        <color indexed="12"/>
      </right>
      <top style="medium">
        <color indexed="12"/>
      </top>
      <bottom style="medium">
        <color indexed="12"/>
      </bottom>
    </border>
    <border>
      <left style="thick">
        <color indexed="12"/>
      </left>
      <right style="thick">
        <color indexed="12"/>
      </right>
      <top style="medium">
        <color indexed="12"/>
      </top>
      <bottom/>
    </border>
    <border>
      <left style="double">
        <color indexed="10"/>
      </left>
      <right style="thick">
        <color indexed="12"/>
      </right>
      <top style="medium">
        <color indexed="12"/>
      </top>
      <bottom style="medium">
        <color indexed="12"/>
      </bottom>
    </border>
    <border>
      <left style="double">
        <color indexed="10"/>
      </left>
      <right/>
      <top style="medium">
        <color indexed="12"/>
      </top>
      <bottom/>
    </border>
    <border>
      <left/>
      <right style="thick">
        <color indexed="12"/>
      </right>
      <top style="medium">
        <color indexed="12"/>
      </top>
      <bottom style="medium">
        <color indexed="12"/>
      </bottom>
    </border>
    <border>
      <left style="thick">
        <color indexed="12"/>
      </left>
      <right/>
      <top/>
      <bottom/>
    </border>
    <border>
      <left style="thick">
        <color indexed="12"/>
      </left>
      <right style="medium">
        <color indexed="12"/>
      </right>
      <top style="medium">
        <color indexed="12"/>
      </top>
      <bottom style="medium">
        <color indexed="12"/>
      </bottom>
    </border>
    <border>
      <left style="double">
        <color indexed="12"/>
      </left>
      <right style="thick">
        <color indexed="12"/>
      </right>
      <top/>
      <bottom/>
    </border>
    <border>
      <left style="thick">
        <color indexed="12"/>
      </left>
      <right style="thick">
        <color indexed="12"/>
      </right>
      <top style="thick">
        <color indexed="12"/>
      </top>
      <bottom style="medium">
        <color indexed="12"/>
      </bottom>
    </border>
    <border>
      <left style="double">
        <color indexed="10"/>
      </left>
      <right style="thick">
        <color indexed="12"/>
      </right>
      <top style="thick">
        <color indexed="12"/>
      </top>
      <bottom/>
    </border>
    <border>
      <left style="medium"/>
      <right style="thin"/>
      <top style="medium"/>
      <bottom/>
    </border>
    <border>
      <left style="medium"/>
      <right style="thin"/>
      <top/>
      <bottom style="thin"/>
    </border>
    <border>
      <left style="medium"/>
      <right style="thin"/>
      <top style="thin"/>
      <bottom style="thin"/>
    </border>
    <border>
      <left style="medium"/>
      <right style="thin"/>
      <top style="thin"/>
      <bottom style="double"/>
    </border>
    <border>
      <left style="medium"/>
      <right style="thin"/>
      <top style="double"/>
      <bottom style="double"/>
    </border>
    <border>
      <left style="thin"/>
      <right/>
      <top style="medium"/>
      <bottom/>
    </border>
    <border>
      <left style="thin"/>
      <right/>
      <top/>
      <bottom/>
    </border>
    <border>
      <left style="double"/>
      <right/>
      <top/>
      <bottom/>
    </border>
    <border>
      <left/>
      <right style="double"/>
      <top style="double"/>
      <bottom style="double"/>
    </border>
    <border>
      <left style="double"/>
      <right style="double"/>
      <top style="double"/>
      <bottom/>
    </border>
    <border>
      <left style="double"/>
      <right style="double"/>
      <top/>
      <bottom style="thin"/>
    </border>
    <border>
      <left style="double"/>
      <right style="double"/>
      <top style="thin"/>
      <bottom style="thin"/>
    </border>
    <border>
      <left style="double"/>
      <right style="double"/>
      <top style="thin"/>
      <bottom style="double"/>
    </border>
    <border>
      <left style="thin"/>
      <right/>
      <top style="thin"/>
      <bottom style="thin"/>
    </border>
    <border>
      <left/>
      <right style="double"/>
      <top/>
      <bottom/>
    </border>
    <border>
      <left/>
      <right style="double"/>
      <top style="double"/>
      <bottom/>
    </border>
    <border>
      <left style="double"/>
      <right style="double"/>
      <top style="double"/>
      <bottom style="thin"/>
    </border>
    <border>
      <left style="double"/>
      <right style="double"/>
      <top style="double"/>
      <bottom style="double"/>
    </border>
    <border>
      <left/>
      <right style="double"/>
      <top style="thin"/>
      <bottom style="double"/>
    </border>
    <border>
      <left style="double"/>
      <right style="double"/>
      <top/>
      <bottom style="double"/>
    </border>
    <border>
      <left style="double"/>
      <right style="double"/>
      <top/>
      <bottom/>
    </border>
    <border>
      <left/>
      <right style="medium"/>
      <top style="medium"/>
      <bottom style="medium"/>
    </border>
    <border>
      <left/>
      <right style="double"/>
      <top style="thin"/>
      <bottom style="thin"/>
    </border>
    <border>
      <left/>
      <right style="double"/>
      <top style="double"/>
      <bottom style="thin"/>
    </border>
    <border>
      <left/>
      <right style="double"/>
      <top/>
      <bottom style="thin"/>
    </border>
    <border>
      <left/>
      <right style="double"/>
      <top style="thin"/>
      <bottom/>
    </border>
    <border>
      <left/>
      <right style="double"/>
      <top/>
      <bottom style="double"/>
    </border>
    <border>
      <left/>
      <right>
        <color indexed="63"/>
      </right>
      <top style="medium"/>
      <bottom>
        <color indexed="63"/>
      </bottom>
    </border>
    <border>
      <left/>
      <right/>
      <top>
        <color indexed="63"/>
      </top>
      <bottom style="double"/>
    </border>
    <border>
      <left style="double"/>
      <right>
        <color indexed="63"/>
      </right>
      <top style="double"/>
      <bottom style="double"/>
    </border>
    <border>
      <left style="medium"/>
      <right style="medium"/>
      <top style="medium"/>
      <bottom style="medium"/>
    </border>
    <border>
      <left style="medium"/>
      <right/>
      <top style="medium"/>
      <bottom style="medium"/>
    </border>
    <border>
      <left/>
      <right/>
      <top style="medium"/>
      <bottom style="medium"/>
    </border>
    <border>
      <left/>
      <right/>
      <top style="thin"/>
      <bottom style="thin"/>
    </border>
    <border>
      <left style="thin"/>
      <right style="double"/>
      <top style="thin"/>
      <bottom style="thin"/>
    </border>
    <border>
      <left style="thin"/>
      <right style="thin"/>
      <top style="thin"/>
      <bottom style="double"/>
    </border>
    <border>
      <left style="thin"/>
      <right style="double"/>
      <top style="thin"/>
      <bottom style="double"/>
    </border>
    <border>
      <left style="thin"/>
      <right/>
      <top style="thin"/>
      <bottom style="double"/>
    </border>
    <border>
      <left style="thin"/>
      <right style="thin"/>
      <top style="double"/>
      <bottom style="double"/>
    </border>
    <border>
      <left style="thin"/>
      <right/>
      <top style="double"/>
      <bottom style="double"/>
    </border>
    <border>
      <left style="thin"/>
      <right/>
      <top style="double"/>
      <bottom style="thin"/>
    </border>
    <border>
      <left style="thin"/>
      <right style="thin"/>
      <top style="double"/>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right style="thin"/>
      <top/>
      <bottom/>
    </border>
    <border>
      <left style="thin"/>
      <right style="thin"/>
      <top style="thin"/>
      <bottom/>
    </border>
    <border>
      <left style="thin"/>
      <right style="thin"/>
      <top/>
      <bottom/>
    </border>
    <border>
      <left style="thin"/>
      <right style="thin"/>
      <top/>
      <bottom style="thin"/>
    </border>
    <border>
      <left/>
      <right style="thin"/>
      <top style="thin"/>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0" applyNumberFormat="0" applyBorder="0" applyAlignment="0" applyProtection="0"/>
    <xf numFmtId="0" fontId="78" fillId="27" borderId="1" applyNumberFormat="0" applyAlignment="0" applyProtection="0"/>
    <xf numFmtId="0" fontId="7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80" fillId="0" borderId="0" applyNumberFormat="0" applyFill="0" applyBorder="0" applyAlignment="0" applyProtection="0"/>
    <xf numFmtId="0" fontId="81" fillId="29" borderId="0" applyNumberFormat="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85" fillId="30" borderId="1" applyNumberFormat="0" applyAlignment="0" applyProtection="0"/>
    <xf numFmtId="0" fontId="86" fillId="0" borderId="6" applyNumberFormat="0" applyFill="0" applyAlignment="0" applyProtection="0"/>
    <xf numFmtId="0" fontId="87" fillId="31" borderId="0" applyNumberFormat="0" applyBorder="0" applyAlignment="0" applyProtection="0"/>
    <xf numFmtId="0" fontId="7" fillId="0" borderId="0">
      <alignment/>
      <protection/>
    </xf>
    <xf numFmtId="0" fontId="7" fillId="0" borderId="0">
      <alignment/>
      <protection/>
    </xf>
    <xf numFmtId="0" fontId="1" fillId="32" borderId="7" applyNumberFormat="0" applyFont="0" applyAlignment="0" applyProtection="0"/>
    <xf numFmtId="0" fontId="88" fillId="27" borderId="8" applyNumberFormat="0" applyAlignment="0" applyProtection="0"/>
    <xf numFmtId="9" fontId="1" fillId="0" borderId="0" applyFont="0" applyFill="0" applyBorder="0" applyAlignment="0" applyProtection="0"/>
    <xf numFmtId="0" fontId="89" fillId="0" borderId="0" applyNumberFormat="0" applyFill="0" applyBorder="0" applyAlignment="0" applyProtection="0"/>
    <xf numFmtId="0" fontId="90" fillId="0" borderId="9" applyNumberFormat="0" applyFill="0" applyAlignment="0" applyProtection="0"/>
    <xf numFmtId="0" fontId="91" fillId="0" borderId="0" applyNumberFormat="0" applyFill="0" applyBorder="0" applyAlignment="0" applyProtection="0"/>
  </cellStyleXfs>
  <cellXfs count="374">
    <xf numFmtId="0" fontId="0" fillId="0" borderId="0" xfId="0" applyFont="1" applyAlignment="1">
      <alignment/>
    </xf>
    <xf numFmtId="0" fontId="2" fillId="0" borderId="0" xfId="0" applyFont="1" applyAlignment="1">
      <alignment/>
    </xf>
    <xf numFmtId="0" fontId="2" fillId="0" borderId="0" xfId="0" applyFont="1" applyAlignment="1">
      <alignment horizontal="left" indent="2"/>
    </xf>
    <xf numFmtId="0" fontId="2" fillId="0" borderId="0" xfId="0" applyFont="1" applyAlignment="1">
      <alignment horizontal="justify"/>
    </xf>
    <xf numFmtId="0" fontId="2" fillId="0" borderId="0" xfId="0" applyFont="1" applyAlignment="1">
      <alignment horizontal="left" indent="1"/>
    </xf>
    <xf numFmtId="0" fontId="2" fillId="0" borderId="0" xfId="0" applyFont="1" applyAlignment="1">
      <alignment horizontal="left" indent="15"/>
    </xf>
    <xf numFmtId="0" fontId="2" fillId="0" borderId="0" xfId="0" applyFont="1" applyAlignment="1">
      <alignment horizontal="center"/>
    </xf>
    <xf numFmtId="0" fontId="0" fillId="0" borderId="0" xfId="0" applyAlignment="1">
      <alignment horizontal="right"/>
    </xf>
    <xf numFmtId="0" fontId="2" fillId="0" borderId="0" xfId="0" applyFont="1" applyAlignment="1">
      <alignment horizontal="right"/>
    </xf>
    <xf numFmtId="0" fontId="2" fillId="0" borderId="0" xfId="0" applyFont="1" applyAlignment="1">
      <alignment horizontal="left"/>
    </xf>
    <xf numFmtId="0" fontId="0" fillId="0" borderId="0" xfId="0" applyAlignment="1">
      <alignment wrapText="1"/>
    </xf>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xf>
    <xf numFmtId="0" fontId="0" fillId="0" borderId="0" xfId="0" applyAlignment="1">
      <alignment horizontal="center" vertical="center"/>
    </xf>
    <xf numFmtId="0" fontId="2" fillId="0" borderId="0" xfId="0" applyFont="1" applyAlignment="1">
      <alignment vertical="center"/>
    </xf>
    <xf numFmtId="0" fontId="15" fillId="0" borderId="0" xfId="0" applyFont="1" applyAlignment="1">
      <alignment/>
    </xf>
    <xf numFmtId="0" fontId="2" fillId="0" borderId="0" xfId="0" applyFont="1" applyAlignment="1">
      <alignment horizontal="right" vertical="top"/>
    </xf>
    <xf numFmtId="0" fontId="0" fillId="0" borderId="0" xfId="0" applyBorder="1" applyAlignment="1">
      <alignment/>
    </xf>
    <xf numFmtId="0" fontId="2" fillId="0" borderId="10" xfId="0" applyFont="1" applyBorder="1" applyAlignment="1">
      <alignment wrapText="1"/>
    </xf>
    <xf numFmtId="0" fontId="0" fillId="0" borderId="10" xfId="0" applyBorder="1" applyAlignment="1">
      <alignment horizontal="center" vertical="center"/>
    </xf>
    <xf numFmtId="0" fontId="16" fillId="0" borderId="0" xfId="0" applyFont="1" applyFill="1" applyAlignment="1">
      <alignment/>
    </xf>
    <xf numFmtId="0" fontId="17" fillId="0" borderId="0" xfId="0" applyFont="1" applyAlignment="1">
      <alignment/>
    </xf>
    <xf numFmtId="0" fontId="18" fillId="0" borderId="0" xfId="0" applyFont="1" applyAlignment="1">
      <alignment wrapText="1"/>
    </xf>
    <xf numFmtId="0" fontId="7" fillId="0" borderId="0" xfId="55">
      <alignment/>
      <protection/>
    </xf>
    <xf numFmtId="0" fontId="7" fillId="0" borderId="0" xfId="55" applyProtection="1">
      <alignment/>
      <protection/>
    </xf>
    <xf numFmtId="0" fontId="7" fillId="0" borderId="0" xfId="55" applyAlignment="1">
      <alignment horizontal="right" indent="1"/>
      <protection/>
    </xf>
    <xf numFmtId="0" fontId="7" fillId="0" borderId="0" xfId="55" applyBorder="1" applyProtection="1">
      <alignment/>
      <protection/>
    </xf>
    <xf numFmtId="0" fontId="7" fillId="0" borderId="11" xfId="55" applyBorder="1" applyProtection="1">
      <alignment/>
      <protection/>
    </xf>
    <xf numFmtId="0" fontId="7" fillId="0" borderId="12" xfId="55" applyBorder="1" applyProtection="1">
      <alignment/>
      <protection/>
    </xf>
    <xf numFmtId="0" fontId="8" fillId="0" borderId="12" xfId="55" applyFont="1" applyFill="1" applyBorder="1" applyAlignment="1" applyProtection="1">
      <alignment vertical="center"/>
      <protection hidden="1"/>
    </xf>
    <xf numFmtId="0" fontId="9" fillId="0" borderId="12" xfId="55" applyFont="1" applyFill="1" applyBorder="1" applyAlignment="1" applyProtection="1">
      <alignment horizontal="center" vertical="center"/>
      <protection hidden="1"/>
    </xf>
    <xf numFmtId="0" fontId="19" fillId="33" borderId="11" xfId="55" applyFont="1" applyFill="1" applyBorder="1" applyAlignment="1">
      <alignment horizontal="left" vertical="center" indent="1"/>
      <protection/>
    </xf>
    <xf numFmtId="0" fontId="10" fillId="34" borderId="13" xfId="55" applyFont="1" applyFill="1" applyBorder="1" applyAlignment="1" applyProtection="1">
      <alignment horizontal="right" vertical="center" indent="1"/>
      <protection hidden="1"/>
    </xf>
    <xf numFmtId="0" fontId="8" fillId="0" borderId="0" xfId="55" applyFont="1" applyFill="1" applyBorder="1" applyAlignment="1" applyProtection="1">
      <alignment vertical="center"/>
      <protection hidden="1"/>
    </xf>
    <xf numFmtId="0" fontId="9" fillId="0" borderId="0" xfId="55" applyFont="1" applyFill="1" applyBorder="1" applyAlignment="1" applyProtection="1">
      <alignment horizontal="center" vertical="center"/>
      <protection hidden="1"/>
    </xf>
    <xf numFmtId="0" fontId="19" fillId="33" borderId="14" xfId="55" applyFont="1" applyFill="1" applyBorder="1" applyAlignment="1">
      <alignment horizontal="left" vertical="center" indent="1"/>
      <protection/>
    </xf>
    <xf numFmtId="0" fontId="10" fillId="34" borderId="15" xfId="55" applyFont="1" applyFill="1" applyBorder="1" applyAlignment="1" applyProtection="1">
      <alignment horizontal="right" vertical="center" indent="1"/>
      <protection hidden="1"/>
    </xf>
    <xf numFmtId="0" fontId="19" fillId="33" borderId="16" xfId="55" applyFont="1" applyFill="1" applyBorder="1" applyAlignment="1">
      <alignment horizontal="left" vertical="center" indent="1"/>
      <protection/>
    </xf>
    <xf numFmtId="0" fontId="10" fillId="34" borderId="17" xfId="55" applyFont="1" applyFill="1" applyBorder="1" applyAlignment="1" applyProtection="1">
      <alignment horizontal="right" vertical="center" indent="1"/>
      <protection hidden="1"/>
    </xf>
    <xf numFmtId="0" fontId="19" fillId="33" borderId="18" xfId="55" applyFont="1" applyFill="1" applyBorder="1" applyAlignment="1">
      <alignment horizontal="left" vertical="center" indent="1"/>
      <protection/>
    </xf>
    <xf numFmtId="0" fontId="10" fillId="34" borderId="19" xfId="55" applyFont="1" applyFill="1" applyBorder="1" applyAlignment="1" applyProtection="1">
      <alignment horizontal="right" vertical="center" indent="1"/>
      <protection hidden="1"/>
    </xf>
    <xf numFmtId="0" fontId="19" fillId="33" borderId="20" xfId="55" applyFont="1" applyFill="1" applyBorder="1" applyAlignment="1">
      <alignment horizontal="left" vertical="center" indent="1"/>
      <protection/>
    </xf>
    <xf numFmtId="0" fontId="19" fillId="33" borderId="21" xfId="55" applyFont="1" applyFill="1" applyBorder="1" applyAlignment="1">
      <alignment horizontal="left" vertical="center" indent="1"/>
      <protection/>
    </xf>
    <xf numFmtId="0" fontId="10" fillId="34" borderId="22" xfId="55" applyFont="1" applyFill="1" applyBorder="1" applyAlignment="1" applyProtection="1">
      <alignment horizontal="right" vertical="center" indent="1"/>
      <protection hidden="1"/>
    </xf>
    <xf numFmtId="0" fontId="10" fillId="34" borderId="23" xfId="55" applyFont="1" applyFill="1" applyBorder="1" applyAlignment="1" applyProtection="1">
      <alignment horizontal="right" vertical="center" indent="1"/>
      <protection hidden="1"/>
    </xf>
    <xf numFmtId="0" fontId="19" fillId="33" borderId="24" xfId="55" applyFont="1" applyFill="1" applyBorder="1" applyAlignment="1">
      <alignment horizontal="left" vertical="center" indent="1"/>
      <protection/>
    </xf>
    <xf numFmtId="0" fontId="7" fillId="0" borderId="25" xfId="55" applyBorder="1">
      <alignment/>
      <protection/>
    </xf>
    <xf numFmtId="0" fontId="19" fillId="33" borderId="26" xfId="55" applyFont="1" applyFill="1" applyBorder="1" applyAlignment="1">
      <alignment horizontal="left" vertical="center" indent="1"/>
      <protection/>
    </xf>
    <xf numFmtId="0" fontId="10" fillId="34" borderId="27" xfId="55" applyFont="1" applyFill="1" applyBorder="1" applyAlignment="1" applyProtection="1">
      <alignment horizontal="right" vertical="center" indent="1"/>
      <protection hidden="1"/>
    </xf>
    <xf numFmtId="0" fontId="7" fillId="0" borderId="0" xfId="55" applyFont="1">
      <alignment/>
      <protection/>
    </xf>
    <xf numFmtId="0" fontId="7" fillId="0" borderId="0" xfId="55" applyBorder="1">
      <alignment/>
      <protection/>
    </xf>
    <xf numFmtId="0" fontId="7" fillId="0" borderId="0" xfId="55" applyFont="1" applyBorder="1" applyProtection="1">
      <alignment/>
      <protection/>
    </xf>
    <xf numFmtId="0" fontId="7" fillId="0" borderId="0" xfId="55" applyFont="1" applyProtection="1">
      <alignment/>
      <protection/>
    </xf>
    <xf numFmtId="0" fontId="19" fillId="33" borderId="28" xfId="55" applyFont="1" applyFill="1" applyBorder="1" applyAlignment="1">
      <alignment horizontal="left" vertical="center" indent="1"/>
      <protection/>
    </xf>
    <xf numFmtId="0" fontId="10" fillId="34" borderId="29" xfId="55" applyFont="1" applyFill="1" applyBorder="1" applyAlignment="1" applyProtection="1">
      <alignment horizontal="right" vertical="center" indent="1"/>
      <protection hidden="1"/>
    </xf>
    <xf numFmtId="0" fontId="7" fillId="0" borderId="0" xfId="55" applyFont="1" applyAlignment="1">
      <alignment/>
      <protection/>
    </xf>
    <xf numFmtId="0" fontId="11" fillId="34" borderId="11" xfId="56" applyFont="1" applyFill="1" applyBorder="1" applyAlignment="1" applyProtection="1">
      <alignment horizontal="center" vertical="center"/>
      <protection hidden="1"/>
    </xf>
    <xf numFmtId="0" fontId="11" fillId="34" borderId="13" xfId="56" applyFont="1" applyFill="1" applyBorder="1" applyAlignment="1" applyProtection="1">
      <alignment horizontal="center" vertical="center"/>
      <protection hidden="1"/>
    </xf>
    <xf numFmtId="0" fontId="12" fillId="0" borderId="0" xfId="55" applyFont="1" applyAlignment="1">
      <alignment/>
      <protection/>
    </xf>
    <xf numFmtId="0" fontId="7" fillId="33" borderId="0" xfId="55" applyFill="1" applyBorder="1">
      <alignment/>
      <protection/>
    </xf>
    <xf numFmtId="0" fontId="7" fillId="33" borderId="0" xfId="55" applyFill="1" applyAlignment="1">
      <alignment horizontal="right" indent="1"/>
      <protection/>
    </xf>
    <xf numFmtId="0" fontId="9" fillId="0" borderId="0" xfId="55" applyFont="1" applyFill="1" applyBorder="1" applyProtection="1">
      <alignment/>
      <protection hidden="1"/>
    </xf>
    <xf numFmtId="0" fontId="7" fillId="33" borderId="0" xfId="55" applyFill="1">
      <alignment/>
      <protection/>
    </xf>
    <xf numFmtId="0" fontId="12" fillId="33" borderId="0" xfId="55" applyFont="1" applyFill="1" applyAlignment="1">
      <alignment horizontal="left" indent="1"/>
      <protection/>
    </xf>
    <xf numFmtId="0" fontId="9" fillId="0" borderId="0" xfId="55" applyFont="1" applyFill="1" applyAlignment="1" applyProtection="1">
      <alignment horizontal="center" vertical="center"/>
      <protection hidden="1"/>
    </xf>
    <xf numFmtId="0" fontId="11" fillId="33" borderId="0" xfId="55" applyFont="1" applyFill="1" applyAlignment="1">
      <alignment horizontal="right" indent="1"/>
      <protection/>
    </xf>
    <xf numFmtId="0" fontId="18" fillId="0" borderId="0" xfId="0" applyFont="1" applyAlignment="1">
      <alignment vertical="center" wrapText="1"/>
    </xf>
    <xf numFmtId="0" fontId="0" fillId="0" borderId="0" xfId="0" applyAlignment="1">
      <alignment horizontal="center"/>
    </xf>
    <xf numFmtId="0" fontId="20" fillId="0" borderId="0" xfId="0" applyFont="1" applyAlignment="1">
      <alignment vertical="center" wrapText="1"/>
    </xf>
    <xf numFmtId="0" fontId="0" fillId="0" borderId="0" xfId="0" applyAlignment="1" applyProtection="1">
      <alignment horizontal="left" vertical="center" wrapText="1" indent="1"/>
      <protection locked="0"/>
    </xf>
    <xf numFmtId="0" fontId="0" fillId="35" borderId="10" xfId="0" applyFill="1" applyBorder="1" applyAlignment="1">
      <alignment/>
    </xf>
    <xf numFmtId="0" fontId="21" fillId="0" borderId="0" xfId="0" applyFont="1" applyAlignment="1" applyProtection="1">
      <alignment horizontal="left" vertical="center" wrapText="1" indent="1"/>
      <protection locked="0"/>
    </xf>
    <xf numFmtId="0" fontId="0" fillId="35" borderId="30" xfId="0" applyFill="1" applyBorder="1" applyAlignment="1">
      <alignment horizontal="center" vertical="center"/>
    </xf>
    <xf numFmtId="0" fontId="0" fillId="35" borderId="31" xfId="0" applyFill="1" applyBorder="1" applyAlignment="1">
      <alignment horizontal="center" vertical="center"/>
    </xf>
    <xf numFmtId="0" fontId="0" fillId="35" borderId="32" xfId="0" applyFill="1" applyBorder="1" applyAlignment="1">
      <alignment horizontal="center" vertical="center"/>
    </xf>
    <xf numFmtId="0" fontId="0" fillId="35" borderId="33" xfId="0" applyFill="1" applyBorder="1" applyAlignment="1">
      <alignment horizontal="center"/>
    </xf>
    <xf numFmtId="0" fontId="0" fillId="35" borderId="34" xfId="0" applyFill="1" applyBorder="1" applyAlignment="1">
      <alignment horizontal="center"/>
    </xf>
    <xf numFmtId="0" fontId="0" fillId="35" borderId="35" xfId="0" applyFill="1" applyBorder="1" applyAlignment="1">
      <alignment horizontal="left" vertical="center" wrapText="1" indent="1"/>
    </xf>
    <xf numFmtId="0" fontId="0" fillId="35" borderId="36" xfId="0" applyFill="1" applyBorder="1" applyAlignment="1">
      <alignment horizontal="left" vertical="center" wrapText="1"/>
    </xf>
    <xf numFmtId="0" fontId="0" fillId="35" borderId="37" xfId="0" applyFill="1" applyBorder="1" applyAlignment="1">
      <alignment horizontal="left" vertical="center" wrapText="1"/>
    </xf>
    <xf numFmtId="0" fontId="14" fillId="34" borderId="38" xfId="0" applyFont="1" applyFill="1" applyBorder="1" applyAlignment="1" applyProtection="1">
      <alignment horizontal="left" vertical="center" wrapText="1" indent="2"/>
      <protection locked="0"/>
    </xf>
    <xf numFmtId="0" fontId="22" fillId="36" borderId="39" xfId="0" applyFont="1" applyFill="1" applyBorder="1" applyAlignment="1">
      <alignment/>
    </xf>
    <xf numFmtId="0" fontId="22" fillId="36" borderId="40" xfId="0" applyFont="1" applyFill="1" applyBorder="1" applyAlignment="1">
      <alignment/>
    </xf>
    <xf numFmtId="0" fontId="22" fillId="36" borderId="41" xfId="0" applyFont="1" applyFill="1" applyBorder="1" applyAlignment="1">
      <alignment/>
    </xf>
    <xf numFmtId="0" fontId="22" fillId="36" borderId="42" xfId="0" applyFont="1" applyFill="1" applyBorder="1" applyAlignment="1">
      <alignment/>
    </xf>
    <xf numFmtId="0" fontId="0" fillId="35" borderId="43" xfId="0" applyFill="1" applyBorder="1" applyAlignment="1">
      <alignment/>
    </xf>
    <xf numFmtId="0" fontId="14" fillId="34" borderId="38" xfId="0" applyFont="1" applyFill="1" applyBorder="1" applyAlignment="1" applyProtection="1">
      <alignment horizontal="left" vertical="center" indent="2"/>
      <protection locked="0"/>
    </xf>
    <xf numFmtId="0" fontId="14" fillId="34" borderId="44" xfId="0" applyFont="1" applyFill="1" applyBorder="1" applyAlignment="1" applyProtection="1">
      <alignment horizontal="left" vertical="center" indent="2"/>
      <protection locked="0"/>
    </xf>
    <xf numFmtId="0" fontId="14" fillId="34" borderId="45" xfId="0" applyFont="1" applyFill="1" applyBorder="1" applyAlignment="1" applyProtection="1">
      <alignment horizontal="left" vertical="center" indent="2"/>
      <protection locked="0"/>
    </xf>
    <xf numFmtId="0" fontId="22" fillId="36" borderId="46" xfId="0" applyFont="1" applyFill="1" applyBorder="1" applyAlignment="1">
      <alignment/>
    </xf>
    <xf numFmtId="0" fontId="22" fillId="36" borderId="47" xfId="0" applyFont="1" applyFill="1" applyBorder="1" applyAlignment="1">
      <alignment/>
    </xf>
    <xf numFmtId="14" fontId="14" fillId="34" borderId="38" xfId="0" applyNumberFormat="1" applyFont="1" applyFill="1" applyBorder="1" applyAlignment="1" applyProtection="1">
      <alignment horizontal="left" vertical="center" indent="2"/>
      <protection locked="0"/>
    </xf>
    <xf numFmtId="0" fontId="22" fillId="36" borderId="48" xfId="0" applyFont="1" applyFill="1" applyBorder="1" applyAlignment="1">
      <alignment/>
    </xf>
    <xf numFmtId="0" fontId="22" fillId="36" borderId="49" xfId="0" applyFont="1" applyFill="1" applyBorder="1" applyAlignment="1">
      <alignment/>
    </xf>
    <xf numFmtId="0" fontId="22" fillId="36" borderId="50" xfId="0" applyFont="1" applyFill="1" applyBorder="1" applyAlignment="1">
      <alignment/>
    </xf>
    <xf numFmtId="0" fontId="22" fillId="36" borderId="44" xfId="0" applyFont="1" applyFill="1" applyBorder="1" applyAlignment="1">
      <alignment/>
    </xf>
    <xf numFmtId="0" fontId="22" fillId="34" borderId="47" xfId="0" applyFont="1" applyFill="1" applyBorder="1" applyAlignment="1" applyProtection="1">
      <alignment horizontal="center"/>
      <protection locked="0"/>
    </xf>
    <xf numFmtId="0" fontId="0" fillId="0" borderId="0" xfId="0" applyAlignment="1" applyProtection="1">
      <alignment horizontal="left" vertical="center" indent="1"/>
      <protection locked="0"/>
    </xf>
    <xf numFmtId="0" fontId="0" fillId="0" borderId="0" xfId="0" applyAlignment="1" applyProtection="1">
      <alignment/>
      <protection locked="0"/>
    </xf>
    <xf numFmtId="0" fontId="18" fillId="0" borderId="0" xfId="0" applyFont="1" applyAlignment="1" applyProtection="1">
      <alignment vertical="center" wrapText="1"/>
      <protection locked="0"/>
    </xf>
    <xf numFmtId="0" fontId="2" fillId="0" borderId="0" xfId="0" applyFont="1" applyAlignment="1" applyProtection="1">
      <alignment/>
      <protection locked="0"/>
    </xf>
    <xf numFmtId="0" fontId="16" fillId="34" borderId="51" xfId="0" applyFont="1" applyFill="1" applyBorder="1" applyAlignment="1">
      <alignment vertical="center"/>
    </xf>
    <xf numFmtId="0" fontId="24" fillId="0" borderId="0" xfId="0" applyFont="1" applyAlignment="1">
      <alignment vertical="center" wrapText="1"/>
    </xf>
    <xf numFmtId="0" fontId="14" fillId="34" borderId="52" xfId="0" applyFont="1" applyFill="1" applyBorder="1" applyAlignment="1" applyProtection="1">
      <alignment horizontal="left" vertical="center" indent="2"/>
      <protection locked="0"/>
    </xf>
    <xf numFmtId="14" fontId="14" fillId="34" borderId="44" xfId="0" applyNumberFormat="1" applyFont="1" applyFill="1" applyBorder="1" applyAlignment="1" applyProtection="1">
      <alignment horizontal="left" vertical="center" indent="2"/>
      <protection locked="0"/>
    </xf>
    <xf numFmtId="0" fontId="14" fillId="34" borderId="53" xfId="0" applyFont="1" applyFill="1" applyBorder="1" applyAlignment="1" applyProtection="1">
      <alignment horizontal="left" vertical="center" indent="2"/>
      <protection locked="0"/>
    </xf>
    <xf numFmtId="0" fontId="14" fillId="34" borderId="48" xfId="0" applyFont="1" applyFill="1" applyBorder="1" applyAlignment="1" applyProtection="1">
      <alignment horizontal="left" vertical="center" indent="2"/>
      <protection locked="0"/>
    </xf>
    <xf numFmtId="0" fontId="14" fillId="34" borderId="54" xfId="0" applyFont="1" applyFill="1" applyBorder="1" applyAlignment="1" applyProtection="1">
      <alignment horizontal="left" vertical="center" indent="2"/>
      <protection locked="0"/>
    </xf>
    <xf numFmtId="0" fontId="14" fillId="34" borderId="55" xfId="0" applyFont="1" applyFill="1" applyBorder="1" applyAlignment="1" applyProtection="1">
      <alignment horizontal="left" vertical="center" indent="2"/>
      <protection locked="0"/>
    </xf>
    <xf numFmtId="0" fontId="14" fillId="34" borderId="56" xfId="0" applyFont="1" applyFill="1" applyBorder="1" applyAlignment="1" applyProtection="1">
      <alignment horizontal="left" vertical="center" indent="2"/>
      <protection locked="0"/>
    </xf>
    <xf numFmtId="0" fontId="25" fillId="0" borderId="0" xfId="0" applyFont="1" applyAlignment="1">
      <alignment/>
    </xf>
    <xf numFmtId="0" fontId="25" fillId="0" borderId="0" xfId="0" applyFont="1" applyAlignment="1">
      <alignment vertical="top"/>
    </xf>
    <xf numFmtId="0" fontId="21" fillId="0" borderId="0" xfId="0" applyFont="1" applyAlignment="1" applyProtection="1">
      <alignment/>
      <protection hidden="1" locked="0"/>
    </xf>
    <xf numFmtId="0" fontId="20" fillId="0" borderId="0" xfId="0" applyFont="1" applyAlignment="1" applyProtection="1">
      <alignment/>
      <protection hidden="1" locked="0"/>
    </xf>
    <xf numFmtId="0" fontId="20" fillId="0" borderId="0" xfId="0" applyFont="1" applyAlignment="1" applyProtection="1">
      <alignment vertical="center"/>
      <protection hidden="1" locked="0"/>
    </xf>
    <xf numFmtId="0" fontId="20" fillId="0" borderId="0" xfId="0" applyFont="1" applyAlignment="1" applyProtection="1">
      <alignment horizontal="center" vertical="center"/>
      <protection hidden="1" locked="0"/>
    </xf>
    <xf numFmtId="0" fontId="21" fillId="0" borderId="0" xfId="0" applyFont="1" applyAlignment="1" applyProtection="1">
      <alignment horizontal="center"/>
      <protection hidden="1" locked="0"/>
    </xf>
    <xf numFmtId="0" fontId="20" fillId="0" borderId="0" xfId="0" applyFont="1" applyAlignment="1" applyProtection="1">
      <alignment vertical="center" wrapText="1"/>
      <protection hidden="1" locked="0"/>
    </xf>
    <xf numFmtId="0" fontId="20" fillId="0" borderId="0" xfId="0" applyFont="1" applyAlignment="1" applyProtection="1">
      <alignment horizontal="center" vertical="top"/>
      <protection hidden="1" locked="0"/>
    </xf>
    <xf numFmtId="0" fontId="20" fillId="0" borderId="0" xfId="0" applyFont="1" applyAlignment="1" applyProtection="1">
      <alignment horizontal="left"/>
      <protection hidden="1" locked="0"/>
    </xf>
    <xf numFmtId="0" fontId="20" fillId="0" borderId="0" xfId="0" applyFont="1" applyAlignment="1" applyProtection="1">
      <alignment horizontal="center"/>
      <protection hidden="1" locked="0"/>
    </xf>
    <xf numFmtId="0" fontId="0" fillId="0" borderId="0" xfId="0" applyAlignment="1" applyProtection="1">
      <alignment/>
      <protection hidden="1" locked="0"/>
    </xf>
    <xf numFmtId="0" fontId="2" fillId="0" borderId="0" xfId="0" applyFont="1" applyAlignment="1" applyProtection="1">
      <alignment horizontal="center"/>
      <protection hidden="1" locked="0"/>
    </xf>
    <xf numFmtId="0" fontId="2" fillId="0" borderId="0" xfId="0" applyFont="1" applyAlignment="1" applyProtection="1">
      <alignment/>
      <protection hidden="1" locked="0"/>
    </xf>
    <xf numFmtId="0" fontId="2" fillId="0" borderId="0" xfId="0" applyFont="1" applyAlignment="1" applyProtection="1">
      <alignment horizontal="left" indent="2"/>
      <protection hidden="1" locked="0"/>
    </xf>
    <xf numFmtId="0" fontId="2" fillId="0" borderId="0" xfId="0" applyFont="1" applyAlignment="1" applyProtection="1">
      <alignment horizontal="left" indent="1"/>
      <protection hidden="1" locked="0"/>
    </xf>
    <xf numFmtId="0" fontId="2" fillId="0" borderId="0" xfId="0" applyFont="1" applyAlignment="1" applyProtection="1">
      <alignment/>
      <protection hidden="1" locked="0"/>
    </xf>
    <xf numFmtId="0" fontId="2" fillId="0" borderId="0" xfId="0" applyFont="1" applyAlignment="1" applyProtection="1">
      <alignment horizontal="left" indent="15"/>
      <protection hidden="1" locked="0"/>
    </xf>
    <xf numFmtId="0" fontId="2" fillId="0" borderId="0" xfId="0" applyFont="1" applyAlignment="1" applyProtection="1">
      <alignment horizontal="center" vertical="center" wrapText="1"/>
      <protection hidden="1" locked="0"/>
    </xf>
    <xf numFmtId="0" fontId="0" fillId="0" borderId="0" xfId="0" applyAlignment="1" applyProtection="1">
      <alignment horizontal="center" vertical="center"/>
      <protection hidden="1" locked="0"/>
    </xf>
    <xf numFmtId="0" fontId="26" fillId="0" borderId="0" xfId="0" applyFont="1" applyAlignment="1" applyProtection="1">
      <alignment horizontal="left" indent="1"/>
      <protection hidden="1" locked="0"/>
    </xf>
    <xf numFmtId="0" fontId="13" fillId="0" borderId="0" xfId="0" applyFont="1" applyAlignment="1" applyProtection="1">
      <alignment/>
      <protection hidden="1" locked="0"/>
    </xf>
    <xf numFmtId="0" fontId="2" fillId="0" borderId="0" xfId="0" applyFont="1" applyAlignment="1" applyProtection="1">
      <alignment horizontal="left"/>
      <protection hidden="1" locked="0"/>
    </xf>
    <xf numFmtId="0" fontId="0" fillId="0" borderId="0" xfId="0" applyAlignment="1" applyProtection="1">
      <alignment wrapText="1"/>
      <protection hidden="1" locked="0"/>
    </xf>
    <xf numFmtId="0" fontId="0" fillId="0" borderId="0" xfId="0" applyAlignment="1" applyProtection="1">
      <alignment horizontal="left"/>
      <protection hidden="1" locked="0"/>
    </xf>
    <xf numFmtId="0" fontId="15" fillId="0" borderId="0" xfId="0" applyFont="1" applyAlignment="1" applyProtection="1">
      <alignment/>
      <protection hidden="1" locked="0"/>
    </xf>
    <xf numFmtId="0" fontId="2" fillId="0" borderId="0" xfId="0" applyFont="1" applyAlignment="1" applyProtection="1">
      <alignment horizontal="right" vertical="top"/>
      <protection hidden="1" locked="0"/>
    </xf>
    <xf numFmtId="0" fontId="0" fillId="0" borderId="0" xfId="0" applyAlignment="1" applyProtection="1">
      <alignment horizontal="left" indent="1"/>
      <protection hidden="1" locked="0"/>
    </xf>
    <xf numFmtId="0" fontId="2" fillId="0" borderId="0" xfId="0" applyFont="1" applyAlignment="1" applyProtection="1">
      <alignment horizontal="left" vertical="top" indent="7"/>
      <protection hidden="1" locked="0"/>
    </xf>
    <xf numFmtId="0" fontId="2" fillId="0" borderId="0" xfId="0" applyFont="1" applyAlignment="1" applyProtection="1">
      <alignment horizontal="left" vertical="top"/>
      <protection hidden="1" locked="0"/>
    </xf>
    <xf numFmtId="0" fontId="2" fillId="0" borderId="0" xfId="0" applyFont="1" applyAlignment="1" applyProtection="1">
      <alignment horizontal="left" vertical="top" indent="1"/>
      <protection hidden="1" locked="0"/>
    </xf>
    <xf numFmtId="0" fontId="0" fillId="0" borderId="0" xfId="0" applyAlignment="1" applyProtection="1">
      <alignment horizontal="right"/>
      <protection hidden="1" locked="0"/>
    </xf>
    <xf numFmtId="0" fontId="2" fillId="0" borderId="0" xfId="0" applyFont="1" applyAlignment="1" applyProtection="1">
      <alignment horizontal="right"/>
      <protection hidden="1" locked="0"/>
    </xf>
    <xf numFmtId="0" fontId="0" fillId="0" borderId="0" xfId="0" applyAlignment="1" applyProtection="1">
      <alignment horizontal="center"/>
      <protection hidden="1" locked="0"/>
    </xf>
    <xf numFmtId="0" fontId="2" fillId="0" borderId="10" xfId="0" applyFont="1" applyBorder="1" applyAlignment="1" applyProtection="1">
      <alignment wrapText="1"/>
      <protection hidden="1" locked="0"/>
    </xf>
    <xf numFmtId="0" fontId="0" fillId="0" borderId="10" xfId="0" applyBorder="1" applyAlignment="1" applyProtection="1">
      <alignment horizontal="center" vertical="center"/>
      <protection hidden="1" locked="0"/>
    </xf>
    <xf numFmtId="0" fontId="0" fillId="0" borderId="0" xfId="0" applyBorder="1" applyAlignment="1" applyProtection="1">
      <alignment/>
      <protection hidden="1" locked="0"/>
    </xf>
    <xf numFmtId="0" fontId="2" fillId="0" borderId="0" xfId="0" applyFont="1" applyAlignment="1" applyProtection="1">
      <alignment vertical="center" wrapText="1"/>
      <protection hidden="1" locked="0"/>
    </xf>
    <xf numFmtId="0" fontId="2" fillId="0" borderId="10" xfId="0" applyFont="1" applyBorder="1" applyAlignment="1" applyProtection="1">
      <alignment horizontal="center" vertical="center" wrapText="1"/>
      <protection hidden="1" locked="0"/>
    </xf>
    <xf numFmtId="0" fontId="2" fillId="0" borderId="10" xfId="0" applyFont="1" applyBorder="1" applyAlignment="1" applyProtection="1">
      <alignment vertical="center" wrapText="1"/>
      <protection hidden="1" locked="0"/>
    </xf>
    <xf numFmtId="0" fontId="2" fillId="0" borderId="10" xfId="0" applyFont="1" applyBorder="1" applyAlignment="1" applyProtection="1">
      <alignment vertical="center"/>
      <protection hidden="1" locked="0"/>
    </xf>
    <xf numFmtId="0" fontId="2" fillId="0" borderId="0" xfId="0" applyFont="1" applyAlignment="1" applyProtection="1">
      <alignment horizontal="justify"/>
      <protection hidden="1" locked="0"/>
    </xf>
    <xf numFmtId="0" fontId="2" fillId="0" borderId="0" xfId="0" applyFont="1" applyAlignment="1" applyProtection="1">
      <alignment horizontal="center" vertical="center"/>
      <protection hidden="1" locked="0"/>
    </xf>
    <xf numFmtId="0" fontId="2" fillId="0" borderId="0" xfId="0" applyFont="1" applyAlignment="1" applyProtection="1">
      <alignment vertical="center"/>
      <protection hidden="1" locked="0"/>
    </xf>
    <xf numFmtId="0" fontId="2" fillId="0" borderId="0" xfId="0" applyFont="1" applyAlignment="1" applyProtection="1">
      <alignment horizontal="left" vertical="center"/>
      <protection hidden="1" locked="0"/>
    </xf>
    <xf numFmtId="0" fontId="2" fillId="0" borderId="0" xfId="0" applyFont="1" applyAlignment="1" applyProtection="1">
      <alignment horizontal="left" indent="5"/>
      <protection hidden="1" locked="0"/>
    </xf>
    <xf numFmtId="0" fontId="2" fillId="0" borderId="0" xfId="0" applyFont="1" applyAlignment="1" applyProtection="1">
      <alignment horizontal="left" indent="10"/>
      <protection hidden="1" locked="0"/>
    </xf>
    <xf numFmtId="0" fontId="2" fillId="0" borderId="0" xfId="0" applyFont="1" applyAlignment="1" applyProtection="1">
      <alignment horizontal="left" indent="6"/>
      <protection hidden="1" locked="0"/>
    </xf>
    <xf numFmtId="0" fontId="27" fillId="0" borderId="0" xfId="0" applyFont="1" applyAlignment="1" applyProtection="1">
      <alignment horizontal="left" indent="1"/>
      <protection hidden="1" locked="0"/>
    </xf>
    <xf numFmtId="0" fontId="2" fillId="0" borderId="0" xfId="0" applyFont="1" applyAlignment="1" applyProtection="1">
      <alignment horizontal="left" indent="8"/>
      <protection hidden="1" locked="0"/>
    </xf>
    <xf numFmtId="0" fontId="2" fillId="0" borderId="0" xfId="0" applyFont="1" applyAlignment="1" applyProtection="1">
      <alignment vertical="top" wrapText="1"/>
      <protection hidden="1" locked="0"/>
    </xf>
    <xf numFmtId="0" fontId="2" fillId="0" borderId="0" xfId="0" applyFont="1" applyAlignment="1" applyProtection="1">
      <alignment wrapText="1"/>
      <protection hidden="1" locked="0"/>
    </xf>
    <xf numFmtId="0" fontId="2" fillId="0" borderId="0" xfId="0" applyFont="1" applyAlignment="1" applyProtection="1">
      <alignment horizontal="left" vertical="center" wrapText="1" indent="3"/>
      <protection hidden="1" locked="0"/>
    </xf>
    <xf numFmtId="0" fontId="28" fillId="0" borderId="0" xfId="0" applyFont="1" applyAlignment="1" applyProtection="1">
      <alignment horizontal="center"/>
      <protection hidden="1" locked="0"/>
    </xf>
    <xf numFmtId="0" fontId="29" fillId="0" borderId="0" xfId="0" applyFont="1" applyAlignment="1" applyProtection="1">
      <alignment horizontal="left" indent="3"/>
      <protection hidden="1" locked="0"/>
    </xf>
    <xf numFmtId="0" fontId="28" fillId="0" borderId="0" xfId="0" applyFont="1" applyAlignment="1" applyProtection="1">
      <alignment horizontal="left"/>
      <protection hidden="1" locked="0"/>
    </xf>
    <xf numFmtId="0" fontId="0" fillId="0" borderId="0" xfId="0" applyAlignment="1" applyProtection="1">
      <alignment vertical="center"/>
      <protection hidden="1" locked="0"/>
    </xf>
    <xf numFmtId="0" fontId="30" fillId="0" borderId="0" xfId="0" applyFont="1" applyAlignment="1" applyProtection="1">
      <alignment horizontal="right"/>
      <protection hidden="1" locked="0"/>
    </xf>
    <xf numFmtId="0" fontId="31" fillId="0" borderId="0" xfId="0" applyFont="1" applyAlignment="1" applyProtection="1">
      <alignment horizontal="center"/>
      <protection hidden="1" locked="0"/>
    </xf>
    <xf numFmtId="0" fontId="30" fillId="0" borderId="0" xfId="0" applyFont="1" applyAlignment="1" applyProtection="1">
      <alignment horizontal="left" indent="4"/>
      <protection hidden="1" locked="0"/>
    </xf>
    <xf numFmtId="0" fontId="0" fillId="0" borderId="0" xfId="0" applyAlignment="1" applyProtection="1">
      <alignment/>
      <protection hidden="1" locked="0"/>
    </xf>
    <xf numFmtId="0" fontId="27" fillId="0" borderId="10" xfId="0" applyFont="1" applyBorder="1" applyAlignment="1" applyProtection="1">
      <alignment horizontal="center" vertical="center" wrapText="1"/>
      <protection hidden="1" locked="0"/>
    </xf>
    <xf numFmtId="0" fontId="0" fillId="0" borderId="10" xfId="0" applyBorder="1" applyAlignment="1" applyProtection="1">
      <alignment horizontal="center" vertical="center" wrapText="1"/>
      <protection hidden="1" locked="0"/>
    </xf>
    <xf numFmtId="0" fontId="20" fillId="0" borderId="0" xfId="0" applyFont="1" applyAlignment="1" applyProtection="1">
      <alignment horizontal="left" indent="11"/>
      <protection hidden="1" locked="0"/>
    </xf>
    <xf numFmtId="0" fontId="18" fillId="0" borderId="0" xfId="0" applyFont="1" applyAlignment="1" applyProtection="1">
      <alignment/>
      <protection hidden="1" locked="0"/>
    </xf>
    <xf numFmtId="0" fontId="38" fillId="0" borderId="0" xfId="0" applyFont="1" applyAlignment="1" applyProtection="1">
      <alignment/>
      <protection hidden="1" locked="0"/>
    </xf>
    <xf numFmtId="0" fontId="37" fillId="0" borderId="0" xfId="0" applyFont="1" applyAlignment="1" applyProtection="1">
      <alignment horizontal="left" vertical="top"/>
      <protection hidden="1" locked="0"/>
    </xf>
    <xf numFmtId="0" fontId="0" fillId="35" borderId="43" xfId="0" applyFont="1" applyFill="1" applyBorder="1" applyAlignment="1">
      <alignment vertical="center" wrapText="1"/>
    </xf>
    <xf numFmtId="0" fontId="22" fillId="34" borderId="47" xfId="0" applyFont="1" applyFill="1" applyBorder="1" applyAlignment="1" applyProtection="1">
      <alignment horizontal="center" vertical="center"/>
      <protection locked="0"/>
    </xf>
    <xf numFmtId="0" fontId="18" fillId="0" borderId="0" xfId="0" applyFont="1" applyAlignment="1">
      <alignment/>
    </xf>
    <xf numFmtId="0" fontId="44" fillId="0" borderId="0" xfId="0" applyFont="1" applyAlignment="1" applyProtection="1">
      <alignment/>
      <protection hidden="1" locked="0"/>
    </xf>
    <xf numFmtId="0" fontId="37" fillId="0" borderId="0" xfId="0" applyFont="1" applyAlignment="1" applyProtection="1">
      <alignment horizontal="left" indent="1"/>
      <protection hidden="1" locked="0"/>
    </xf>
    <xf numFmtId="0" fontId="45" fillId="0" borderId="0" xfId="0" applyFont="1" applyAlignment="1" applyProtection="1">
      <alignment/>
      <protection hidden="1" locked="0"/>
    </xf>
    <xf numFmtId="0" fontId="0" fillId="35" borderId="34" xfId="0" applyFill="1" applyBorder="1" applyAlignment="1">
      <alignment horizontal="center" vertical="center"/>
    </xf>
    <xf numFmtId="0" fontId="30" fillId="0" borderId="0" xfId="0" applyFont="1" applyAlignment="1" applyProtection="1">
      <alignment/>
      <protection hidden="1" locked="0"/>
    </xf>
    <xf numFmtId="0" fontId="46" fillId="0" borderId="0" xfId="0" applyFont="1" applyAlignment="1" applyProtection="1">
      <alignment/>
      <protection hidden="1" locked="0"/>
    </xf>
    <xf numFmtId="0" fontId="16" fillId="34" borderId="0" xfId="0" applyFont="1" applyFill="1" applyBorder="1" applyAlignment="1">
      <alignment horizontal="center" vertical="center"/>
    </xf>
    <xf numFmtId="0" fontId="16" fillId="34" borderId="57" xfId="0" applyFont="1" applyFill="1" applyBorder="1" applyAlignment="1">
      <alignment horizontal="center" vertical="center"/>
    </xf>
    <xf numFmtId="0" fontId="16" fillId="34" borderId="0" xfId="0" applyFont="1" applyFill="1" applyBorder="1" applyAlignment="1">
      <alignment vertical="center"/>
    </xf>
    <xf numFmtId="0" fontId="0" fillId="0" borderId="58" xfId="0" applyBorder="1" applyAlignment="1">
      <alignment/>
    </xf>
    <xf numFmtId="0" fontId="23" fillId="34" borderId="38" xfId="0" applyFont="1" applyFill="1" applyBorder="1" applyAlignment="1" applyProtection="1">
      <alignment horizontal="left" vertical="center" indent="2"/>
      <protection locked="0"/>
    </xf>
    <xf numFmtId="0" fontId="18" fillId="0" borderId="0" xfId="0" applyFont="1" applyAlignment="1" applyProtection="1">
      <alignment horizontal="left" indent="1"/>
      <protection hidden="1" locked="0"/>
    </xf>
    <xf numFmtId="14" fontId="0" fillId="0" borderId="0" xfId="0" applyNumberFormat="1" applyAlignment="1" applyProtection="1">
      <alignment vertical="center"/>
      <protection hidden="1" locked="0"/>
    </xf>
    <xf numFmtId="0" fontId="26" fillId="0" borderId="0" xfId="0" applyFont="1" applyAlignment="1" applyProtection="1">
      <alignment horizontal="left" vertical="center"/>
      <protection hidden="1" locked="0"/>
    </xf>
    <xf numFmtId="0" fontId="51" fillId="0" borderId="0" xfId="0" applyFont="1" applyAlignment="1" applyProtection="1">
      <alignment horizontal="left" vertical="center"/>
      <protection hidden="1" locked="0"/>
    </xf>
    <xf numFmtId="14" fontId="13" fillId="0" borderId="0" xfId="0" applyNumberFormat="1" applyFont="1" applyAlignment="1" applyProtection="1">
      <alignment horizontal="right" vertical="center"/>
      <protection hidden="1" locked="0"/>
    </xf>
    <xf numFmtId="0" fontId="13" fillId="0" borderId="0" xfId="0" applyFont="1" applyAlignment="1" applyProtection="1">
      <alignment horizontal="right" vertical="center"/>
      <protection hidden="1" locked="0"/>
    </xf>
    <xf numFmtId="0" fontId="22" fillId="36" borderId="59" xfId="0" applyFont="1" applyFill="1" applyBorder="1" applyAlignment="1">
      <alignment/>
    </xf>
    <xf numFmtId="14" fontId="14" fillId="34" borderId="45" xfId="0" applyNumberFormat="1" applyFont="1" applyFill="1" applyBorder="1" applyAlignment="1" applyProtection="1">
      <alignment horizontal="left" vertical="center" indent="2"/>
      <protection locked="0"/>
    </xf>
    <xf numFmtId="0" fontId="55" fillId="0" borderId="0" xfId="0" applyFont="1" applyAlignment="1" applyProtection="1">
      <alignment vertical="center"/>
      <protection hidden="1" locked="0"/>
    </xf>
    <xf numFmtId="0" fontId="0" fillId="0" borderId="0" xfId="0" applyAlignment="1" applyProtection="1">
      <alignment/>
      <protection hidden="1"/>
    </xf>
    <xf numFmtId="0" fontId="0" fillId="0" borderId="0" xfId="0" applyAlignment="1" applyProtection="1">
      <alignment/>
      <protection/>
    </xf>
    <xf numFmtId="0" fontId="20" fillId="0" borderId="0" xfId="0" applyFont="1" applyAlignment="1" applyProtection="1">
      <alignment horizontal="left" indent="1"/>
      <protection hidden="1" locked="0"/>
    </xf>
    <xf numFmtId="0" fontId="18" fillId="0" borderId="0" xfId="0" applyFont="1" applyAlignment="1" applyProtection="1">
      <alignment horizontal="left" vertical="center" indent="1"/>
      <protection hidden="1" locked="0"/>
    </xf>
    <xf numFmtId="0" fontId="18" fillId="0" borderId="0" xfId="0" applyFont="1" applyAlignment="1" applyProtection="1">
      <alignment horizontal="left"/>
      <protection hidden="1" locked="0"/>
    </xf>
    <xf numFmtId="0" fontId="44" fillId="0" borderId="0" xfId="0" applyFont="1" applyAlignment="1" applyProtection="1">
      <alignment vertical="center"/>
      <protection hidden="1" locked="0"/>
    </xf>
    <xf numFmtId="0" fontId="34" fillId="0" borderId="0" xfId="0" applyFont="1" applyAlignment="1" applyProtection="1">
      <alignment vertical="center"/>
      <protection hidden="1" locked="0"/>
    </xf>
    <xf numFmtId="0" fontId="52" fillId="0" borderId="0" xfId="0" applyFont="1" applyAlignment="1" applyProtection="1">
      <alignment horizontal="left" indent="2"/>
      <protection hidden="1" locked="0"/>
    </xf>
    <xf numFmtId="0" fontId="53" fillId="34" borderId="60" xfId="0" applyFont="1" applyFill="1" applyBorder="1" applyAlignment="1" applyProtection="1">
      <alignment horizontal="left" indent="1"/>
      <protection locked="0"/>
    </xf>
    <xf numFmtId="0" fontId="24" fillId="0" borderId="0" xfId="0" applyFont="1" applyAlignment="1" applyProtection="1">
      <alignment vertical="center" wrapText="1"/>
      <protection locked="0"/>
    </xf>
    <xf numFmtId="0" fontId="35" fillId="0" borderId="0" xfId="0" applyFont="1" applyAlignment="1" applyProtection="1">
      <alignment vertical="center" wrapText="1"/>
      <protection locked="0"/>
    </xf>
    <xf numFmtId="0" fontId="31" fillId="0" borderId="0" xfId="0" applyFont="1" applyAlignment="1" applyProtection="1">
      <alignment/>
      <protection locked="0"/>
    </xf>
    <xf numFmtId="0" fontId="20" fillId="0" borderId="0" xfId="0" applyFont="1" applyAlignment="1" applyProtection="1">
      <alignment/>
      <protection locked="0"/>
    </xf>
    <xf numFmtId="0" fontId="21" fillId="0" borderId="0" xfId="0" applyFont="1" applyAlignment="1" applyProtection="1">
      <alignment horizontal="center" vertical="top"/>
      <protection hidden="1" locked="0"/>
    </xf>
    <xf numFmtId="0" fontId="21" fillId="0" borderId="0" xfId="0" applyFont="1" applyAlignment="1" applyProtection="1">
      <alignment/>
      <protection hidden="1"/>
    </xf>
    <xf numFmtId="0" fontId="2" fillId="0" borderId="0" xfId="0" applyFont="1" applyAlignment="1" applyProtection="1">
      <alignment/>
      <protection hidden="1" locked="0"/>
    </xf>
    <xf numFmtId="0" fontId="57" fillId="0" borderId="0" xfId="0" applyFont="1" applyAlignment="1" applyProtection="1">
      <alignment horizontal="left" indent="3"/>
      <protection hidden="1" locked="0"/>
    </xf>
    <xf numFmtId="0" fontId="2" fillId="0" borderId="0" xfId="0" applyFont="1" applyAlignment="1" applyProtection="1">
      <alignment horizontal="left"/>
      <protection hidden="1" locked="0"/>
    </xf>
    <xf numFmtId="0" fontId="0" fillId="0" borderId="0" xfId="0" applyAlignment="1" applyProtection="1">
      <alignment horizontal="center"/>
      <protection hidden="1" locked="0"/>
    </xf>
    <xf numFmtId="0" fontId="0" fillId="0" borderId="0" xfId="0" applyAlignment="1" applyProtection="1">
      <alignment horizontal="center" vertical="center"/>
      <protection hidden="1" locked="0"/>
    </xf>
    <xf numFmtId="0" fontId="32" fillId="0" borderId="0" xfId="0" applyFont="1" applyAlignment="1" applyProtection="1">
      <alignment vertical="center"/>
      <protection hidden="1" locked="0"/>
    </xf>
    <xf numFmtId="0" fontId="18" fillId="0" borderId="0" xfId="0" applyFont="1" applyAlignment="1" applyProtection="1">
      <alignment vertical="center"/>
      <protection hidden="1" locked="0"/>
    </xf>
    <xf numFmtId="0" fontId="20" fillId="0" borderId="10" xfId="0" applyFont="1" applyBorder="1" applyAlignment="1" applyProtection="1">
      <alignment horizontal="left" vertical="center"/>
      <protection hidden="1" locked="0"/>
    </xf>
    <xf numFmtId="0" fontId="2" fillId="0" borderId="0" xfId="0" applyFont="1" applyAlignment="1" applyProtection="1">
      <alignment horizontal="left" indent="4"/>
      <protection hidden="1" locked="0"/>
    </xf>
    <xf numFmtId="0" fontId="0" fillId="0" borderId="10" xfId="0" applyBorder="1" applyAlignment="1" applyProtection="1">
      <alignment/>
      <protection hidden="1" locked="0"/>
    </xf>
    <xf numFmtId="14" fontId="0" fillId="0" borderId="0" xfId="0" applyNumberFormat="1" applyAlignment="1" applyProtection="1">
      <alignment/>
      <protection hidden="1" locked="0"/>
    </xf>
    <xf numFmtId="0" fontId="27" fillId="0" borderId="0" xfId="0" applyFont="1" applyAlignment="1" applyProtection="1">
      <alignment/>
      <protection hidden="1" locked="0"/>
    </xf>
    <xf numFmtId="0" fontId="0" fillId="0" borderId="0" xfId="0" applyAlignment="1" applyProtection="1">
      <alignment horizontal="center" vertical="center"/>
      <protection hidden="1" locked="0"/>
    </xf>
    <xf numFmtId="0" fontId="2" fillId="0" borderId="0" xfId="0" applyFont="1" applyAlignment="1" applyProtection="1">
      <alignment/>
      <protection hidden="1" locked="0"/>
    </xf>
    <xf numFmtId="0" fontId="27" fillId="0" borderId="0" xfId="0" applyFont="1" applyAlignment="1" applyProtection="1">
      <alignment wrapText="1"/>
      <protection hidden="1" locked="0"/>
    </xf>
    <xf numFmtId="0" fontId="27" fillId="0" borderId="0" xfId="0" applyFont="1" applyAlignment="1" applyProtection="1">
      <alignment vertical="center" wrapText="1"/>
      <protection hidden="1" locked="0"/>
    </xf>
    <xf numFmtId="0" fontId="58" fillId="0" borderId="0" xfId="0" applyFont="1" applyAlignment="1" applyProtection="1">
      <alignment vertical="center" wrapText="1"/>
      <protection hidden="1" locked="0"/>
    </xf>
    <xf numFmtId="0" fontId="2" fillId="0" borderId="0" xfId="0" applyFont="1" applyAlignment="1" applyProtection="1">
      <alignment horizontal="center" vertical="top"/>
      <protection hidden="1" locked="0"/>
    </xf>
    <xf numFmtId="0" fontId="2" fillId="0" borderId="0" xfId="0" applyFont="1" applyAlignment="1" applyProtection="1">
      <alignment horizontal="center"/>
      <protection hidden="1" locked="0"/>
    </xf>
    <xf numFmtId="0" fontId="0" fillId="35" borderId="10" xfId="0" applyFill="1" applyBorder="1" applyAlignment="1">
      <alignment horizontal="left" vertical="center" wrapText="1"/>
    </xf>
    <xf numFmtId="0" fontId="0" fillId="35" borderId="43" xfId="0" applyFill="1" applyBorder="1" applyAlignment="1">
      <alignment horizontal="left" vertical="center" wrapText="1"/>
    </xf>
    <xf numFmtId="0" fontId="0" fillId="0" borderId="0" xfId="0" applyAlignment="1">
      <alignment horizontal="left" vertical="center" wrapText="1"/>
    </xf>
    <xf numFmtId="0" fontId="0" fillId="35" borderId="52" xfId="0" applyFill="1" applyBorder="1" applyAlignment="1">
      <alignment horizontal="left" vertical="center" wrapText="1"/>
    </xf>
    <xf numFmtId="0" fontId="47" fillId="37" borderId="61" xfId="0" applyFont="1" applyFill="1" applyBorder="1" applyAlignment="1">
      <alignment horizontal="center" vertical="center"/>
    </xf>
    <xf numFmtId="0" fontId="47" fillId="37" borderId="62" xfId="0" applyFont="1" applyFill="1" applyBorder="1" applyAlignment="1">
      <alignment horizontal="center" vertical="center"/>
    </xf>
    <xf numFmtId="0" fontId="47" fillId="37" borderId="51" xfId="0" applyFont="1" applyFill="1" applyBorder="1" applyAlignment="1">
      <alignment horizontal="center" vertical="center"/>
    </xf>
    <xf numFmtId="0" fontId="0" fillId="35" borderId="63" xfId="0" applyFill="1" applyBorder="1" applyAlignment="1">
      <alignment horizontal="left" vertical="center" wrapText="1"/>
    </xf>
    <xf numFmtId="0" fontId="0" fillId="35" borderId="64" xfId="0" applyFill="1" applyBorder="1" applyAlignment="1">
      <alignment horizontal="left" vertical="center" wrapText="1"/>
    </xf>
    <xf numFmtId="0" fontId="0" fillId="35" borderId="65" xfId="0" applyFill="1" applyBorder="1" applyAlignment="1">
      <alignment horizontal="left" vertical="center" wrapText="1"/>
    </xf>
    <xf numFmtId="0" fontId="0" fillId="35" borderId="66" xfId="0" applyFill="1" applyBorder="1" applyAlignment="1">
      <alignment horizontal="left" vertical="center" wrapText="1"/>
    </xf>
    <xf numFmtId="0" fontId="0" fillId="35" borderId="67" xfId="0" applyFill="1" applyBorder="1" applyAlignment="1">
      <alignment horizontal="left" vertical="center" wrapText="1"/>
    </xf>
    <xf numFmtId="0" fontId="0" fillId="35" borderId="68" xfId="0" applyFill="1" applyBorder="1" applyAlignment="1">
      <alignment horizontal="left" vertical="center" wrapText="1"/>
    </xf>
    <xf numFmtId="0" fontId="0" fillId="35" borderId="69" xfId="0" applyFill="1" applyBorder="1" applyAlignment="1">
      <alignment horizontal="left" vertical="center" wrapText="1"/>
    </xf>
    <xf numFmtId="0" fontId="0" fillId="35" borderId="70" xfId="0" applyFill="1" applyBorder="1" applyAlignment="1">
      <alignment horizontal="left"/>
    </xf>
    <xf numFmtId="0" fontId="0" fillId="35" borderId="53" xfId="0" applyFill="1" applyBorder="1" applyAlignment="1">
      <alignment horizontal="left"/>
    </xf>
    <xf numFmtId="0" fontId="16" fillId="34" borderId="61" xfId="0" applyFont="1" applyFill="1" applyBorder="1" applyAlignment="1">
      <alignment horizontal="center" vertical="center"/>
    </xf>
    <xf numFmtId="0" fontId="16" fillId="34" borderId="62" xfId="0" applyFont="1" applyFill="1" applyBorder="1" applyAlignment="1">
      <alignment horizontal="center" vertical="center"/>
    </xf>
    <xf numFmtId="0" fontId="16" fillId="34" borderId="51" xfId="0" applyFont="1" applyFill="1" applyBorder="1" applyAlignment="1">
      <alignment horizontal="center" vertical="center"/>
    </xf>
    <xf numFmtId="0" fontId="0" fillId="35" borderId="71" xfId="0" applyFill="1" applyBorder="1" applyAlignment="1">
      <alignment horizontal="left" vertical="center" wrapText="1"/>
    </xf>
    <xf numFmtId="0" fontId="0" fillId="35" borderId="70" xfId="0" applyFill="1" applyBorder="1" applyAlignment="1">
      <alignment horizontal="left" vertical="center" wrapText="1"/>
    </xf>
    <xf numFmtId="0" fontId="2" fillId="0" borderId="0" xfId="0" applyFont="1" applyAlignment="1" applyProtection="1">
      <alignment horizontal="center" vertical="top" wrapText="1"/>
      <protection hidden="1" locked="0"/>
    </xf>
    <xf numFmtId="0" fontId="43" fillId="0" borderId="0" xfId="0" applyFont="1" applyAlignment="1" applyProtection="1">
      <alignment horizontal="left" vertical="center" wrapText="1"/>
      <protection hidden="1" locked="0"/>
    </xf>
    <xf numFmtId="0" fontId="18" fillId="0" borderId="0" xfId="0" applyFont="1" applyAlignment="1" applyProtection="1">
      <alignment horizontal="left" wrapText="1" indent="1"/>
      <protection hidden="1" locked="0"/>
    </xf>
    <xf numFmtId="0" fontId="2" fillId="0" borderId="0" xfId="0" applyFont="1" applyAlignment="1" applyProtection="1">
      <alignment horizontal="center" vertical="center" wrapText="1"/>
      <protection hidden="1" locked="0"/>
    </xf>
    <xf numFmtId="0" fontId="51" fillId="0" borderId="0" xfId="0" applyFont="1" applyAlignment="1" applyProtection="1">
      <alignment horizontal="center" vertical="center" wrapText="1"/>
      <protection hidden="1" locked="0"/>
    </xf>
    <xf numFmtId="0" fontId="2" fillId="0" borderId="0" xfId="0" applyFont="1" applyAlignment="1" applyProtection="1">
      <alignment horizontal="center" wrapText="1"/>
      <protection hidden="1" locked="0"/>
    </xf>
    <xf numFmtId="0" fontId="2" fillId="0" borderId="0" xfId="0" applyFont="1" applyAlignment="1" applyProtection="1">
      <alignment horizontal="center" vertical="center"/>
      <protection hidden="1" locked="0"/>
    </xf>
    <xf numFmtId="0" fontId="2" fillId="0" borderId="0" xfId="0" applyFont="1" applyAlignment="1" applyProtection="1">
      <alignment horizontal="left" vertical="top" wrapText="1"/>
      <protection hidden="1" locked="0"/>
    </xf>
    <xf numFmtId="0" fontId="0" fillId="0" borderId="0" xfId="0" applyAlignment="1" applyProtection="1">
      <alignment horizontal="center"/>
      <protection hidden="1" locked="0"/>
    </xf>
    <xf numFmtId="0" fontId="54" fillId="0" borderId="0" xfId="0" applyFont="1" applyAlignment="1" applyProtection="1">
      <alignment horizontal="center"/>
      <protection hidden="1" locked="0"/>
    </xf>
    <xf numFmtId="0" fontId="2" fillId="0" borderId="0" xfId="0" applyFont="1" applyAlignment="1" applyProtection="1">
      <alignment horizontal="left" vertical="center" wrapText="1" indent="1"/>
      <protection hidden="1" locked="0"/>
    </xf>
    <xf numFmtId="0" fontId="2" fillId="0" borderId="0" xfId="0" applyFont="1" applyAlignment="1" applyProtection="1">
      <alignment horizontal="left" vertical="center" indent="1"/>
      <protection hidden="1" locked="0"/>
    </xf>
    <xf numFmtId="0" fontId="2" fillId="0" borderId="0" xfId="0" applyFont="1" applyAlignment="1" applyProtection="1">
      <alignment horizontal="left" vertical="center" indent="1"/>
      <protection hidden="1" locked="0"/>
    </xf>
    <xf numFmtId="0" fontId="0" fillId="0" borderId="0" xfId="0" applyAlignment="1" applyProtection="1">
      <alignment horizontal="center" wrapText="1"/>
      <protection hidden="1" locked="0"/>
    </xf>
    <xf numFmtId="0" fontId="2" fillId="0" borderId="10" xfId="0" applyFont="1" applyBorder="1" applyAlignment="1" applyProtection="1">
      <alignment horizontal="center" vertical="center" wrapText="1"/>
      <protection hidden="1" locked="0"/>
    </xf>
    <xf numFmtId="0" fontId="2" fillId="0" borderId="0" xfId="0" applyFont="1" applyAlignment="1" applyProtection="1">
      <alignment horizontal="left" vertical="top" wrapText="1" indent="1"/>
      <protection hidden="1" locked="0"/>
    </xf>
    <xf numFmtId="0" fontId="33" fillId="0" borderId="0" xfId="0" applyFont="1" applyAlignment="1" applyProtection="1">
      <alignment horizontal="left" vertical="top" wrapText="1"/>
      <protection hidden="1" locked="0"/>
    </xf>
    <xf numFmtId="0" fontId="57" fillId="0" borderId="0" xfId="0" applyFont="1" applyAlignment="1" applyProtection="1">
      <alignment horizontal="left" indent="3"/>
      <protection hidden="1" locked="0"/>
    </xf>
    <xf numFmtId="0" fontId="50" fillId="0" borderId="0" xfId="0" applyFont="1" applyAlignment="1" applyProtection="1">
      <alignment horizontal="center"/>
      <protection hidden="1" locked="0"/>
    </xf>
    <xf numFmtId="0" fontId="2" fillId="0" borderId="0" xfId="0" applyFont="1" applyAlignment="1" applyProtection="1">
      <alignment horizontal="left" vertical="center" wrapText="1" indent="3"/>
      <protection hidden="1" locked="0"/>
    </xf>
    <xf numFmtId="0" fontId="2" fillId="0" borderId="0" xfId="0" applyFont="1" applyAlignment="1" applyProtection="1">
      <alignment horizontal="left" wrapText="1"/>
      <protection hidden="1" locked="0"/>
    </xf>
    <xf numFmtId="14" fontId="13" fillId="0" borderId="0" xfId="0" applyNumberFormat="1" applyFont="1" applyAlignment="1" applyProtection="1">
      <alignment horizontal="center" vertical="center"/>
      <protection hidden="1" locked="0"/>
    </xf>
    <xf numFmtId="0" fontId="32" fillId="0" borderId="10" xfId="0" applyFont="1" applyBorder="1" applyAlignment="1" applyProtection="1">
      <alignment horizontal="left" vertical="center" indent="1"/>
      <protection hidden="1" locked="0"/>
    </xf>
    <xf numFmtId="14" fontId="18" fillId="0" borderId="0" xfId="0" applyNumberFormat="1" applyFont="1" applyAlignment="1" applyProtection="1">
      <alignment horizontal="left" indent="1"/>
      <protection hidden="1" locked="0"/>
    </xf>
    <xf numFmtId="0" fontId="18" fillId="0" borderId="10" xfId="0" applyFont="1" applyBorder="1" applyAlignment="1" applyProtection="1">
      <alignment horizontal="left" indent="1"/>
      <protection hidden="1" locked="0"/>
    </xf>
    <xf numFmtId="14" fontId="13" fillId="0" borderId="0" xfId="0" applyNumberFormat="1" applyFont="1" applyAlignment="1" applyProtection="1">
      <alignment horizontal="left" vertical="center" wrapText="1"/>
      <protection hidden="1" locked="0"/>
    </xf>
    <xf numFmtId="0" fontId="2" fillId="0" borderId="0" xfId="0" applyFont="1" applyAlignment="1" applyProtection="1">
      <alignment horizontal="left" vertical="center" wrapText="1" indent="1"/>
      <protection hidden="1" locked="0"/>
    </xf>
    <xf numFmtId="0" fontId="0" fillId="0" borderId="10" xfId="0" applyBorder="1" applyAlignment="1" applyProtection="1">
      <alignment horizontal="center"/>
      <protection hidden="1" locked="0"/>
    </xf>
    <xf numFmtId="0" fontId="2" fillId="0" borderId="10" xfId="0" applyFont="1" applyBorder="1" applyAlignment="1" applyProtection="1">
      <alignment horizontal="center"/>
      <protection hidden="1" locked="0"/>
    </xf>
    <xf numFmtId="14" fontId="0" fillId="0" borderId="0" xfId="0" applyNumberFormat="1" applyAlignment="1" applyProtection="1">
      <alignment horizontal="left"/>
      <protection hidden="1" locked="0"/>
    </xf>
    <xf numFmtId="0" fontId="2" fillId="0" borderId="72" xfId="0" applyFont="1" applyBorder="1" applyAlignment="1" applyProtection="1">
      <alignment horizontal="center" vertical="center" wrapText="1"/>
      <protection hidden="1" locked="0"/>
    </xf>
    <xf numFmtId="0" fontId="2" fillId="0" borderId="73" xfId="0" applyFont="1" applyBorder="1" applyAlignment="1" applyProtection="1">
      <alignment horizontal="center" vertical="center" wrapText="1"/>
      <protection hidden="1" locked="0"/>
    </xf>
    <xf numFmtId="0" fontId="2" fillId="0" borderId="74" xfId="0" applyFont="1" applyBorder="1" applyAlignment="1" applyProtection="1">
      <alignment horizontal="center" vertical="center" wrapText="1"/>
      <protection hidden="1" locked="0"/>
    </xf>
    <xf numFmtId="0" fontId="2" fillId="0" borderId="75" xfId="0" applyFont="1" applyBorder="1" applyAlignment="1" applyProtection="1">
      <alignment horizontal="center" vertical="center" wrapText="1"/>
      <protection hidden="1" locked="0"/>
    </xf>
    <xf numFmtId="0" fontId="2" fillId="0" borderId="76" xfId="0" applyFont="1" applyBorder="1" applyAlignment="1" applyProtection="1">
      <alignment horizontal="center" vertical="center" wrapText="1"/>
      <protection hidden="1" locked="0"/>
    </xf>
    <xf numFmtId="0" fontId="2" fillId="0" borderId="77" xfId="0" applyFont="1" applyBorder="1" applyAlignment="1" applyProtection="1">
      <alignment horizontal="center" vertical="center" wrapText="1"/>
      <protection hidden="1" locked="0"/>
    </xf>
    <xf numFmtId="0" fontId="0" fillId="0" borderId="72" xfId="0" applyBorder="1" applyAlignment="1" applyProtection="1">
      <alignment horizontal="center" vertical="center" wrapText="1"/>
      <protection hidden="1" locked="0"/>
    </xf>
    <xf numFmtId="0" fontId="0" fillId="0" borderId="73" xfId="0" applyBorder="1" applyAlignment="1" applyProtection="1">
      <alignment horizontal="center" vertical="center" wrapText="1"/>
      <protection hidden="1" locked="0"/>
    </xf>
    <xf numFmtId="0" fontId="0" fillId="0" borderId="74" xfId="0" applyBorder="1" applyAlignment="1" applyProtection="1">
      <alignment horizontal="center" vertical="center" wrapText="1"/>
      <protection hidden="1" locked="0"/>
    </xf>
    <xf numFmtId="0" fontId="0" fillId="0" borderId="36" xfId="0" applyBorder="1" applyAlignment="1" applyProtection="1">
      <alignment horizontal="center" vertical="center" wrapText="1"/>
      <protection hidden="1" locked="0"/>
    </xf>
    <xf numFmtId="0" fontId="0" fillId="0" borderId="0" xfId="0" applyBorder="1" applyAlignment="1" applyProtection="1">
      <alignment horizontal="center" vertical="center" wrapText="1"/>
      <protection hidden="1" locked="0"/>
    </xf>
    <xf numFmtId="0" fontId="0" fillId="0" borderId="78" xfId="0" applyBorder="1" applyAlignment="1" applyProtection="1">
      <alignment horizontal="center" vertical="center" wrapText="1"/>
      <protection hidden="1" locked="0"/>
    </xf>
    <xf numFmtId="0" fontId="0" fillId="0" borderId="75" xfId="0" applyBorder="1" applyAlignment="1" applyProtection="1">
      <alignment horizontal="center" vertical="center" wrapText="1"/>
      <protection hidden="1" locked="0"/>
    </xf>
    <xf numFmtId="0" fontId="0" fillId="0" borderId="76" xfId="0" applyBorder="1" applyAlignment="1" applyProtection="1">
      <alignment horizontal="center" vertical="center" wrapText="1"/>
      <protection hidden="1" locked="0"/>
    </xf>
    <xf numFmtId="0" fontId="0" fillId="0" borderId="77" xfId="0" applyBorder="1" applyAlignment="1" applyProtection="1">
      <alignment horizontal="center" vertical="center" wrapText="1"/>
      <protection hidden="1" locked="0"/>
    </xf>
    <xf numFmtId="0" fontId="0" fillId="0" borderId="79" xfId="0" applyBorder="1" applyAlignment="1" applyProtection="1">
      <alignment horizontal="center"/>
      <protection hidden="1" locked="0"/>
    </xf>
    <xf numFmtId="0" fontId="0" fillId="0" borderId="80" xfId="0" applyBorder="1" applyAlignment="1" applyProtection="1">
      <alignment horizontal="center"/>
      <protection hidden="1" locked="0"/>
    </xf>
    <xf numFmtId="0" fontId="0" fillId="0" borderId="81" xfId="0" applyBorder="1" applyAlignment="1" applyProtection="1">
      <alignment horizontal="center"/>
      <protection hidden="1" locked="0"/>
    </xf>
    <xf numFmtId="0" fontId="0" fillId="0" borderId="10" xfId="0" applyBorder="1" applyAlignment="1" applyProtection="1">
      <alignment horizontal="center" vertical="center" wrapText="1"/>
      <protection hidden="1" locked="0"/>
    </xf>
    <xf numFmtId="0" fontId="2" fillId="0" borderId="0" xfId="0" applyFont="1" applyAlignment="1" applyProtection="1">
      <alignment horizontal="left" vertical="center" wrapText="1"/>
      <protection hidden="1" locked="0"/>
    </xf>
    <xf numFmtId="0" fontId="0" fillId="0" borderId="10" xfId="0" applyBorder="1" applyAlignment="1" applyProtection="1">
      <alignment horizontal="center" wrapText="1"/>
      <protection hidden="1" locked="0"/>
    </xf>
    <xf numFmtId="0" fontId="0" fillId="0" borderId="58" xfId="0" applyBorder="1" applyAlignment="1" applyProtection="1">
      <alignment horizontal="center"/>
      <protection hidden="1" locked="0"/>
    </xf>
    <xf numFmtId="0" fontId="0" fillId="0" borderId="72" xfId="0" applyBorder="1" applyAlignment="1" applyProtection="1">
      <alignment horizontal="center" vertical="center"/>
      <protection hidden="1" locked="0"/>
    </xf>
    <xf numFmtId="0" fontId="0" fillId="0" borderId="73" xfId="0" applyBorder="1" applyAlignment="1" applyProtection="1">
      <alignment horizontal="center" vertical="center"/>
      <protection hidden="1" locked="0"/>
    </xf>
    <xf numFmtId="0" fontId="0" fillId="0" borderId="74" xfId="0" applyBorder="1" applyAlignment="1" applyProtection="1">
      <alignment horizontal="center" vertical="center"/>
      <protection hidden="1" locked="0"/>
    </xf>
    <xf numFmtId="0" fontId="0" fillId="0" borderId="36" xfId="0" applyBorder="1" applyAlignment="1" applyProtection="1">
      <alignment horizontal="center" vertical="center"/>
      <protection hidden="1" locked="0"/>
    </xf>
    <xf numFmtId="0" fontId="0" fillId="0" borderId="0" xfId="0" applyBorder="1" applyAlignment="1" applyProtection="1">
      <alignment horizontal="center" vertical="center"/>
      <protection hidden="1" locked="0"/>
    </xf>
    <xf numFmtId="0" fontId="0" fillId="0" borderId="78" xfId="0" applyBorder="1" applyAlignment="1" applyProtection="1">
      <alignment horizontal="center" vertical="center"/>
      <protection hidden="1" locked="0"/>
    </xf>
    <xf numFmtId="0" fontId="0" fillId="0" borderId="75" xfId="0" applyBorder="1" applyAlignment="1" applyProtection="1">
      <alignment horizontal="center" vertical="center"/>
      <protection hidden="1" locked="0"/>
    </xf>
    <xf numFmtId="0" fontId="0" fillId="0" borderId="76" xfId="0" applyBorder="1" applyAlignment="1" applyProtection="1">
      <alignment horizontal="center" vertical="center"/>
      <protection hidden="1" locked="0"/>
    </xf>
    <xf numFmtId="0" fontId="0" fillId="0" borderId="77" xfId="0" applyBorder="1" applyAlignment="1" applyProtection="1">
      <alignment horizontal="center" vertical="center"/>
      <protection hidden="1" locked="0"/>
    </xf>
    <xf numFmtId="0" fontId="0" fillId="0" borderId="43" xfId="0" applyBorder="1" applyAlignment="1" applyProtection="1">
      <alignment horizontal="center" vertical="center" wrapText="1"/>
      <protection hidden="1" locked="0"/>
    </xf>
    <xf numFmtId="0" fontId="0" fillId="0" borderId="82" xfId="0" applyBorder="1" applyAlignment="1" applyProtection="1">
      <alignment horizontal="center" vertical="center" wrapText="1"/>
      <protection hidden="1" locked="0"/>
    </xf>
    <xf numFmtId="0" fontId="0" fillId="0" borderId="10" xfId="0" applyBorder="1" applyAlignment="1" applyProtection="1">
      <alignment horizontal="center" vertical="center"/>
      <protection hidden="1" locked="0"/>
    </xf>
    <xf numFmtId="0" fontId="27" fillId="0" borderId="0" xfId="0" applyFont="1" applyAlignment="1" applyProtection="1">
      <alignment horizontal="left" wrapText="1"/>
      <protection hidden="1" locked="0"/>
    </xf>
    <xf numFmtId="0" fontId="0" fillId="0" borderId="73" xfId="0" applyBorder="1" applyAlignment="1" applyProtection="1">
      <alignment horizontal="center"/>
      <protection hidden="1" locked="0"/>
    </xf>
    <xf numFmtId="0" fontId="0" fillId="0" borderId="74" xfId="0" applyBorder="1" applyAlignment="1" applyProtection="1">
      <alignment horizontal="center"/>
      <protection hidden="1" locked="0"/>
    </xf>
    <xf numFmtId="0" fontId="0" fillId="0" borderId="0" xfId="0" applyBorder="1" applyAlignment="1" applyProtection="1">
      <alignment horizontal="center"/>
      <protection hidden="1" locked="0"/>
    </xf>
    <xf numFmtId="0" fontId="0" fillId="0" borderId="78" xfId="0" applyBorder="1" applyAlignment="1" applyProtection="1">
      <alignment horizontal="center"/>
      <protection hidden="1" locked="0"/>
    </xf>
    <xf numFmtId="0" fontId="0" fillId="0" borderId="76" xfId="0" applyBorder="1" applyAlignment="1" applyProtection="1">
      <alignment horizontal="center"/>
      <protection hidden="1" locked="0"/>
    </xf>
    <xf numFmtId="0" fontId="0" fillId="0" borderId="77" xfId="0" applyBorder="1" applyAlignment="1" applyProtection="1">
      <alignment horizontal="center"/>
      <protection hidden="1" locked="0"/>
    </xf>
    <xf numFmtId="0" fontId="92" fillId="0" borderId="79" xfId="0" applyFont="1" applyBorder="1" applyAlignment="1" applyProtection="1">
      <alignment horizontal="center" wrapText="1"/>
      <protection hidden="1" locked="0"/>
    </xf>
    <xf numFmtId="0" fontId="92" fillId="0" borderId="81" xfId="0" applyFont="1" applyBorder="1" applyAlignment="1" applyProtection="1">
      <alignment horizontal="center" wrapText="1"/>
      <protection hidden="1" locked="0"/>
    </xf>
    <xf numFmtId="0" fontId="0" fillId="0" borderId="79" xfId="0" applyBorder="1" applyAlignment="1" applyProtection="1">
      <alignment horizontal="center" vertical="center" textRotation="90"/>
      <protection hidden="1" locked="0"/>
    </xf>
    <xf numFmtId="0" fontId="0" fillId="0" borderId="80" xfId="0" applyBorder="1" applyAlignment="1" applyProtection="1">
      <alignment horizontal="center" vertical="center" textRotation="90"/>
      <protection hidden="1" locked="0"/>
    </xf>
    <xf numFmtId="0" fontId="0" fillId="0" borderId="81" xfId="0" applyBorder="1" applyAlignment="1" applyProtection="1">
      <alignment horizontal="center" vertical="center" textRotation="90"/>
      <protection hidden="1" locked="0"/>
    </xf>
    <xf numFmtId="0" fontId="27" fillId="0" borderId="0" xfId="0" applyFont="1" applyAlignment="1" applyProtection="1">
      <alignment horizontal="center"/>
      <protection hidden="1" locked="0"/>
    </xf>
    <xf numFmtId="0" fontId="2" fillId="0" borderId="0" xfId="0" applyFont="1" applyAlignment="1" applyProtection="1">
      <alignment horizontal="left" vertical="center" indent="2"/>
      <protection hidden="1" locked="0"/>
    </xf>
    <xf numFmtId="0" fontId="2" fillId="0" borderId="43" xfId="0" applyFont="1" applyBorder="1" applyAlignment="1" applyProtection="1">
      <alignment horizontal="center" vertical="center" wrapText="1"/>
      <protection hidden="1" locked="0"/>
    </xf>
    <xf numFmtId="0" fontId="2" fillId="0" borderId="82" xfId="0" applyFont="1" applyBorder="1" applyAlignment="1" applyProtection="1">
      <alignment horizontal="center" vertical="center" wrapText="1"/>
      <protection hidden="1" locked="0"/>
    </xf>
    <xf numFmtId="0" fontId="26" fillId="0" borderId="0" xfId="0" applyFont="1" applyAlignment="1" applyProtection="1">
      <alignment horizontal="center" vertical="center"/>
      <protection hidden="1" locked="0"/>
    </xf>
    <xf numFmtId="0" fontId="13" fillId="0" borderId="0" xfId="0" applyFont="1" applyAlignment="1" applyProtection="1">
      <alignment horizontal="center"/>
      <protection hidden="1" locked="0"/>
    </xf>
    <xf numFmtId="0" fontId="15" fillId="0" borderId="0" xfId="0" applyFont="1" applyAlignment="1" applyProtection="1">
      <alignment horizontal="center"/>
      <protection hidden="1" locked="0"/>
    </xf>
    <xf numFmtId="0" fontId="20" fillId="0" borderId="0" xfId="0" applyFont="1" applyAlignment="1" applyProtection="1">
      <alignment horizontal="left" vertical="center" wrapText="1"/>
      <protection hidden="1" locked="0"/>
    </xf>
    <xf numFmtId="0" fontId="32" fillId="0" borderId="10" xfId="0" applyFont="1" applyBorder="1" applyAlignment="1" applyProtection="1">
      <alignment horizontal="center" vertical="center"/>
      <protection hidden="1" locked="0"/>
    </xf>
    <xf numFmtId="0" fontId="0" fillId="0" borderId="0" xfId="0" applyAlignment="1" applyProtection="1">
      <alignment horizontal="center" vertical="center"/>
      <protection hidden="1" locked="0"/>
    </xf>
    <xf numFmtId="0" fontId="2" fillId="0" borderId="0" xfId="0" applyFont="1" applyAlignment="1" applyProtection="1">
      <alignment vertical="center" wrapText="1"/>
      <protection hidden="1" locked="0"/>
    </xf>
    <xf numFmtId="0" fontId="2" fillId="0" borderId="0" xfId="0" applyFont="1" applyAlignment="1" applyProtection="1">
      <alignment horizontal="left" vertical="center" wrapText="1"/>
      <protection hidden="1" locked="0"/>
    </xf>
    <xf numFmtId="0" fontId="2" fillId="0" borderId="72" xfId="0" applyFont="1" applyBorder="1" applyAlignment="1">
      <alignment horizontal="center"/>
    </xf>
    <xf numFmtId="0" fontId="2" fillId="0" borderId="36" xfId="0" applyFont="1" applyBorder="1" applyAlignment="1">
      <alignment horizontal="center"/>
    </xf>
    <xf numFmtId="0" fontId="2" fillId="0" borderId="75" xfId="0" applyFont="1" applyBorder="1" applyAlignment="1">
      <alignment horizontal="center"/>
    </xf>
    <xf numFmtId="0" fontId="2" fillId="0" borderId="0" xfId="0" applyFont="1" applyAlignment="1">
      <alignment horizontal="center" vertical="center" wrapText="1"/>
    </xf>
    <xf numFmtId="0" fontId="2" fillId="0" borderId="73" xfId="0" applyFont="1" applyBorder="1" applyAlignment="1">
      <alignment horizontal="center"/>
    </xf>
    <xf numFmtId="0" fontId="2" fillId="0" borderId="0" xfId="0" applyFont="1" applyBorder="1" applyAlignment="1">
      <alignment horizontal="center"/>
    </xf>
    <xf numFmtId="0" fontId="2" fillId="0" borderId="76" xfId="0" applyFont="1" applyBorder="1" applyAlignment="1">
      <alignment horizontal="center"/>
    </xf>
    <xf numFmtId="0" fontId="15" fillId="0" borderId="0" xfId="0" applyFont="1" applyAlignment="1">
      <alignment horizontal="center"/>
    </xf>
    <xf numFmtId="0" fontId="2" fillId="0" borderId="0" xfId="0" applyFont="1" applyAlignment="1">
      <alignment horizontal="center" wrapText="1"/>
    </xf>
    <xf numFmtId="0" fontId="2" fillId="0" borderId="43" xfId="0" applyFont="1" applyBorder="1" applyAlignment="1">
      <alignment horizontal="center" vertical="center" wrapText="1"/>
    </xf>
    <xf numFmtId="0" fontId="2" fillId="0" borderId="82"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43" xfId="0" applyBorder="1" applyAlignment="1">
      <alignment horizontal="center" vertical="center" wrapText="1"/>
    </xf>
    <xf numFmtId="0" fontId="32" fillId="0" borderId="0" xfId="0" applyFont="1" applyAlignment="1">
      <alignment horizontal="left" vertical="center" indent="1"/>
    </xf>
    <xf numFmtId="0" fontId="2" fillId="0" borderId="0" xfId="0" applyFont="1" applyAlignment="1">
      <alignment horizontal="left" vertical="center" indent="2"/>
    </xf>
    <xf numFmtId="0" fontId="0" fillId="0" borderId="0" xfId="0" applyAlignment="1">
      <alignment horizontal="center" vertical="center"/>
    </xf>
    <xf numFmtId="0" fontId="0" fillId="0" borderId="0" xfId="0" applyAlignment="1">
      <alignment horizontal="center"/>
    </xf>
    <xf numFmtId="0" fontId="13" fillId="0" borderId="0" xfId="0" applyFont="1" applyAlignment="1">
      <alignment horizontal="center"/>
    </xf>
    <xf numFmtId="0" fontId="31" fillId="0" borderId="0" xfId="0" applyFont="1" applyAlignment="1" applyProtection="1">
      <alignment vertical="center" wrapText="1"/>
      <protection hidden="1" locked="0"/>
    </xf>
    <xf numFmtId="0" fontId="20" fillId="0" borderId="0" xfId="0" applyFont="1" applyAlignment="1" applyProtection="1">
      <alignment horizontal="center" vertical="center" wrapText="1"/>
      <protection hidden="1" locked="0"/>
    </xf>
    <xf numFmtId="0" fontId="20" fillId="0" borderId="0" xfId="0" applyFont="1" applyAlignment="1" applyProtection="1">
      <alignment horizontal="center" vertical="top"/>
      <protection hidden="1" locked="0"/>
    </xf>
    <xf numFmtId="0" fontId="20" fillId="0" borderId="0" xfId="0" applyFont="1" applyAlignment="1" applyProtection="1">
      <alignment vertical="top" wrapText="1"/>
      <protection hidden="1" locked="0"/>
    </xf>
    <xf numFmtId="0" fontId="20" fillId="0" borderId="0" xfId="0" applyFont="1" applyAlignment="1" applyProtection="1">
      <alignment horizontal="left" wrapText="1"/>
      <protection hidden="1" locked="0"/>
    </xf>
    <xf numFmtId="14" fontId="20" fillId="0" borderId="0" xfId="0" applyNumberFormat="1" applyFont="1" applyAlignment="1" applyProtection="1">
      <alignment horizontal="left" vertical="center"/>
      <protection hidden="1" locked="0"/>
    </xf>
    <xf numFmtId="0" fontId="20" fillId="0" borderId="0" xfId="0" applyFont="1" applyAlignment="1" applyProtection="1">
      <alignment horizontal="left" vertical="top" wrapText="1"/>
      <protection hidden="1" locked="0"/>
    </xf>
    <xf numFmtId="0" fontId="7" fillId="0" borderId="0" xfId="55" applyFont="1" applyAlignment="1">
      <alignment horizontal="center"/>
      <protection/>
    </xf>
    <xf numFmtId="0" fontId="41" fillId="0" borderId="0" xfId="0" applyFont="1" applyAlignment="1">
      <alignment horizontal="left" vertical="top" wrapText="1"/>
    </xf>
    <xf numFmtId="0" fontId="42" fillId="0" borderId="0" xfId="0" applyFont="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Converts Numbers to Rupees in Words"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RL!A1" /><Relationship Id="rId3" Type="http://schemas.openxmlformats.org/officeDocument/2006/relationships/hyperlink" Target="#Sheet2!A1" /><Relationship Id="rId4" Type="http://schemas.openxmlformats.org/officeDocument/2006/relationships/hyperlink" Target="#Sheet1!A1" /><Relationship Id="rId5" Type="http://schemas.openxmlformats.org/officeDocument/2006/relationships/hyperlink" Target="#NR!A1" /><Relationship Id="rId6" Type="http://schemas.openxmlformats.org/officeDocument/2006/relationships/hyperlink" Target="#NR!A1" /><Relationship Id="rId7" Type="http://schemas.openxmlformats.org/officeDocument/2006/relationships/hyperlink" Target="#RL!A1" /><Relationship Id="rId8" Type="http://schemas.openxmlformats.org/officeDocument/2006/relationships/hyperlink" Target="#Sheet1!A1" /><Relationship Id="rId9" Type="http://schemas.openxmlformats.org/officeDocument/2006/relationships/hyperlink" Target="#Sheet2!A1" /><Relationship Id="rId10" Type="http://schemas.openxmlformats.org/officeDocument/2006/relationships/hyperlink" Target="#Sheet4!A1" /></Relationships>
</file>

<file path=xl/drawings/_rels/drawing2.xml.rels><?xml version="1.0" encoding="utf-8" standalone="yes"?><Relationships xmlns="http://schemas.openxmlformats.org/package/2006/relationships"><Relationship Id="rId1" Type="http://schemas.openxmlformats.org/officeDocument/2006/relationships/hyperlink" Target="#DATA!A1" /><Relationship Id="rId2" Type="http://schemas.openxmlformats.org/officeDocument/2006/relationships/hyperlink" Target="#DATA!A1" /><Relationship Id="rId3" Type="http://schemas.openxmlformats.org/officeDocument/2006/relationships/hyperlink" Target="#DATA!A1" /><Relationship Id="rId4" Type="http://schemas.openxmlformats.org/officeDocument/2006/relationships/hyperlink" Target="#DATA!A1" /><Relationship Id="rId5" Type="http://schemas.openxmlformats.org/officeDocument/2006/relationships/hyperlink" Target="#DATA!A1" /><Relationship Id="rId6" Type="http://schemas.openxmlformats.org/officeDocument/2006/relationships/hyperlink" Target="#DATA!A1" /></Relationships>
</file>

<file path=xl/drawings/_rels/drawing3.xml.rels><?xml version="1.0" encoding="utf-8" standalone="yes"?><Relationships xmlns="http://schemas.openxmlformats.org/package/2006/relationships"><Relationship Id="rId1" Type="http://schemas.openxmlformats.org/officeDocument/2006/relationships/hyperlink" Target="#DATA!A1" /><Relationship Id="rId2" Type="http://schemas.openxmlformats.org/officeDocument/2006/relationships/hyperlink" Target="#DATA!A1" /><Relationship Id="rId3" Type="http://schemas.openxmlformats.org/officeDocument/2006/relationships/hyperlink" Target="#DATA!A1" /><Relationship Id="rId4" Type="http://schemas.openxmlformats.org/officeDocument/2006/relationships/hyperlink" Target="#DATA!A1" /></Relationships>
</file>

<file path=xl/drawings/_rels/drawing5.xml.rels><?xml version="1.0" encoding="utf-8" standalone="yes"?><Relationships xmlns="http://schemas.openxmlformats.org/package/2006/relationships"><Relationship Id="rId1" Type="http://schemas.openxmlformats.org/officeDocument/2006/relationships/hyperlink" Target="#DATA!A1" /><Relationship Id="rId2" Type="http://schemas.openxmlformats.org/officeDocument/2006/relationships/hyperlink" Target="#DATA!A1" /></Relationships>
</file>

<file path=xl/drawings/_rels/drawing6.xml.rels><?xml version="1.0" encoding="utf-8" standalone="yes"?><Relationships xmlns="http://schemas.openxmlformats.org/package/2006/relationships"><Relationship Id="rId1" Type="http://schemas.openxmlformats.org/officeDocument/2006/relationships/hyperlink" Target="#DATA!A1" /><Relationship Id="rId2" Type="http://schemas.openxmlformats.org/officeDocument/2006/relationships/hyperlink" Target="#DATA!A1" /></Relationships>
</file>

<file path=xl/drawings/_rels/drawing8.xml.rels><?xml version="1.0" encoding="utf-8" standalone="yes"?><Relationships xmlns="http://schemas.openxmlformats.org/package/2006/relationships"><Relationship Id="rId1" Type="http://schemas.openxmlformats.org/officeDocument/2006/relationships/hyperlink" Target="#DATA!A1" /><Relationship Id="rId2" Type="http://schemas.openxmlformats.org/officeDocument/2006/relationships/hyperlink" Target="#DATA!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38100</xdr:rowOff>
    </xdr:from>
    <xdr:to>
      <xdr:col>5</xdr:col>
      <xdr:colOff>381000</xdr:colOff>
      <xdr:row>1</xdr:row>
      <xdr:rowOff>476250</xdr:rowOff>
    </xdr:to>
    <xdr:sp>
      <xdr:nvSpPr>
        <xdr:cNvPr id="1" name="Rounded Rectangle 1"/>
        <xdr:cNvSpPr>
          <a:spLocks/>
        </xdr:cNvSpPr>
      </xdr:nvSpPr>
      <xdr:spPr>
        <a:xfrm>
          <a:off x="28575" y="38100"/>
          <a:ext cx="5886450" cy="628650"/>
        </a:xfrm>
        <a:prstGeom prst="roundRect">
          <a:avLst/>
        </a:prstGeom>
        <a:solidFill>
          <a:srgbClr val="FFC000"/>
        </a:solidFill>
        <a:ln w="25400" cmpd="sng">
          <a:solidFill>
            <a:srgbClr val="00B0F0"/>
          </a:solidFill>
          <a:headEnd type="none"/>
          <a:tailEnd type="none"/>
        </a:ln>
      </xdr:spPr>
      <xdr:txBody>
        <a:bodyPr vertOverflow="clip" wrap="square" lIns="91440" tIns="45720" rIns="91440" bIns="45720" anchor="ctr"/>
        <a:p>
          <a:pPr algn="ctr">
            <a:defRPr/>
          </a:pPr>
          <a:r>
            <a:rPr lang="en-US" cap="none" sz="3600" b="1" i="0" u="none" baseline="0">
              <a:solidFill>
                <a:srgbClr val="FFFF00"/>
              </a:solidFill>
            </a:rPr>
            <a:t>PRTU GUNTUR</a:t>
          </a:r>
        </a:p>
      </xdr:txBody>
    </xdr:sp>
    <xdr:clientData/>
  </xdr:twoCellAnchor>
  <xdr:twoCellAnchor editAs="oneCell">
    <xdr:from>
      <xdr:col>7</xdr:col>
      <xdr:colOff>352425</xdr:colOff>
      <xdr:row>7</xdr:row>
      <xdr:rowOff>209550</xdr:rowOff>
    </xdr:from>
    <xdr:to>
      <xdr:col>16</xdr:col>
      <xdr:colOff>295275</xdr:colOff>
      <xdr:row>14</xdr:row>
      <xdr:rowOff>409575</xdr:rowOff>
    </xdr:to>
    <xdr:pic>
      <xdr:nvPicPr>
        <xdr:cNvPr id="2" name="Picture 2" descr="my photo low kb22.jpg"/>
        <xdr:cNvPicPr preferRelativeResize="1">
          <a:picLocks noChangeAspect="1"/>
        </xdr:cNvPicPr>
      </xdr:nvPicPr>
      <xdr:blipFill>
        <a:blip r:embed="rId1"/>
        <a:stretch>
          <a:fillRect/>
        </a:stretch>
      </xdr:blipFill>
      <xdr:spPr>
        <a:xfrm>
          <a:off x="6877050" y="1981200"/>
          <a:ext cx="1047750" cy="2257425"/>
        </a:xfrm>
        <a:prstGeom prst="rect">
          <a:avLst/>
        </a:prstGeom>
        <a:noFill/>
        <a:ln w="9525" cmpd="sng">
          <a:noFill/>
        </a:ln>
      </xdr:spPr>
    </xdr:pic>
    <xdr:clientData/>
  </xdr:twoCellAnchor>
  <xdr:twoCellAnchor>
    <xdr:from>
      <xdr:col>4</xdr:col>
      <xdr:colOff>733425</xdr:colOff>
      <xdr:row>41</xdr:row>
      <xdr:rowOff>38100</xdr:rowOff>
    </xdr:from>
    <xdr:to>
      <xdr:col>4</xdr:col>
      <xdr:colOff>2619375</xdr:colOff>
      <xdr:row>44</xdr:row>
      <xdr:rowOff>104775</xdr:rowOff>
    </xdr:to>
    <xdr:sp>
      <xdr:nvSpPr>
        <xdr:cNvPr id="3" name="Rounded Rectangle 3">
          <a:hlinkClick r:id="rId2"/>
        </xdr:cNvPr>
        <xdr:cNvSpPr>
          <a:spLocks/>
        </xdr:cNvSpPr>
      </xdr:nvSpPr>
      <xdr:spPr>
        <a:xfrm>
          <a:off x="3390900" y="12534900"/>
          <a:ext cx="1885950" cy="638175"/>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REFUNDABLE</a:t>
          </a:r>
        </a:p>
      </xdr:txBody>
    </xdr:sp>
    <xdr:clientData/>
  </xdr:twoCellAnchor>
  <xdr:twoCellAnchor>
    <xdr:from>
      <xdr:col>4</xdr:col>
      <xdr:colOff>752475</xdr:colOff>
      <xdr:row>47</xdr:row>
      <xdr:rowOff>9525</xdr:rowOff>
    </xdr:from>
    <xdr:to>
      <xdr:col>4</xdr:col>
      <xdr:colOff>2638425</xdr:colOff>
      <xdr:row>50</xdr:row>
      <xdr:rowOff>66675</xdr:rowOff>
    </xdr:to>
    <xdr:sp>
      <xdr:nvSpPr>
        <xdr:cNvPr id="4" name="Rounded Rectangle 4">
          <a:hlinkClick r:id="rId3"/>
        </xdr:cNvPr>
        <xdr:cNvSpPr>
          <a:spLocks/>
        </xdr:cNvSpPr>
      </xdr:nvSpPr>
      <xdr:spPr>
        <a:xfrm>
          <a:off x="3409950" y="13649325"/>
          <a:ext cx="1885950" cy="628650"/>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YOUR LETTER</a:t>
          </a:r>
        </a:p>
      </xdr:txBody>
    </xdr:sp>
    <xdr:clientData/>
  </xdr:twoCellAnchor>
  <xdr:twoCellAnchor>
    <xdr:from>
      <xdr:col>1</xdr:col>
      <xdr:colOff>95250</xdr:colOff>
      <xdr:row>47</xdr:row>
      <xdr:rowOff>38100</xdr:rowOff>
    </xdr:from>
    <xdr:to>
      <xdr:col>2</xdr:col>
      <xdr:colOff>1028700</xdr:colOff>
      <xdr:row>50</xdr:row>
      <xdr:rowOff>104775</xdr:rowOff>
    </xdr:to>
    <xdr:sp>
      <xdr:nvSpPr>
        <xdr:cNvPr id="5" name="Rounded Rectangle 5">
          <a:hlinkClick r:id="rId4"/>
        </xdr:cNvPr>
        <xdr:cNvSpPr>
          <a:spLocks/>
        </xdr:cNvSpPr>
      </xdr:nvSpPr>
      <xdr:spPr>
        <a:xfrm>
          <a:off x="428625" y="13677900"/>
          <a:ext cx="1885950" cy="638175"/>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FORWARDING  OFFICER</a:t>
          </a:r>
          <a:r>
            <a:rPr lang="en-US" cap="none" sz="1100" b="0" i="0" u="none" baseline="0">
              <a:solidFill>
                <a:srgbClr val="FFFFFF"/>
              </a:solidFill>
              <a:latin typeface="Calibri"/>
              <a:ea typeface="Calibri"/>
              <a:cs typeface="Calibri"/>
            </a:rPr>
            <a:t>  LETTER</a:t>
          </a:r>
        </a:p>
      </xdr:txBody>
    </xdr:sp>
    <xdr:clientData/>
  </xdr:twoCellAnchor>
  <xdr:twoCellAnchor>
    <xdr:from>
      <xdr:col>1</xdr:col>
      <xdr:colOff>95250</xdr:colOff>
      <xdr:row>41</xdr:row>
      <xdr:rowOff>38100</xdr:rowOff>
    </xdr:from>
    <xdr:to>
      <xdr:col>2</xdr:col>
      <xdr:colOff>1028700</xdr:colOff>
      <xdr:row>44</xdr:row>
      <xdr:rowOff>104775</xdr:rowOff>
    </xdr:to>
    <xdr:sp>
      <xdr:nvSpPr>
        <xdr:cNvPr id="6" name="Rounded Rectangle 6">
          <a:hlinkClick r:id="rId5"/>
        </xdr:cNvPr>
        <xdr:cNvSpPr>
          <a:spLocks/>
        </xdr:cNvSpPr>
      </xdr:nvSpPr>
      <xdr:spPr>
        <a:xfrm>
          <a:off x="428625" y="12534900"/>
          <a:ext cx="1885950" cy="638175"/>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NON  REFUNDABLE</a:t>
          </a:r>
        </a:p>
      </xdr:txBody>
    </xdr:sp>
    <xdr:clientData/>
  </xdr:twoCellAnchor>
  <xdr:twoCellAnchor>
    <xdr:from>
      <xdr:col>7</xdr:col>
      <xdr:colOff>161925</xdr:colOff>
      <xdr:row>18</xdr:row>
      <xdr:rowOff>438150</xdr:rowOff>
    </xdr:from>
    <xdr:to>
      <xdr:col>17</xdr:col>
      <xdr:colOff>333375</xdr:colOff>
      <xdr:row>20</xdr:row>
      <xdr:rowOff>219075</xdr:rowOff>
    </xdr:to>
    <xdr:sp>
      <xdr:nvSpPr>
        <xdr:cNvPr id="7" name="Rounded Rectangle 7">
          <a:hlinkClick r:id="rId6"/>
        </xdr:cNvPr>
        <xdr:cNvSpPr>
          <a:spLocks/>
        </xdr:cNvSpPr>
      </xdr:nvSpPr>
      <xdr:spPr>
        <a:xfrm>
          <a:off x="6686550" y="6572250"/>
          <a:ext cx="1885950" cy="628650"/>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NON  REFUNDABLE</a:t>
          </a:r>
        </a:p>
      </xdr:txBody>
    </xdr:sp>
    <xdr:clientData/>
  </xdr:twoCellAnchor>
  <xdr:twoCellAnchor>
    <xdr:from>
      <xdr:col>7</xdr:col>
      <xdr:colOff>180975</xdr:colOff>
      <xdr:row>20</xdr:row>
      <xdr:rowOff>371475</xdr:rowOff>
    </xdr:from>
    <xdr:to>
      <xdr:col>17</xdr:col>
      <xdr:colOff>352425</xdr:colOff>
      <xdr:row>22</xdr:row>
      <xdr:rowOff>200025</xdr:rowOff>
    </xdr:to>
    <xdr:sp>
      <xdr:nvSpPr>
        <xdr:cNvPr id="8" name="Rounded Rectangle 8">
          <a:hlinkClick r:id="rId7"/>
        </xdr:cNvPr>
        <xdr:cNvSpPr>
          <a:spLocks/>
        </xdr:cNvSpPr>
      </xdr:nvSpPr>
      <xdr:spPr>
        <a:xfrm>
          <a:off x="6705600" y="7353300"/>
          <a:ext cx="1885950" cy="628650"/>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REFUNDABLE</a:t>
          </a:r>
        </a:p>
      </xdr:txBody>
    </xdr:sp>
    <xdr:clientData/>
  </xdr:twoCellAnchor>
  <xdr:twoCellAnchor>
    <xdr:from>
      <xdr:col>7</xdr:col>
      <xdr:colOff>161925</xdr:colOff>
      <xdr:row>23</xdr:row>
      <xdr:rowOff>47625</xdr:rowOff>
    </xdr:from>
    <xdr:to>
      <xdr:col>17</xdr:col>
      <xdr:colOff>333375</xdr:colOff>
      <xdr:row>26</xdr:row>
      <xdr:rowOff>200025</xdr:rowOff>
    </xdr:to>
    <xdr:sp>
      <xdr:nvSpPr>
        <xdr:cNvPr id="9" name="Rounded Rectangle 9">
          <a:hlinkClick r:id="rId8"/>
        </xdr:cNvPr>
        <xdr:cNvSpPr>
          <a:spLocks/>
        </xdr:cNvSpPr>
      </xdr:nvSpPr>
      <xdr:spPr>
        <a:xfrm>
          <a:off x="6686550" y="8229600"/>
          <a:ext cx="1885950" cy="628650"/>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FORWARDING  OFFICER</a:t>
          </a:r>
          <a:r>
            <a:rPr lang="en-US" cap="none" sz="1100" b="0" i="0" u="none" baseline="0">
              <a:solidFill>
                <a:srgbClr val="FFFFFF"/>
              </a:solidFill>
              <a:latin typeface="Calibri"/>
              <a:ea typeface="Calibri"/>
              <a:cs typeface="Calibri"/>
            </a:rPr>
            <a:t>  LETTER</a:t>
          </a:r>
        </a:p>
      </xdr:txBody>
    </xdr:sp>
    <xdr:clientData/>
  </xdr:twoCellAnchor>
  <xdr:twoCellAnchor>
    <xdr:from>
      <xdr:col>7</xdr:col>
      <xdr:colOff>152400</xdr:colOff>
      <xdr:row>29</xdr:row>
      <xdr:rowOff>171450</xdr:rowOff>
    </xdr:from>
    <xdr:to>
      <xdr:col>17</xdr:col>
      <xdr:colOff>323850</xdr:colOff>
      <xdr:row>32</xdr:row>
      <xdr:rowOff>285750</xdr:rowOff>
    </xdr:to>
    <xdr:sp>
      <xdr:nvSpPr>
        <xdr:cNvPr id="10" name="Rounded Rectangle 10">
          <a:hlinkClick r:id="rId9"/>
        </xdr:cNvPr>
        <xdr:cNvSpPr>
          <a:spLocks/>
        </xdr:cNvSpPr>
      </xdr:nvSpPr>
      <xdr:spPr>
        <a:xfrm>
          <a:off x="6677025" y="9839325"/>
          <a:ext cx="1885950" cy="628650"/>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YOUR LETTER</a:t>
          </a:r>
        </a:p>
      </xdr:txBody>
    </xdr:sp>
    <xdr:clientData/>
  </xdr:twoCellAnchor>
  <xdr:twoCellAnchor>
    <xdr:from>
      <xdr:col>2</xdr:col>
      <xdr:colOff>952500</xdr:colOff>
      <xdr:row>53</xdr:row>
      <xdr:rowOff>66675</xdr:rowOff>
    </xdr:from>
    <xdr:to>
      <xdr:col>4</xdr:col>
      <xdr:colOff>1085850</xdr:colOff>
      <xdr:row>57</xdr:row>
      <xdr:rowOff>19050</xdr:rowOff>
    </xdr:to>
    <xdr:sp>
      <xdr:nvSpPr>
        <xdr:cNvPr id="11" name="Rounded Rectangle 11">
          <a:hlinkClick r:id="rId10"/>
        </xdr:cNvPr>
        <xdr:cNvSpPr>
          <a:spLocks/>
        </xdr:cNvSpPr>
      </xdr:nvSpPr>
      <xdr:spPr>
        <a:xfrm>
          <a:off x="2238375" y="14849475"/>
          <a:ext cx="1504950" cy="714375"/>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DEPENDANCE </a:t>
          </a:r>
          <a:r>
            <a:rPr lang="en-US" cap="none" sz="1100" b="0" i="0" u="none" baseline="0">
              <a:solidFill>
                <a:srgbClr val="FFFFFF"/>
              </a:solidFill>
              <a:latin typeface="Calibri"/>
              <a:ea typeface="Calibri"/>
              <a:cs typeface="Calibri"/>
            </a:rPr>
            <a:t>CERTIFICATE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7</xdr:row>
      <xdr:rowOff>0</xdr:rowOff>
    </xdr:from>
    <xdr:to>
      <xdr:col>17</xdr:col>
      <xdr:colOff>295275</xdr:colOff>
      <xdr:row>9</xdr:row>
      <xdr:rowOff>190500</xdr:rowOff>
    </xdr:to>
    <xdr:sp>
      <xdr:nvSpPr>
        <xdr:cNvPr id="1" name="Rounded Rectangle 2">
          <a:hlinkClick r:id="rId1"/>
        </xdr:cNvPr>
        <xdr:cNvSpPr>
          <a:spLocks/>
        </xdr:cNvSpPr>
      </xdr:nvSpPr>
      <xdr:spPr>
        <a:xfrm>
          <a:off x="6667500" y="2809875"/>
          <a:ext cx="857250" cy="590550"/>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DATA</a:t>
          </a:r>
        </a:p>
      </xdr:txBody>
    </xdr:sp>
    <xdr:clientData/>
  </xdr:twoCellAnchor>
  <xdr:twoCellAnchor>
    <xdr:from>
      <xdr:col>16</xdr:col>
      <xdr:colOff>0</xdr:colOff>
      <xdr:row>58</xdr:row>
      <xdr:rowOff>0</xdr:rowOff>
    </xdr:from>
    <xdr:to>
      <xdr:col>18</xdr:col>
      <xdr:colOff>295275</xdr:colOff>
      <xdr:row>60</xdr:row>
      <xdr:rowOff>190500</xdr:rowOff>
    </xdr:to>
    <xdr:sp>
      <xdr:nvSpPr>
        <xdr:cNvPr id="2" name="Rounded Rectangle 3">
          <a:hlinkClick r:id="rId2"/>
        </xdr:cNvPr>
        <xdr:cNvSpPr>
          <a:spLocks/>
        </xdr:cNvSpPr>
      </xdr:nvSpPr>
      <xdr:spPr>
        <a:xfrm>
          <a:off x="6934200" y="19135725"/>
          <a:ext cx="1095375" cy="1200150"/>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DATA</a:t>
          </a:r>
        </a:p>
      </xdr:txBody>
    </xdr:sp>
    <xdr:clientData/>
  </xdr:twoCellAnchor>
  <xdr:twoCellAnchor>
    <xdr:from>
      <xdr:col>15</xdr:col>
      <xdr:colOff>0</xdr:colOff>
      <xdr:row>88</xdr:row>
      <xdr:rowOff>0</xdr:rowOff>
    </xdr:from>
    <xdr:to>
      <xdr:col>17</xdr:col>
      <xdr:colOff>295275</xdr:colOff>
      <xdr:row>89</xdr:row>
      <xdr:rowOff>28575</xdr:rowOff>
    </xdr:to>
    <xdr:sp>
      <xdr:nvSpPr>
        <xdr:cNvPr id="3" name="Rounded Rectangle 4">
          <a:hlinkClick r:id="rId3"/>
        </xdr:cNvPr>
        <xdr:cNvSpPr>
          <a:spLocks/>
        </xdr:cNvSpPr>
      </xdr:nvSpPr>
      <xdr:spPr>
        <a:xfrm>
          <a:off x="6667500" y="28422600"/>
          <a:ext cx="857250" cy="876300"/>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DATA</a:t>
          </a:r>
        </a:p>
      </xdr:txBody>
    </xdr:sp>
    <xdr:clientData/>
  </xdr:twoCellAnchor>
  <xdr:twoCellAnchor>
    <xdr:from>
      <xdr:col>15</xdr:col>
      <xdr:colOff>0</xdr:colOff>
      <xdr:row>118</xdr:row>
      <xdr:rowOff>0</xdr:rowOff>
    </xdr:from>
    <xdr:to>
      <xdr:col>17</xdr:col>
      <xdr:colOff>295275</xdr:colOff>
      <xdr:row>120</xdr:row>
      <xdr:rowOff>190500</xdr:rowOff>
    </xdr:to>
    <xdr:sp>
      <xdr:nvSpPr>
        <xdr:cNvPr id="4" name="Rounded Rectangle 5">
          <a:hlinkClick r:id="rId4"/>
        </xdr:cNvPr>
        <xdr:cNvSpPr>
          <a:spLocks/>
        </xdr:cNvSpPr>
      </xdr:nvSpPr>
      <xdr:spPr>
        <a:xfrm>
          <a:off x="6667500" y="38604825"/>
          <a:ext cx="857250" cy="590550"/>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DATA</a:t>
          </a:r>
        </a:p>
      </xdr:txBody>
    </xdr:sp>
    <xdr:clientData/>
  </xdr:twoCellAnchor>
  <xdr:twoCellAnchor>
    <xdr:from>
      <xdr:col>15</xdr:col>
      <xdr:colOff>0</xdr:colOff>
      <xdr:row>166</xdr:row>
      <xdr:rowOff>0</xdr:rowOff>
    </xdr:from>
    <xdr:to>
      <xdr:col>17</xdr:col>
      <xdr:colOff>295275</xdr:colOff>
      <xdr:row>166</xdr:row>
      <xdr:rowOff>590550</xdr:rowOff>
    </xdr:to>
    <xdr:sp>
      <xdr:nvSpPr>
        <xdr:cNvPr id="5" name="Rounded Rectangle 6">
          <a:hlinkClick r:id="rId5"/>
        </xdr:cNvPr>
        <xdr:cNvSpPr>
          <a:spLocks/>
        </xdr:cNvSpPr>
      </xdr:nvSpPr>
      <xdr:spPr>
        <a:xfrm>
          <a:off x="6667500" y="50034825"/>
          <a:ext cx="857250" cy="590550"/>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DATA</a:t>
          </a:r>
        </a:p>
      </xdr:txBody>
    </xdr:sp>
    <xdr:clientData/>
  </xdr:twoCellAnchor>
  <xdr:twoCellAnchor>
    <xdr:from>
      <xdr:col>4</xdr:col>
      <xdr:colOff>0</xdr:colOff>
      <xdr:row>204</xdr:row>
      <xdr:rowOff>0</xdr:rowOff>
    </xdr:from>
    <xdr:to>
      <xdr:col>7</xdr:col>
      <xdr:colOff>285750</xdr:colOff>
      <xdr:row>207</xdr:row>
      <xdr:rowOff>19050</xdr:rowOff>
    </xdr:to>
    <xdr:sp>
      <xdr:nvSpPr>
        <xdr:cNvPr id="6" name="Rounded Rectangle 7">
          <a:hlinkClick r:id="rId6"/>
        </xdr:cNvPr>
        <xdr:cNvSpPr>
          <a:spLocks/>
        </xdr:cNvSpPr>
      </xdr:nvSpPr>
      <xdr:spPr>
        <a:xfrm>
          <a:off x="1762125" y="63760350"/>
          <a:ext cx="1590675" cy="590550"/>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DATA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140</xdr:row>
      <xdr:rowOff>0</xdr:rowOff>
    </xdr:from>
    <xdr:to>
      <xdr:col>5</xdr:col>
      <xdr:colOff>133350</xdr:colOff>
      <xdr:row>143</xdr:row>
      <xdr:rowOff>19050</xdr:rowOff>
    </xdr:to>
    <xdr:sp>
      <xdr:nvSpPr>
        <xdr:cNvPr id="1" name="Rounded Rectangle 2">
          <a:hlinkClick r:id="rId1"/>
        </xdr:cNvPr>
        <xdr:cNvSpPr>
          <a:spLocks/>
        </xdr:cNvSpPr>
      </xdr:nvSpPr>
      <xdr:spPr>
        <a:xfrm>
          <a:off x="2714625" y="37538025"/>
          <a:ext cx="1514475" cy="590550"/>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DATA</a:t>
          </a:r>
        </a:p>
      </xdr:txBody>
    </xdr:sp>
    <xdr:clientData/>
  </xdr:twoCellAnchor>
  <xdr:twoCellAnchor>
    <xdr:from>
      <xdr:col>10</xdr:col>
      <xdr:colOff>0</xdr:colOff>
      <xdr:row>11</xdr:row>
      <xdr:rowOff>0</xdr:rowOff>
    </xdr:from>
    <xdr:to>
      <xdr:col>12</xdr:col>
      <xdr:colOff>295275</xdr:colOff>
      <xdr:row>12</xdr:row>
      <xdr:rowOff>161925</xdr:rowOff>
    </xdr:to>
    <xdr:sp>
      <xdr:nvSpPr>
        <xdr:cNvPr id="2" name="Rounded Rectangle 3">
          <a:hlinkClick r:id="rId2"/>
        </xdr:cNvPr>
        <xdr:cNvSpPr>
          <a:spLocks/>
        </xdr:cNvSpPr>
      </xdr:nvSpPr>
      <xdr:spPr>
        <a:xfrm>
          <a:off x="7477125" y="3019425"/>
          <a:ext cx="1514475" cy="981075"/>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DATA</a:t>
          </a:r>
        </a:p>
      </xdr:txBody>
    </xdr:sp>
    <xdr:clientData/>
  </xdr:twoCellAnchor>
  <xdr:twoCellAnchor>
    <xdr:from>
      <xdr:col>10</xdr:col>
      <xdr:colOff>0</xdr:colOff>
      <xdr:row>58</xdr:row>
      <xdr:rowOff>0</xdr:rowOff>
    </xdr:from>
    <xdr:to>
      <xdr:col>12</xdr:col>
      <xdr:colOff>295275</xdr:colOff>
      <xdr:row>60</xdr:row>
      <xdr:rowOff>190500</xdr:rowOff>
    </xdr:to>
    <xdr:sp>
      <xdr:nvSpPr>
        <xdr:cNvPr id="3" name="Rounded Rectangle 4">
          <a:hlinkClick r:id="rId3"/>
        </xdr:cNvPr>
        <xdr:cNvSpPr>
          <a:spLocks/>
        </xdr:cNvSpPr>
      </xdr:nvSpPr>
      <xdr:spPr>
        <a:xfrm>
          <a:off x="7477125" y="15573375"/>
          <a:ext cx="1514475" cy="590550"/>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DATA</a:t>
          </a:r>
        </a:p>
      </xdr:txBody>
    </xdr:sp>
    <xdr:clientData/>
  </xdr:twoCellAnchor>
  <xdr:twoCellAnchor>
    <xdr:from>
      <xdr:col>11</xdr:col>
      <xdr:colOff>0</xdr:colOff>
      <xdr:row>104</xdr:row>
      <xdr:rowOff>0</xdr:rowOff>
    </xdr:from>
    <xdr:to>
      <xdr:col>13</xdr:col>
      <xdr:colOff>295275</xdr:colOff>
      <xdr:row>104</xdr:row>
      <xdr:rowOff>590550</xdr:rowOff>
    </xdr:to>
    <xdr:sp>
      <xdr:nvSpPr>
        <xdr:cNvPr id="4" name="Rounded Rectangle 5">
          <a:hlinkClick r:id="rId4"/>
        </xdr:cNvPr>
        <xdr:cNvSpPr>
          <a:spLocks/>
        </xdr:cNvSpPr>
      </xdr:nvSpPr>
      <xdr:spPr>
        <a:xfrm>
          <a:off x="8086725" y="27746325"/>
          <a:ext cx="1514475" cy="590550"/>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DATA</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76200</xdr:colOff>
      <xdr:row>0</xdr:row>
      <xdr:rowOff>0</xdr:rowOff>
    </xdr:from>
    <xdr:to>
      <xdr:col>6</xdr:col>
      <xdr:colOff>533400</xdr:colOff>
      <xdr:row>1</xdr:row>
      <xdr:rowOff>142875</xdr:rowOff>
    </xdr:to>
    <xdr:sp>
      <xdr:nvSpPr>
        <xdr:cNvPr id="1" name="Rectangle 2"/>
        <xdr:cNvSpPr>
          <a:spLocks/>
        </xdr:cNvSpPr>
      </xdr:nvSpPr>
      <xdr:spPr>
        <a:xfrm>
          <a:off x="4810125" y="0"/>
          <a:ext cx="457200" cy="3429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400" b="1" i="0" u="none" baseline="0">
              <a:solidFill>
                <a:srgbClr val="000000"/>
              </a:solidFill>
            </a:rPr>
            <a:t>RL</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438150</xdr:colOff>
      <xdr:row>31</xdr:row>
      <xdr:rowOff>28575</xdr:rowOff>
    </xdr:from>
    <xdr:to>
      <xdr:col>6</xdr:col>
      <xdr:colOff>247650</xdr:colOff>
      <xdr:row>46</xdr:row>
      <xdr:rowOff>19050</xdr:rowOff>
    </xdr:to>
    <xdr:sp>
      <xdr:nvSpPr>
        <xdr:cNvPr id="1" name="Rounded Rectangle 1">
          <a:hlinkClick r:id="rId1"/>
        </xdr:cNvPr>
        <xdr:cNvSpPr>
          <a:spLocks/>
        </xdr:cNvSpPr>
      </xdr:nvSpPr>
      <xdr:spPr>
        <a:xfrm>
          <a:off x="1743075" y="11277600"/>
          <a:ext cx="1514475" cy="561975"/>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DATA</a:t>
          </a:r>
        </a:p>
      </xdr:txBody>
    </xdr:sp>
    <xdr:clientData/>
  </xdr:twoCellAnchor>
  <xdr:twoCellAnchor>
    <xdr:from>
      <xdr:col>17</xdr:col>
      <xdr:colOff>238125</xdr:colOff>
      <xdr:row>13</xdr:row>
      <xdr:rowOff>95250</xdr:rowOff>
    </xdr:from>
    <xdr:to>
      <xdr:col>19</xdr:col>
      <xdr:colOff>533400</xdr:colOff>
      <xdr:row>15</xdr:row>
      <xdr:rowOff>209550</xdr:rowOff>
    </xdr:to>
    <xdr:sp>
      <xdr:nvSpPr>
        <xdr:cNvPr id="2" name="Rounded Rectangle 2">
          <a:hlinkClick r:id="rId2"/>
        </xdr:cNvPr>
        <xdr:cNvSpPr>
          <a:spLocks/>
        </xdr:cNvSpPr>
      </xdr:nvSpPr>
      <xdr:spPr>
        <a:xfrm>
          <a:off x="8915400" y="2676525"/>
          <a:ext cx="1514475" cy="590550"/>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DATA</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514350</xdr:colOff>
      <xdr:row>41</xdr:row>
      <xdr:rowOff>161925</xdr:rowOff>
    </xdr:from>
    <xdr:to>
      <xdr:col>4</xdr:col>
      <xdr:colOff>514350</xdr:colOff>
      <xdr:row>44</xdr:row>
      <xdr:rowOff>152400</xdr:rowOff>
    </xdr:to>
    <xdr:sp>
      <xdr:nvSpPr>
        <xdr:cNvPr id="1" name="Rounded Rectangle 1">
          <a:hlinkClick r:id="rId1"/>
        </xdr:cNvPr>
        <xdr:cNvSpPr>
          <a:spLocks/>
        </xdr:cNvSpPr>
      </xdr:nvSpPr>
      <xdr:spPr>
        <a:xfrm>
          <a:off x="1733550" y="11210925"/>
          <a:ext cx="1514475" cy="561975"/>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DATA</a:t>
          </a:r>
        </a:p>
      </xdr:txBody>
    </xdr:sp>
    <xdr:clientData/>
  </xdr:twoCellAnchor>
  <xdr:twoCellAnchor>
    <xdr:from>
      <xdr:col>13</xdr:col>
      <xdr:colOff>0</xdr:colOff>
      <xdr:row>12</xdr:row>
      <xdr:rowOff>0</xdr:rowOff>
    </xdr:from>
    <xdr:to>
      <xdr:col>15</xdr:col>
      <xdr:colOff>295275</xdr:colOff>
      <xdr:row>13</xdr:row>
      <xdr:rowOff>390525</xdr:rowOff>
    </xdr:to>
    <xdr:sp>
      <xdr:nvSpPr>
        <xdr:cNvPr id="2" name="Rounded Rectangle 2">
          <a:hlinkClick r:id="rId2"/>
        </xdr:cNvPr>
        <xdr:cNvSpPr>
          <a:spLocks/>
        </xdr:cNvSpPr>
      </xdr:nvSpPr>
      <xdr:spPr>
        <a:xfrm>
          <a:off x="7162800" y="1971675"/>
          <a:ext cx="1514475" cy="590550"/>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DATA</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0</xdr:row>
      <xdr:rowOff>47625</xdr:rowOff>
    </xdr:from>
    <xdr:to>
      <xdr:col>1</xdr:col>
      <xdr:colOff>4791075</xdr:colOff>
      <xdr:row>4</xdr:row>
      <xdr:rowOff>28575</xdr:rowOff>
    </xdr:to>
    <xdr:sp>
      <xdr:nvSpPr>
        <xdr:cNvPr id="1" name="Rounded Rectangle 1"/>
        <xdr:cNvSpPr>
          <a:spLocks/>
        </xdr:cNvSpPr>
      </xdr:nvSpPr>
      <xdr:spPr>
        <a:xfrm>
          <a:off x="1714500" y="47625"/>
          <a:ext cx="4219575" cy="666750"/>
        </a:xfrm>
        <a:prstGeom prst="roundRect">
          <a:avLst/>
        </a:prstGeom>
        <a:solidFill>
          <a:srgbClr val="F79646"/>
        </a:solidFill>
        <a:ln w="38100" cmpd="sng">
          <a:solidFill>
            <a:srgbClr val="4F6228"/>
          </a:solidFill>
          <a:headEnd type="none"/>
          <a:tailEnd type="none"/>
        </a:ln>
      </xdr:spPr>
      <xdr:txBody>
        <a:bodyPr vertOverflow="clip" wrap="square" lIns="91440" tIns="45720" rIns="91440" bIns="45720" anchor="ctr"/>
        <a:p>
          <a:pPr algn="ctr">
            <a:defRPr/>
          </a:pPr>
          <a:r>
            <a:rPr lang="en-US" cap="none" sz="3200" b="1" i="0" u="none" baseline="0">
              <a:solidFill>
                <a:srgbClr val="008000"/>
              </a:solidFill>
              <a:latin typeface="Calibri"/>
              <a:ea typeface="Calibri"/>
              <a:cs typeface="Calibri"/>
            </a:rPr>
            <a:t>PRTU GUNTUR</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523875</xdr:colOff>
      <xdr:row>9</xdr:row>
      <xdr:rowOff>76200</xdr:rowOff>
    </xdr:from>
    <xdr:to>
      <xdr:col>13</xdr:col>
      <xdr:colOff>209550</xdr:colOff>
      <xdr:row>12</xdr:row>
      <xdr:rowOff>95250</xdr:rowOff>
    </xdr:to>
    <xdr:sp>
      <xdr:nvSpPr>
        <xdr:cNvPr id="1" name="Rounded Rectangle 1">
          <a:hlinkClick r:id="rId1"/>
        </xdr:cNvPr>
        <xdr:cNvSpPr>
          <a:spLocks/>
        </xdr:cNvSpPr>
      </xdr:nvSpPr>
      <xdr:spPr>
        <a:xfrm>
          <a:off x="6791325" y="2352675"/>
          <a:ext cx="1514475" cy="590550"/>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DATA</a:t>
          </a:r>
        </a:p>
      </xdr:txBody>
    </xdr:sp>
    <xdr:clientData/>
  </xdr:twoCellAnchor>
  <xdr:twoCellAnchor>
    <xdr:from>
      <xdr:col>3</xdr:col>
      <xdr:colOff>428625</xdr:colOff>
      <xdr:row>44</xdr:row>
      <xdr:rowOff>95250</xdr:rowOff>
    </xdr:from>
    <xdr:to>
      <xdr:col>6</xdr:col>
      <xdr:colOff>123825</xdr:colOff>
      <xdr:row>47</xdr:row>
      <xdr:rowOff>114300</xdr:rowOff>
    </xdr:to>
    <xdr:sp>
      <xdr:nvSpPr>
        <xdr:cNvPr id="2" name="Rounded Rectangle 2">
          <a:hlinkClick r:id="rId2"/>
        </xdr:cNvPr>
        <xdr:cNvSpPr>
          <a:spLocks/>
        </xdr:cNvSpPr>
      </xdr:nvSpPr>
      <xdr:spPr>
        <a:xfrm>
          <a:off x="2257425" y="10906125"/>
          <a:ext cx="1524000" cy="590550"/>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DATA</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New%20Folder111111\convert%20%20into%20words%20NAGARAJU%20PET%20new%20sty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nexure-I1"/>
      <sheetName val="Sheet2"/>
      <sheetName val="Sheet3"/>
      <sheetName val="Sheet4"/>
      <sheetName val="Sheet5"/>
    </sheetNames>
    <sheetDataSet>
      <sheetData sheetId="0">
        <row r="1">
          <cell r="BG1">
            <v>13750</v>
          </cell>
        </row>
        <row r="3">
          <cell r="T3">
            <v>1</v>
          </cell>
          <cell r="BG3">
            <v>13390</v>
          </cell>
          <cell r="BH3">
            <v>39904</v>
          </cell>
          <cell r="BJ3">
            <v>39904</v>
          </cell>
          <cell r="BK3">
            <v>14600</v>
          </cell>
          <cell r="BL3" t="str">
            <v>No Change</v>
          </cell>
          <cell r="BM3">
            <v>17475</v>
          </cell>
        </row>
        <row r="4">
          <cell r="AJ4">
            <v>39873</v>
          </cell>
          <cell r="AX4">
            <v>7385</v>
          </cell>
          <cell r="BH4">
            <v>13390</v>
          </cell>
        </row>
        <row r="5">
          <cell r="D5" t="str">
            <v>Male</v>
          </cell>
          <cell r="F5" t="str">
            <v>Pensionable</v>
          </cell>
          <cell r="H5" t="str">
            <v>Vacation Post</v>
          </cell>
          <cell r="J5" t="str">
            <v>Rented House</v>
          </cell>
          <cell r="BC5">
            <v>3850</v>
          </cell>
        </row>
        <row r="6">
          <cell r="D6" t="str">
            <v>Female</v>
          </cell>
          <cell r="F6" t="str">
            <v>C.P.S</v>
          </cell>
          <cell r="H6" t="str">
            <v>Non Vacation Post</v>
          </cell>
          <cell r="J6" t="str">
            <v>Own House</v>
          </cell>
          <cell r="BC6">
            <v>3950</v>
          </cell>
        </row>
        <row r="7">
          <cell r="BC7">
            <v>4050</v>
          </cell>
        </row>
        <row r="8">
          <cell r="BC8">
            <v>4150</v>
          </cell>
        </row>
        <row r="9">
          <cell r="BC9">
            <v>4260</v>
          </cell>
        </row>
        <row r="10">
          <cell r="BC10">
            <v>4370</v>
          </cell>
        </row>
        <row r="11">
          <cell r="BC11">
            <v>4480</v>
          </cell>
        </row>
        <row r="12">
          <cell r="BC12">
            <v>4595</v>
          </cell>
        </row>
        <row r="13">
          <cell r="BC13">
            <v>4710</v>
          </cell>
        </row>
        <row r="14">
          <cell r="BC14">
            <v>4825</v>
          </cell>
        </row>
        <row r="15">
          <cell r="BC15">
            <v>4950</v>
          </cell>
        </row>
        <row r="16">
          <cell r="BC16">
            <v>5075</v>
          </cell>
        </row>
        <row r="17">
          <cell r="BC17">
            <v>5200</v>
          </cell>
        </row>
        <row r="18">
          <cell r="P18">
            <v>60</v>
          </cell>
          <cell r="BC18">
            <v>5335</v>
          </cell>
        </row>
        <row r="19">
          <cell r="BC19">
            <v>5470</v>
          </cell>
        </row>
        <row r="20">
          <cell r="BC20">
            <v>5605</v>
          </cell>
        </row>
        <row r="21">
          <cell r="BC21">
            <v>5750</v>
          </cell>
        </row>
        <row r="22">
          <cell r="P22" t="str">
            <v>No Change</v>
          </cell>
          <cell r="BC22">
            <v>5895</v>
          </cell>
          <cell r="BF22">
            <v>9</v>
          </cell>
        </row>
        <row r="23">
          <cell r="BC23">
            <v>6040</v>
          </cell>
          <cell r="CE23">
            <v>39965</v>
          </cell>
          <cell r="CH23">
            <v>40087</v>
          </cell>
        </row>
        <row r="24">
          <cell r="AH24">
            <v>40057</v>
          </cell>
          <cell r="AI24">
            <v>10</v>
          </cell>
          <cell r="BC24">
            <v>6195</v>
          </cell>
          <cell r="BP24" t="str">
            <v>G.P.F</v>
          </cell>
          <cell r="BV24">
            <v>1</v>
          </cell>
        </row>
        <row r="25">
          <cell r="AF25">
            <v>12.5</v>
          </cell>
          <cell r="BC25">
            <v>6350</v>
          </cell>
        </row>
        <row r="26">
          <cell r="BC26">
            <v>6505</v>
          </cell>
        </row>
        <row r="27">
          <cell r="BC27">
            <v>6675</v>
          </cell>
          <cell r="BF27">
            <v>1</v>
          </cell>
        </row>
        <row r="28">
          <cell r="BC28">
            <v>6845</v>
          </cell>
        </row>
        <row r="29">
          <cell r="BC29">
            <v>7015</v>
          </cell>
        </row>
        <row r="30">
          <cell r="BC30">
            <v>7200</v>
          </cell>
        </row>
        <row r="31">
          <cell r="Y31">
            <v>1</v>
          </cell>
          <cell r="BC31">
            <v>7385</v>
          </cell>
        </row>
        <row r="32">
          <cell r="BC32">
            <v>7570</v>
          </cell>
        </row>
        <row r="33">
          <cell r="BC33">
            <v>7770</v>
          </cell>
        </row>
        <row r="34">
          <cell r="BC34">
            <v>7970</v>
          </cell>
        </row>
        <row r="35">
          <cell r="BC35">
            <v>8170</v>
          </cell>
        </row>
        <row r="36">
          <cell r="BC36">
            <v>8385</v>
          </cell>
        </row>
        <row r="37">
          <cell r="BC37">
            <v>8600</v>
          </cell>
        </row>
        <row r="38">
          <cell r="BC38">
            <v>8815</v>
          </cell>
        </row>
        <row r="39">
          <cell r="BC39">
            <v>9050</v>
          </cell>
        </row>
        <row r="40">
          <cell r="BC40">
            <v>9285</v>
          </cell>
        </row>
        <row r="41">
          <cell r="BC41">
            <v>9520</v>
          </cell>
        </row>
        <row r="42">
          <cell r="BC42">
            <v>9775</v>
          </cell>
        </row>
        <row r="43">
          <cell r="BC43">
            <v>10030</v>
          </cell>
        </row>
        <row r="44">
          <cell r="BC44">
            <v>10285</v>
          </cell>
        </row>
        <row r="45">
          <cell r="BC45">
            <v>10565</v>
          </cell>
        </row>
        <row r="46">
          <cell r="BC46">
            <v>10845</v>
          </cell>
        </row>
        <row r="47">
          <cell r="BC47">
            <v>11125</v>
          </cell>
        </row>
        <row r="48">
          <cell r="BC48">
            <v>11440</v>
          </cell>
        </row>
        <row r="49">
          <cell r="BC49">
            <v>11755</v>
          </cell>
        </row>
        <row r="50">
          <cell r="BC50">
            <v>12070</v>
          </cell>
        </row>
        <row r="51">
          <cell r="BC51">
            <v>12385</v>
          </cell>
        </row>
        <row r="52">
          <cell r="BC52">
            <v>12700</v>
          </cell>
        </row>
        <row r="53">
          <cell r="BC53">
            <v>13030</v>
          </cell>
        </row>
        <row r="54">
          <cell r="BC54">
            <v>13390</v>
          </cell>
        </row>
        <row r="55">
          <cell r="BC55">
            <v>13750</v>
          </cell>
        </row>
        <row r="56">
          <cell r="BC56">
            <v>14175</v>
          </cell>
        </row>
        <row r="57">
          <cell r="BC57">
            <v>14600</v>
          </cell>
        </row>
        <row r="58">
          <cell r="BC58">
            <v>15025</v>
          </cell>
        </row>
        <row r="59">
          <cell r="BC59">
            <v>15500</v>
          </cell>
        </row>
        <row r="60">
          <cell r="BC60">
            <v>15975</v>
          </cell>
        </row>
        <row r="61">
          <cell r="BC61">
            <v>16450</v>
          </cell>
        </row>
        <row r="62">
          <cell r="BC62">
            <v>16925</v>
          </cell>
        </row>
        <row r="63">
          <cell r="BC63">
            <v>17475</v>
          </cell>
        </row>
        <row r="64">
          <cell r="BC64">
            <v>18025</v>
          </cell>
        </row>
        <row r="65">
          <cell r="BC65">
            <v>18575</v>
          </cell>
        </row>
        <row r="66">
          <cell r="BC66">
            <v>19125</v>
          </cell>
        </row>
        <row r="67">
          <cell r="BC67">
            <v>19675</v>
          </cell>
        </row>
        <row r="68">
          <cell r="BC68">
            <v>20300</v>
          </cell>
        </row>
        <row r="69">
          <cell r="BC69">
            <v>20925</v>
          </cell>
        </row>
        <row r="70">
          <cell r="BC70">
            <v>21550</v>
          </cell>
        </row>
        <row r="71">
          <cell r="BC71">
            <v>22175</v>
          </cell>
        </row>
        <row r="72">
          <cell r="BC72">
            <v>22800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AA67"/>
  <sheetViews>
    <sheetView showGridLines="0" zoomScalePageLayoutView="0" workbookViewId="0" topLeftCell="A25">
      <selection activeCell="C36" sqref="C36"/>
    </sheetView>
  </sheetViews>
  <sheetFormatPr defaultColWidth="9.140625" defaultRowHeight="15"/>
  <cols>
    <col min="1" max="1" width="5.00390625" style="69" customWidth="1"/>
    <col min="2" max="2" width="14.28125" style="0" customWidth="1"/>
    <col min="3" max="3" width="16.8515625" style="0" customWidth="1"/>
    <col min="4" max="4" width="3.7109375" style="0" customWidth="1"/>
    <col min="5" max="5" width="48.8515625" style="0" customWidth="1"/>
    <col min="6" max="6" width="6.140625" style="0" hidden="1" customWidth="1"/>
    <col min="8" max="8" width="16.57421875" style="0" bestFit="1" customWidth="1"/>
    <col min="9" max="16" width="0" style="0" hidden="1" customWidth="1"/>
    <col min="19" max="19" width="0" style="100" hidden="1" customWidth="1"/>
    <col min="20" max="39" width="9.140625" style="100" hidden="1" customWidth="1"/>
    <col min="40" max="40" width="0" style="100" hidden="1" customWidth="1"/>
  </cols>
  <sheetData>
    <row r="1" ht="15"/>
    <row r="2" spans="5:18" ht="40.5" customHeight="1" thickBot="1">
      <c r="E2" s="23"/>
      <c r="K2" s="70"/>
      <c r="L2" s="70"/>
      <c r="M2" s="70"/>
      <c r="N2" s="70"/>
      <c r="O2" s="70"/>
      <c r="P2" s="70"/>
      <c r="Q2" s="70"/>
      <c r="R2" s="70"/>
    </row>
    <row r="3" spans="1:27" ht="34.5" customHeight="1" thickBot="1">
      <c r="A3" s="252" t="s">
        <v>364</v>
      </c>
      <c r="B3" s="253"/>
      <c r="C3" s="253"/>
      <c r="D3" s="253"/>
      <c r="E3" s="254"/>
      <c r="F3" s="103"/>
      <c r="G3" s="22"/>
      <c r="H3" s="22"/>
      <c r="I3" s="70"/>
      <c r="J3" s="70"/>
      <c r="K3" s="70"/>
      <c r="L3" s="70"/>
      <c r="M3" s="70"/>
      <c r="N3" s="70"/>
      <c r="O3" s="70"/>
      <c r="P3" s="70"/>
      <c r="Q3" s="68"/>
      <c r="R3" s="68"/>
      <c r="S3" s="101"/>
      <c r="T3" s="101"/>
      <c r="U3" s="101"/>
      <c r="V3" s="101"/>
      <c r="W3" s="211"/>
      <c r="X3" s="211"/>
      <c r="Y3" s="211"/>
      <c r="Z3" s="211"/>
      <c r="AA3" s="211"/>
    </row>
    <row r="4" spans="1:27" ht="34.5" customHeight="1" hidden="1" thickBot="1">
      <c r="A4" s="188"/>
      <c r="B4" s="188"/>
      <c r="C4" s="188"/>
      <c r="D4" s="188"/>
      <c r="E4" s="189"/>
      <c r="F4" s="190"/>
      <c r="G4" s="22"/>
      <c r="H4" s="22"/>
      <c r="I4" s="70"/>
      <c r="J4" s="70"/>
      <c r="K4" s="70"/>
      <c r="L4" s="70"/>
      <c r="M4" s="70"/>
      <c r="N4" s="70"/>
      <c r="O4" s="70"/>
      <c r="P4" s="70"/>
      <c r="Q4" s="68"/>
      <c r="R4" s="68"/>
      <c r="S4" s="101"/>
      <c r="T4" s="101"/>
      <c r="U4" s="101"/>
      <c r="V4" s="101"/>
      <c r="W4" s="211"/>
      <c r="X4" s="211"/>
      <c r="Y4" s="211"/>
      <c r="Z4" s="211"/>
      <c r="AA4" s="211"/>
    </row>
    <row r="5" spans="1:27" ht="34.5" customHeight="1" hidden="1" thickBot="1">
      <c r="A5" s="188"/>
      <c r="B5" s="188"/>
      <c r="C5" s="188"/>
      <c r="D5" s="188"/>
      <c r="E5" s="189"/>
      <c r="F5" s="190"/>
      <c r="G5" s="22"/>
      <c r="H5" s="22"/>
      <c r="I5" s="70"/>
      <c r="J5" s="70"/>
      <c r="K5" s="70"/>
      <c r="L5" s="70"/>
      <c r="M5" s="70"/>
      <c r="N5" s="70"/>
      <c r="O5" s="70"/>
      <c r="P5" s="70"/>
      <c r="Q5" s="68"/>
      <c r="R5" s="68"/>
      <c r="S5" s="101"/>
      <c r="T5" s="101"/>
      <c r="U5" s="101"/>
      <c r="V5" s="101"/>
      <c r="W5" s="211"/>
      <c r="X5" s="211"/>
      <c r="Y5" s="211"/>
      <c r="Z5" s="211"/>
      <c r="AA5" s="211"/>
    </row>
    <row r="6" spans="1:27" ht="34.5" customHeight="1" thickBot="1">
      <c r="A6" s="240" t="s">
        <v>363</v>
      </c>
      <c r="B6" s="241"/>
      <c r="C6" s="241"/>
      <c r="D6" s="241"/>
      <c r="E6" s="242"/>
      <c r="F6" s="190"/>
      <c r="G6" s="22"/>
      <c r="H6" s="22"/>
      <c r="I6" s="70"/>
      <c r="J6" s="70"/>
      <c r="K6" s="70"/>
      <c r="L6" s="70"/>
      <c r="M6" s="70"/>
      <c r="N6" s="70"/>
      <c r="O6" s="70"/>
      <c r="P6" s="70"/>
      <c r="Q6" s="68"/>
      <c r="R6" s="68"/>
      <c r="S6" s="101"/>
      <c r="T6" s="101"/>
      <c r="U6" s="101"/>
      <c r="V6" s="101"/>
      <c r="W6" s="211"/>
      <c r="X6" s="211"/>
      <c r="Y6" s="211"/>
      <c r="Z6" s="211"/>
      <c r="AA6" s="211"/>
    </row>
    <row r="7" spans="5:27" ht="15" customHeight="1" thickBot="1">
      <c r="E7" s="191"/>
      <c r="J7" s="70"/>
      <c r="K7" s="70"/>
      <c r="L7" s="70"/>
      <c r="M7" s="70"/>
      <c r="N7" s="70"/>
      <c r="O7" s="70"/>
      <c r="P7" s="70"/>
      <c r="Q7" s="68"/>
      <c r="R7" s="68"/>
      <c r="S7" s="101"/>
      <c r="T7" s="101"/>
      <c r="U7" s="101"/>
      <c r="V7" s="101"/>
      <c r="W7" s="211"/>
      <c r="X7" s="211"/>
      <c r="Y7" s="211"/>
      <c r="Z7" s="211"/>
      <c r="AA7" s="211"/>
    </row>
    <row r="8" spans="1:27" ht="17.25" thickBot="1" thickTop="1">
      <c r="A8" s="74">
        <v>1</v>
      </c>
      <c r="B8" s="79" t="s">
        <v>160</v>
      </c>
      <c r="C8" s="98" t="s">
        <v>317</v>
      </c>
      <c r="D8" s="83" t="s">
        <v>124</v>
      </c>
      <c r="E8" s="82" t="s">
        <v>329</v>
      </c>
      <c r="J8" s="70"/>
      <c r="K8" s="70"/>
      <c r="L8" s="70"/>
      <c r="M8" s="70"/>
      <c r="N8" s="70"/>
      <c r="O8" s="70"/>
      <c r="P8" s="70"/>
      <c r="Q8" s="68"/>
      <c r="R8" s="68"/>
      <c r="S8" s="101"/>
      <c r="T8" s="101"/>
      <c r="U8" s="101"/>
      <c r="V8" s="101"/>
      <c r="W8" s="211"/>
      <c r="X8" s="211"/>
      <c r="Y8" s="211"/>
      <c r="Z8" s="211"/>
      <c r="AA8" s="211"/>
    </row>
    <row r="9" spans="1:27" ht="21" customHeight="1" hidden="1" thickBot="1" thickTop="1">
      <c r="A9" s="75"/>
      <c r="B9" s="80"/>
      <c r="C9" s="81"/>
      <c r="D9" s="96"/>
      <c r="E9" s="89"/>
      <c r="J9" s="70"/>
      <c r="K9" s="70"/>
      <c r="L9" s="70"/>
      <c r="M9" s="70"/>
      <c r="N9" s="70"/>
      <c r="O9" s="70"/>
      <c r="P9" s="70"/>
      <c r="Q9" s="68"/>
      <c r="R9" s="68"/>
      <c r="S9" s="101"/>
      <c r="T9" s="101"/>
      <c r="U9" s="101"/>
      <c r="V9" s="101"/>
      <c r="W9" s="211"/>
      <c r="X9" s="211"/>
      <c r="Y9" s="211"/>
      <c r="Z9" s="211"/>
      <c r="AA9" s="211"/>
    </row>
    <row r="10" spans="1:27" ht="31.5" customHeight="1" thickBot="1" thickTop="1">
      <c r="A10" s="76">
        <v>2</v>
      </c>
      <c r="B10" s="255" t="s">
        <v>316</v>
      </c>
      <c r="C10" s="256"/>
      <c r="D10" s="83" t="s">
        <v>124</v>
      </c>
      <c r="E10" s="82" t="s">
        <v>315</v>
      </c>
      <c r="J10" s="70"/>
      <c r="K10" s="70"/>
      <c r="L10" s="70"/>
      <c r="M10" s="70"/>
      <c r="N10" s="70"/>
      <c r="O10" s="70"/>
      <c r="P10" s="70"/>
      <c r="Q10" s="68"/>
      <c r="R10" s="68"/>
      <c r="S10" s="101"/>
      <c r="T10" s="101"/>
      <c r="U10" s="101"/>
      <c r="V10" s="101"/>
      <c r="W10" s="211"/>
      <c r="X10" s="211"/>
      <c r="Y10" s="211"/>
      <c r="Z10" s="211"/>
      <c r="AA10" s="211"/>
    </row>
    <row r="11" spans="1:27" ht="17.25" thickBot="1" thickTop="1">
      <c r="A11" s="76">
        <v>3</v>
      </c>
      <c r="B11" s="236" t="s">
        <v>342</v>
      </c>
      <c r="C11" s="237"/>
      <c r="D11" s="83"/>
      <c r="E11" s="82" t="s">
        <v>339</v>
      </c>
      <c r="Q11" s="68"/>
      <c r="R11" s="68"/>
      <c r="S11" s="101"/>
      <c r="T11" s="101"/>
      <c r="U11" s="101"/>
      <c r="V11" s="101"/>
      <c r="W11" s="211"/>
      <c r="X11" s="211"/>
      <c r="Y11" s="211"/>
      <c r="Z11" s="211"/>
      <c r="AA11" s="211"/>
    </row>
    <row r="12" spans="1:27" ht="17.25" thickBot="1" thickTop="1">
      <c r="A12" s="76">
        <v>4</v>
      </c>
      <c r="B12" s="236" t="s">
        <v>191</v>
      </c>
      <c r="C12" s="237"/>
      <c r="D12" s="92"/>
      <c r="E12" s="82" t="s">
        <v>192</v>
      </c>
      <c r="Q12" s="68"/>
      <c r="R12" s="68"/>
      <c r="S12" s="101"/>
      <c r="T12" s="101"/>
      <c r="U12" s="101"/>
      <c r="V12" s="101"/>
      <c r="W12" s="211"/>
      <c r="X12" s="211"/>
      <c r="Y12" s="211"/>
      <c r="Z12" s="211"/>
      <c r="AA12" s="211"/>
    </row>
    <row r="13" spans="1:27" ht="17.25" thickBot="1" thickTop="1">
      <c r="A13" s="76">
        <v>5</v>
      </c>
      <c r="B13" s="236" t="s">
        <v>161</v>
      </c>
      <c r="C13" s="237"/>
      <c r="D13" s="83" t="s">
        <v>124</v>
      </c>
      <c r="E13" s="89" t="s">
        <v>159</v>
      </c>
      <c r="I13" s="100"/>
      <c r="J13" s="100"/>
      <c r="K13" s="100"/>
      <c r="L13" s="100"/>
      <c r="M13" s="100"/>
      <c r="N13" s="100"/>
      <c r="O13" s="100"/>
      <c r="Q13" s="68"/>
      <c r="R13" s="68"/>
      <c r="S13" s="101"/>
      <c r="T13" s="101"/>
      <c r="U13" s="101"/>
      <c r="V13" s="101"/>
      <c r="W13" s="211"/>
      <c r="X13" s="211"/>
      <c r="Y13" s="211"/>
      <c r="Z13" s="211"/>
      <c r="AA13" s="211"/>
    </row>
    <row r="14" spans="1:27" ht="61.5" thickBot="1" thickTop="1">
      <c r="A14" s="76">
        <v>6</v>
      </c>
      <c r="B14" s="236" t="s">
        <v>162</v>
      </c>
      <c r="C14" s="237"/>
      <c r="D14" s="91" t="s">
        <v>124</v>
      </c>
      <c r="E14" s="93">
        <v>28361</v>
      </c>
      <c r="I14" s="100"/>
      <c r="J14" s="100"/>
      <c r="K14" s="100"/>
      <c r="L14" s="100"/>
      <c r="M14" s="71" t="s">
        <v>319</v>
      </c>
      <c r="N14" s="100"/>
      <c r="O14" s="100"/>
      <c r="Q14" s="104"/>
      <c r="R14" s="104"/>
      <c r="S14" s="211"/>
      <c r="T14" s="211"/>
      <c r="U14" s="211"/>
      <c r="V14" s="211"/>
      <c r="W14" s="211"/>
      <c r="X14" s="211"/>
      <c r="Y14" s="211"/>
      <c r="Z14" s="211"/>
      <c r="AA14" s="211"/>
    </row>
    <row r="15" spans="1:27" ht="61.5" thickBot="1" thickTop="1">
      <c r="A15" s="76">
        <v>7</v>
      </c>
      <c r="B15" s="236" t="s">
        <v>207</v>
      </c>
      <c r="C15" s="237"/>
      <c r="D15" s="86" t="s">
        <v>124</v>
      </c>
      <c r="E15" s="106">
        <v>36846</v>
      </c>
      <c r="I15" s="100"/>
      <c r="J15" s="100"/>
      <c r="K15" s="100"/>
      <c r="L15" s="100"/>
      <c r="M15" s="71" t="s">
        <v>317</v>
      </c>
      <c r="N15" s="100"/>
      <c r="O15" s="100"/>
      <c r="Q15" s="104"/>
      <c r="R15" s="104"/>
      <c r="S15" s="211"/>
      <c r="T15" s="211"/>
      <c r="U15" s="211"/>
      <c r="V15" s="211"/>
      <c r="W15" s="211"/>
      <c r="X15" s="211"/>
      <c r="Y15" s="211"/>
      <c r="Z15" s="211"/>
      <c r="AA15" s="211"/>
    </row>
    <row r="16" spans="1:27" ht="64.5" thickBot="1" thickTop="1">
      <c r="A16" s="76">
        <v>8</v>
      </c>
      <c r="B16" s="236" t="s">
        <v>178</v>
      </c>
      <c r="C16" s="237"/>
      <c r="D16" s="96" t="s">
        <v>124</v>
      </c>
      <c r="E16" s="90">
        <v>10535126396</v>
      </c>
      <c r="H16" s="112" t="s">
        <v>331</v>
      </c>
      <c r="I16" s="100"/>
      <c r="J16" s="100"/>
      <c r="K16" s="100"/>
      <c r="L16" s="100"/>
      <c r="M16" s="73" t="s">
        <v>318</v>
      </c>
      <c r="N16" s="100"/>
      <c r="O16" s="100"/>
      <c r="Q16" s="104"/>
      <c r="R16" s="104"/>
      <c r="S16" s="211"/>
      <c r="T16" s="211"/>
      <c r="U16" s="211"/>
      <c r="V16" s="212">
        <v>1</v>
      </c>
      <c r="W16" s="211"/>
      <c r="X16" s="211"/>
      <c r="Y16" s="211"/>
      <c r="Z16" s="211"/>
      <c r="AA16" s="211"/>
    </row>
    <row r="17" spans="1:27" ht="35.25" customHeight="1" thickBot="1" thickTop="1">
      <c r="A17" s="76">
        <v>9</v>
      </c>
      <c r="B17" s="236" t="s">
        <v>377</v>
      </c>
      <c r="C17" s="237"/>
      <c r="D17" s="83" t="s">
        <v>124</v>
      </c>
      <c r="E17" s="88" t="s">
        <v>166</v>
      </c>
      <c r="H17" s="113" t="s">
        <v>332</v>
      </c>
      <c r="I17" s="100"/>
      <c r="J17" s="100"/>
      <c r="K17" s="100"/>
      <c r="L17" s="100"/>
      <c r="M17" s="100"/>
      <c r="N17" s="100"/>
      <c r="O17" s="100"/>
      <c r="V17" s="213"/>
      <c r="Z17" s="100">
        <v>1</v>
      </c>
      <c r="AA17" s="214" t="s">
        <v>184</v>
      </c>
    </row>
    <row r="18" spans="1:27" ht="20.25" thickBot="1" thickTop="1">
      <c r="A18" s="76">
        <v>10</v>
      </c>
      <c r="B18" s="236" t="s">
        <v>179</v>
      </c>
      <c r="C18" s="237"/>
      <c r="D18" s="92" t="s">
        <v>124</v>
      </c>
      <c r="E18" s="88">
        <v>29599</v>
      </c>
      <c r="H18" s="112">
        <v>8121813161</v>
      </c>
      <c r="I18" s="100"/>
      <c r="J18" s="100"/>
      <c r="K18" s="100"/>
      <c r="L18" s="100"/>
      <c r="M18" s="100"/>
      <c r="N18" s="100"/>
      <c r="O18" s="100"/>
      <c r="V18" s="213" t="s">
        <v>168</v>
      </c>
      <c r="Z18" s="100">
        <v>2</v>
      </c>
      <c r="AA18" s="100" t="str">
        <f>E27</f>
        <v>HEAD MASTER</v>
      </c>
    </row>
    <row r="19" spans="1:22" ht="35.25" customHeight="1" thickBot="1" thickTop="1">
      <c r="A19" s="76">
        <v>11</v>
      </c>
      <c r="B19" s="236" t="s">
        <v>206</v>
      </c>
      <c r="C19" s="237"/>
      <c r="D19" s="96" t="s">
        <v>124</v>
      </c>
      <c r="E19" s="89" t="s">
        <v>167</v>
      </c>
      <c r="I19" s="100"/>
      <c r="J19" s="100"/>
      <c r="K19" s="100"/>
      <c r="L19" s="100"/>
      <c r="M19" s="100"/>
      <c r="N19" s="100"/>
      <c r="O19" s="100"/>
      <c r="V19" s="213" t="s">
        <v>335</v>
      </c>
    </row>
    <row r="20" spans="1:16" ht="31.5" customHeight="1" thickBot="1" thickTop="1">
      <c r="A20" s="76">
        <v>12</v>
      </c>
      <c r="B20" s="236" t="s">
        <v>163</v>
      </c>
      <c r="C20" s="237"/>
      <c r="D20" s="92" t="s">
        <v>124</v>
      </c>
      <c r="E20" s="88">
        <v>50000</v>
      </c>
      <c r="I20" s="100"/>
      <c r="J20" s="100"/>
      <c r="K20" s="100"/>
      <c r="L20" s="100"/>
      <c r="M20" s="101" t="s">
        <v>198</v>
      </c>
      <c r="N20" s="101"/>
      <c r="O20" s="101"/>
      <c r="P20" s="24"/>
    </row>
    <row r="21" spans="1:15" ht="31.5" customHeight="1" thickBot="1" thickTop="1">
      <c r="A21" s="76">
        <v>13</v>
      </c>
      <c r="B21" s="236" t="s">
        <v>345</v>
      </c>
      <c r="C21" s="237"/>
      <c r="D21" s="96" t="s">
        <v>124</v>
      </c>
      <c r="E21" s="89" t="s">
        <v>333</v>
      </c>
      <c r="I21" s="100"/>
      <c r="J21" s="100"/>
      <c r="K21" s="100"/>
      <c r="L21" s="100"/>
      <c r="M21" s="101"/>
      <c r="N21" s="101"/>
      <c r="O21" s="101"/>
    </row>
    <row r="22" spans="1:21" ht="31.5" customHeight="1" thickBot="1" thickTop="1">
      <c r="A22" s="76">
        <v>14</v>
      </c>
      <c r="B22" s="237" t="s">
        <v>346</v>
      </c>
      <c r="C22" s="243"/>
      <c r="D22" s="92" t="s">
        <v>124</v>
      </c>
      <c r="E22" s="90" t="s">
        <v>322</v>
      </c>
      <c r="I22" s="100"/>
      <c r="J22" s="100"/>
      <c r="K22" s="100"/>
      <c r="L22" s="100"/>
      <c r="M22" s="101"/>
      <c r="N22" s="101"/>
      <c r="O22" s="101"/>
      <c r="U22" s="100" t="str">
        <f>UPPER(E21)</f>
        <v>FATHER MEDICAL EXPENSES</v>
      </c>
    </row>
    <row r="23" spans="1:15" ht="31.5" customHeight="1" thickBot="1" thickTop="1">
      <c r="A23" s="76">
        <v>15</v>
      </c>
      <c r="B23" s="236" t="s">
        <v>347</v>
      </c>
      <c r="C23" s="237"/>
      <c r="D23" s="92" t="s">
        <v>124</v>
      </c>
      <c r="E23" s="192" t="s">
        <v>168</v>
      </c>
      <c r="I23" s="100"/>
      <c r="J23" s="100"/>
      <c r="K23" s="100"/>
      <c r="L23" s="100"/>
      <c r="M23" s="101"/>
      <c r="N23" s="101"/>
      <c r="O23" s="101"/>
    </row>
    <row r="24" spans="1:15" ht="17.25" thickBot="1" thickTop="1">
      <c r="A24" s="76">
        <v>16</v>
      </c>
      <c r="B24" s="236" t="s">
        <v>164</v>
      </c>
      <c r="C24" s="237"/>
      <c r="D24" s="92" t="s">
        <v>124</v>
      </c>
      <c r="E24" s="89" t="s">
        <v>165</v>
      </c>
      <c r="I24" s="100"/>
      <c r="J24" s="100"/>
      <c r="K24" s="100"/>
      <c r="L24" s="100"/>
      <c r="M24" s="101"/>
      <c r="N24" s="101"/>
      <c r="O24" s="101"/>
    </row>
    <row r="25" spans="1:15" ht="20.25" customHeight="1" thickBot="1" thickTop="1">
      <c r="A25" s="76">
        <v>17</v>
      </c>
      <c r="B25" s="72" t="s">
        <v>182</v>
      </c>
      <c r="C25" s="87"/>
      <c r="D25" s="92" t="s">
        <v>124</v>
      </c>
      <c r="E25" s="107" t="s">
        <v>327</v>
      </c>
      <c r="I25" s="100"/>
      <c r="J25" s="100"/>
      <c r="K25" s="100"/>
      <c r="L25" s="100"/>
      <c r="M25" s="101"/>
      <c r="N25" s="101"/>
      <c r="O25" s="101"/>
    </row>
    <row r="26" spans="1:15" ht="19.5" customHeight="1" hidden="1" thickBot="1">
      <c r="A26" s="77"/>
      <c r="B26" s="245"/>
      <c r="C26" s="247"/>
      <c r="D26" s="95" t="s">
        <v>124</v>
      </c>
      <c r="E26" s="108"/>
      <c r="I26" s="100"/>
      <c r="J26" s="100"/>
      <c r="K26" s="100"/>
      <c r="L26" s="100"/>
      <c r="M26" s="101"/>
      <c r="N26" s="101"/>
      <c r="O26" s="101"/>
    </row>
    <row r="27" spans="1:15" ht="26.25" customHeight="1" thickBot="1" thickTop="1">
      <c r="A27" s="78">
        <v>18</v>
      </c>
      <c r="B27" s="248" t="s">
        <v>186</v>
      </c>
      <c r="C27" s="249"/>
      <c r="D27" s="92" t="s">
        <v>124</v>
      </c>
      <c r="E27" s="88" t="s">
        <v>188</v>
      </c>
      <c r="I27" s="100"/>
      <c r="J27" s="100"/>
      <c r="K27" s="100"/>
      <c r="L27" s="100"/>
      <c r="M27" s="101"/>
      <c r="N27" s="101"/>
      <c r="O27" s="101"/>
    </row>
    <row r="28" spans="1:15" ht="21" customHeight="1" thickBot="1" thickTop="1">
      <c r="A28" s="78">
        <v>19</v>
      </c>
      <c r="B28" s="250" t="s">
        <v>337</v>
      </c>
      <c r="C28" s="251"/>
      <c r="D28" s="84" t="s">
        <v>124</v>
      </c>
      <c r="E28" s="109" t="s">
        <v>356</v>
      </c>
      <c r="I28" s="100"/>
      <c r="J28" s="100"/>
      <c r="K28" s="100"/>
      <c r="L28" s="100"/>
      <c r="M28" s="100"/>
      <c r="N28" s="100"/>
      <c r="O28" s="100"/>
    </row>
    <row r="29" spans="1:15" ht="32.25" customHeight="1" thickBot="1" thickTop="1">
      <c r="A29" s="78">
        <v>20</v>
      </c>
      <c r="B29" s="237" t="s">
        <v>338</v>
      </c>
      <c r="C29" s="239"/>
      <c r="D29" s="84"/>
      <c r="E29" s="109" t="s">
        <v>355</v>
      </c>
      <c r="I29" s="100"/>
      <c r="J29" s="100"/>
      <c r="K29" s="100"/>
      <c r="L29" s="100"/>
      <c r="M29" s="100"/>
      <c r="N29" s="100"/>
      <c r="O29" s="100"/>
    </row>
    <row r="30" spans="1:15" ht="23.25" customHeight="1" thickBot="1" thickTop="1">
      <c r="A30" s="78">
        <v>21</v>
      </c>
      <c r="B30" s="236" t="s">
        <v>340</v>
      </c>
      <c r="C30" s="237"/>
      <c r="D30" s="85" t="s">
        <v>124</v>
      </c>
      <c r="E30" s="105" t="s">
        <v>321</v>
      </c>
      <c r="I30" s="100"/>
      <c r="J30" s="100"/>
      <c r="K30" s="100"/>
      <c r="L30" s="100"/>
      <c r="M30" s="100"/>
      <c r="N30" s="100"/>
      <c r="O30" s="100"/>
    </row>
    <row r="31" spans="1:15" ht="3" customHeight="1" hidden="1">
      <c r="A31" s="78">
        <v>22</v>
      </c>
      <c r="B31" s="236"/>
      <c r="C31" s="237"/>
      <c r="D31" s="85" t="s">
        <v>124</v>
      </c>
      <c r="E31" s="110"/>
      <c r="I31" s="100"/>
      <c r="J31" s="100"/>
      <c r="K31" s="100"/>
      <c r="L31" s="100"/>
      <c r="M31" s="100"/>
      <c r="N31" s="100"/>
      <c r="O31" s="100"/>
    </row>
    <row r="32" spans="1:15" ht="17.25" thickBot="1" thickTop="1">
      <c r="A32" s="78">
        <v>22</v>
      </c>
      <c r="B32" s="236" t="s">
        <v>341</v>
      </c>
      <c r="C32" s="244"/>
      <c r="D32" s="94" t="s">
        <v>124</v>
      </c>
      <c r="E32" s="90" t="s">
        <v>193</v>
      </c>
      <c r="I32" s="100"/>
      <c r="J32" s="100"/>
      <c r="K32" s="100"/>
      <c r="L32" s="100"/>
      <c r="M32" s="100"/>
      <c r="N32" s="100"/>
      <c r="O32" s="100"/>
    </row>
    <row r="33" spans="1:15" ht="24.75" customHeight="1" thickBot="1" thickTop="1">
      <c r="A33" s="78">
        <v>23</v>
      </c>
      <c r="B33" s="236" t="s">
        <v>314</v>
      </c>
      <c r="C33" s="244"/>
      <c r="D33" s="97" t="s">
        <v>124</v>
      </c>
      <c r="E33" s="88" t="s">
        <v>193</v>
      </c>
      <c r="I33" s="100"/>
      <c r="J33" s="100"/>
      <c r="K33" s="100"/>
      <c r="L33" s="100"/>
      <c r="M33" s="100"/>
      <c r="N33" s="100"/>
      <c r="O33" s="100"/>
    </row>
    <row r="34" spans="1:15" ht="17.25" thickBot="1" thickTop="1">
      <c r="A34" s="78">
        <v>24</v>
      </c>
      <c r="B34" s="236" t="s">
        <v>191</v>
      </c>
      <c r="C34" s="244"/>
      <c r="D34" s="83" t="s">
        <v>124</v>
      </c>
      <c r="E34" s="111" t="s">
        <v>192</v>
      </c>
      <c r="I34" s="100"/>
      <c r="J34" s="100"/>
      <c r="K34" s="100"/>
      <c r="L34" s="100"/>
      <c r="M34" s="100"/>
      <c r="N34" s="100"/>
      <c r="O34" s="100"/>
    </row>
    <row r="35" spans="1:15" ht="17.25" hidden="1" thickBot="1" thickTop="1">
      <c r="A35" s="78">
        <v>26</v>
      </c>
      <c r="B35" s="236"/>
      <c r="C35" s="244"/>
      <c r="D35" s="83" t="s">
        <v>124</v>
      </c>
      <c r="E35" s="89"/>
      <c r="I35" s="100"/>
      <c r="J35" s="100"/>
      <c r="K35" s="100"/>
      <c r="L35" s="102" t="s">
        <v>31</v>
      </c>
      <c r="M35" s="100"/>
      <c r="N35" s="100"/>
      <c r="O35" s="100"/>
    </row>
    <row r="36" spans="1:15" ht="49.5" customHeight="1" thickBot="1" thickTop="1">
      <c r="A36" s="185">
        <v>25</v>
      </c>
      <c r="B36" s="179" t="s">
        <v>200</v>
      </c>
      <c r="C36" s="180" t="s">
        <v>319</v>
      </c>
      <c r="D36" s="92" t="s">
        <v>124</v>
      </c>
      <c r="E36" s="88" t="s">
        <v>325</v>
      </c>
      <c r="I36" s="100" t="str">
        <f>UPPER(E36)</f>
        <v>B.SATYAM</v>
      </c>
      <c r="J36" s="100"/>
      <c r="K36" s="100"/>
      <c r="L36" s="100"/>
      <c r="M36" s="100"/>
      <c r="N36" s="100"/>
      <c r="O36" s="100"/>
    </row>
    <row r="37" spans="1:15" ht="17.25" thickBot="1" thickTop="1">
      <c r="A37" s="78">
        <v>26</v>
      </c>
      <c r="B37" s="245" t="s">
        <v>348</v>
      </c>
      <c r="C37" s="246"/>
      <c r="D37" s="92" t="s">
        <v>124</v>
      </c>
      <c r="E37" s="200">
        <f ca="1">TODAY()</f>
        <v>41218</v>
      </c>
      <c r="I37" s="100"/>
      <c r="J37" s="100"/>
      <c r="K37" s="100"/>
      <c r="L37" s="100"/>
      <c r="M37" s="100"/>
      <c r="N37" s="100"/>
      <c r="O37" s="100"/>
    </row>
    <row r="38" spans="1:15" ht="27.75" thickBot="1" thickTop="1">
      <c r="A38" s="78">
        <v>27</v>
      </c>
      <c r="B38" s="245" t="s">
        <v>368</v>
      </c>
      <c r="C38" s="246"/>
      <c r="D38" s="199" t="s">
        <v>124</v>
      </c>
      <c r="E38" s="210">
        <v>8121813161</v>
      </c>
      <c r="I38" s="100"/>
      <c r="J38" s="100"/>
      <c r="K38" s="100"/>
      <c r="L38" s="100"/>
      <c r="M38" s="100"/>
      <c r="N38" s="100"/>
      <c r="O38" s="100"/>
    </row>
    <row r="39" spans="2:15" ht="15.75" thickTop="1">
      <c r="B39" s="238"/>
      <c r="C39" s="238"/>
      <c r="I39" s="100"/>
      <c r="J39" s="100"/>
      <c r="K39" s="100"/>
      <c r="L39" s="100"/>
      <c r="M39" s="100"/>
      <c r="N39" s="100"/>
      <c r="O39" s="100"/>
    </row>
    <row r="40" spans="2:15" ht="15">
      <c r="B40" s="238"/>
      <c r="C40" s="238"/>
      <c r="I40" s="100"/>
      <c r="J40" s="100"/>
      <c r="K40" s="100"/>
      <c r="L40" s="100"/>
      <c r="M40" s="100"/>
      <c r="N40" s="100"/>
      <c r="O40" s="100"/>
    </row>
    <row r="41" spans="2:15" ht="15">
      <c r="B41" s="238"/>
      <c r="C41" s="238"/>
      <c r="E41" s="19"/>
      <c r="I41" s="100"/>
      <c r="J41" s="100"/>
      <c r="K41" s="100"/>
      <c r="L41" s="100"/>
      <c r="M41" s="100"/>
      <c r="N41" s="100"/>
      <c r="O41" s="100"/>
    </row>
    <row r="42" spans="2:15" ht="15">
      <c r="B42" s="238"/>
      <c r="C42" s="238"/>
      <c r="I42" s="100"/>
      <c r="J42" s="100"/>
      <c r="K42" s="100"/>
      <c r="L42" s="100"/>
      <c r="M42" s="100"/>
      <c r="N42" s="100"/>
      <c r="O42" s="100"/>
    </row>
    <row r="43" spans="2:15" ht="15">
      <c r="B43" s="238"/>
      <c r="C43" s="238"/>
      <c r="I43" s="100"/>
      <c r="J43" s="100"/>
      <c r="K43" s="100"/>
      <c r="L43" s="100"/>
      <c r="M43" s="100"/>
      <c r="N43" s="100"/>
      <c r="O43" s="100"/>
    </row>
    <row r="44" spans="2:15" ht="15">
      <c r="B44" s="238"/>
      <c r="C44" s="238"/>
      <c r="I44" s="100"/>
      <c r="J44" s="100"/>
      <c r="K44" s="100"/>
      <c r="L44" s="100"/>
      <c r="M44" s="100"/>
      <c r="N44" s="100"/>
      <c r="O44" s="100"/>
    </row>
    <row r="45" spans="2:15" ht="15">
      <c r="B45" s="238"/>
      <c r="C45" s="238"/>
      <c r="I45" s="100"/>
      <c r="J45" s="100"/>
      <c r="K45" s="100"/>
      <c r="L45" s="100"/>
      <c r="M45" s="100"/>
      <c r="N45" s="100"/>
      <c r="O45" s="100"/>
    </row>
    <row r="46" spans="9:15" ht="15">
      <c r="I46" s="100"/>
      <c r="J46" s="100"/>
      <c r="K46" s="100"/>
      <c r="L46" s="100"/>
      <c r="M46" s="100"/>
      <c r="N46" s="100"/>
      <c r="O46" s="100"/>
    </row>
    <row r="47" spans="9:15" ht="15">
      <c r="I47" s="100"/>
      <c r="J47" s="100"/>
      <c r="K47" s="100"/>
      <c r="L47" s="100"/>
      <c r="M47" s="100"/>
      <c r="N47" s="100"/>
      <c r="O47" s="100"/>
    </row>
    <row r="48" spans="9:15" ht="15">
      <c r="I48" s="71"/>
      <c r="J48" s="99" t="s">
        <v>327</v>
      </c>
      <c r="K48" s="71"/>
      <c r="L48" s="71"/>
      <c r="M48" s="71"/>
      <c r="N48" s="100"/>
      <c r="O48" s="100"/>
    </row>
    <row r="49" spans="9:15" ht="15">
      <c r="I49" s="71"/>
      <c r="J49" s="99" t="s">
        <v>328</v>
      </c>
      <c r="K49" s="71"/>
      <c r="L49" s="71"/>
      <c r="M49" s="71"/>
      <c r="N49" s="100"/>
      <c r="O49" s="100"/>
    </row>
    <row r="50" spans="9:15" ht="15">
      <c r="I50" s="71"/>
      <c r="J50" s="71"/>
      <c r="K50" s="71"/>
      <c r="L50" s="71"/>
      <c r="M50" s="71"/>
      <c r="N50" s="100"/>
      <c r="O50" s="100"/>
    </row>
    <row r="51" spans="9:15" ht="15">
      <c r="I51" s="71"/>
      <c r="J51" s="71"/>
      <c r="K51" s="71"/>
      <c r="L51" s="71"/>
      <c r="M51" s="71"/>
      <c r="N51" s="100"/>
      <c r="O51" s="100"/>
    </row>
    <row r="52" spans="9:15" ht="15">
      <c r="I52" s="99">
        <v>1</v>
      </c>
      <c r="J52" s="99" t="s">
        <v>188</v>
      </c>
      <c r="K52" s="71"/>
      <c r="L52" s="71"/>
      <c r="M52" s="71"/>
      <c r="N52" s="100"/>
      <c r="O52" s="100"/>
    </row>
    <row r="53" spans="9:15" ht="15">
      <c r="I53" s="99">
        <v>2</v>
      </c>
      <c r="J53" s="99" t="s">
        <v>209</v>
      </c>
      <c r="K53" s="71"/>
      <c r="L53" s="71"/>
      <c r="M53" s="71"/>
      <c r="N53" s="100"/>
      <c r="O53" s="100"/>
    </row>
    <row r="54" spans="9:15" ht="15">
      <c r="I54" s="99">
        <v>3</v>
      </c>
      <c r="J54" s="99" t="s">
        <v>187</v>
      </c>
      <c r="K54" s="71"/>
      <c r="L54" s="71"/>
      <c r="M54" s="71"/>
      <c r="N54" s="100"/>
      <c r="O54" s="100"/>
    </row>
    <row r="55" spans="9:15" ht="15">
      <c r="I55" s="99">
        <v>4</v>
      </c>
      <c r="J55" s="99" t="s">
        <v>189</v>
      </c>
      <c r="K55" s="71"/>
      <c r="L55" s="71"/>
      <c r="M55" s="71"/>
      <c r="N55" s="100"/>
      <c r="O55" s="100"/>
    </row>
    <row r="56" spans="9:15" ht="15">
      <c r="I56" s="99"/>
      <c r="J56" s="99"/>
      <c r="K56" s="71"/>
      <c r="L56" s="71"/>
      <c r="M56" s="71"/>
      <c r="N56" s="100"/>
      <c r="O56" s="100"/>
    </row>
    <row r="57" spans="9:15" ht="15">
      <c r="I57" s="99"/>
      <c r="J57" s="99"/>
      <c r="K57" s="71"/>
      <c r="L57" s="71"/>
      <c r="M57" s="71"/>
      <c r="N57" s="100"/>
      <c r="O57" s="100"/>
    </row>
    <row r="58" spans="9:15" ht="15">
      <c r="I58" s="99"/>
      <c r="J58" s="99" t="s">
        <v>320</v>
      </c>
      <c r="K58" s="71"/>
      <c r="L58" s="71"/>
      <c r="M58" s="71"/>
      <c r="N58" s="100"/>
      <c r="O58" s="100"/>
    </row>
    <row r="59" spans="9:15" ht="15">
      <c r="I59" s="99"/>
      <c r="J59" s="99" t="s">
        <v>208</v>
      </c>
      <c r="K59" s="71"/>
      <c r="L59" s="71"/>
      <c r="M59" s="71"/>
      <c r="N59" s="100"/>
      <c r="O59" s="100"/>
    </row>
    <row r="60" spans="9:15" ht="15">
      <c r="I60" s="99"/>
      <c r="J60" s="99" t="s">
        <v>190</v>
      </c>
      <c r="K60" s="71"/>
      <c r="L60" s="71"/>
      <c r="M60" s="71"/>
      <c r="N60" s="100"/>
      <c r="O60" s="100"/>
    </row>
    <row r="61" spans="9:15" ht="15">
      <c r="I61" s="71"/>
      <c r="J61" s="71"/>
      <c r="K61" s="71"/>
      <c r="L61" s="71"/>
      <c r="M61" s="71"/>
      <c r="N61" s="100"/>
      <c r="O61" s="100"/>
    </row>
    <row r="62" spans="9:15" ht="15">
      <c r="I62" s="100"/>
      <c r="J62" s="100"/>
      <c r="K62" s="100"/>
      <c r="L62" s="100"/>
      <c r="M62" s="100"/>
      <c r="N62" s="100"/>
      <c r="O62" s="100"/>
    </row>
    <row r="63" spans="9:15" ht="15">
      <c r="I63" s="100"/>
      <c r="J63" s="100"/>
      <c r="K63" s="100"/>
      <c r="L63" s="100"/>
      <c r="M63" s="100"/>
      <c r="N63" s="100"/>
      <c r="O63" s="100"/>
    </row>
    <row r="64" spans="9:15" ht="15">
      <c r="I64" s="100"/>
      <c r="J64" s="100"/>
      <c r="K64" s="100"/>
      <c r="L64" s="100"/>
      <c r="M64" s="100"/>
      <c r="N64" s="100"/>
      <c r="O64" s="100"/>
    </row>
    <row r="65" spans="9:15" ht="15">
      <c r="I65" s="100"/>
      <c r="J65" s="100"/>
      <c r="K65" s="100"/>
      <c r="L65" s="100"/>
      <c r="M65" s="100"/>
      <c r="N65" s="100"/>
      <c r="O65" s="100"/>
    </row>
    <row r="66" spans="9:15" ht="15">
      <c r="I66" s="100"/>
      <c r="J66" s="100"/>
      <c r="K66" s="100"/>
      <c r="L66" s="100"/>
      <c r="M66" s="100"/>
      <c r="N66" s="100"/>
      <c r="O66" s="100"/>
    </row>
    <row r="67" spans="9:15" ht="15">
      <c r="I67" s="100"/>
      <c r="J67" s="100"/>
      <c r="K67" s="100"/>
      <c r="L67" s="100"/>
      <c r="M67" s="100"/>
      <c r="N67" s="100"/>
      <c r="O67" s="100"/>
    </row>
  </sheetData>
  <sheetProtection password="FE27" sheet="1" objects="1" scenarios="1" selectLockedCells="1"/>
  <mergeCells count="36">
    <mergeCell ref="B16:C16"/>
    <mergeCell ref="B11:C11"/>
    <mergeCell ref="B12:C12"/>
    <mergeCell ref="A3:E3"/>
    <mergeCell ref="B10:C10"/>
    <mergeCell ref="B13:C13"/>
    <mergeCell ref="B14:C14"/>
    <mergeCell ref="B43:C43"/>
    <mergeCell ref="B24:C24"/>
    <mergeCell ref="B26:C26"/>
    <mergeCell ref="B27:C27"/>
    <mergeCell ref="B33:C33"/>
    <mergeCell ref="B30:C30"/>
    <mergeCell ref="B31:C31"/>
    <mergeCell ref="B28:C28"/>
    <mergeCell ref="B32:C32"/>
    <mergeCell ref="B22:C22"/>
    <mergeCell ref="B34:C34"/>
    <mergeCell ref="B35:C35"/>
    <mergeCell ref="B37:C37"/>
    <mergeCell ref="B38:C38"/>
    <mergeCell ref="B45:C45"/>
    <mergeCell ref="B39:C39"/>
    <mergeCell ref="B40:C40"/>
    <mergeCell ref="B41:C41"/>
    <mergeCell ref="B42:C42"/>
    <mergeCell ref="B18:C18"/>
    <mergeCell ref="B44:C44"/>
    <mergeCell ref="B29:C29"/>
    <mergeCell ref="A6:E6"/>
    <mergeCell ref="B17:C17"/>
    <mergeCell ref="B19:C19"/>
    <mergeCell ref="B21:C21"/>
    <mergeCell ref="B23:C23"/>
    <mergeCell ref="B15:C15"/>
    <mergeCell ref="B20:C20"/>
  </mergeCells>
  <dataValidations count="2">
    <dataValidation type="list" allowBlank="1" showInputMessage="1" showErrorMessage="1" sqref="E25">
      <formula1>$J$48:$J$49</formula1>
    </dataValidation>
    <dataValidation type="list" allowBlank="1" showInputMessage="1" showErrorMessage="1" sqref="C8 C36">
      <formula1>$M$14:$M$16</formula1>
    </dataValidation>
  </dataValidations>
  <printOptions/>
  <pageMargins left="0.7" right="0.7" top="0.75" bottom="0.75" header="0.3" footer="0.3"/>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1:N199"/>
  <sheetViews>
    <sheetView showGridLines="0" tabSelected="1" view="pageBreakPreview" zoomScale="115" zoomScaleSheetLayoutView="115" zoomScalePageLayoutView="0" workbookViewId="0" topLeftCell="A148">
      <selection activeCell="M154" sqref="M154"/>
    </sheetView>
  </sheetViews>
  <sheetFormatPr defaultColWidth="9.140625" defaultRowHeight="15"/>
  <cols>
    <col min="1" max="1" width="3.7109375" style="123" customWidth="1"/>
    <col min="2" max="2" width="11.8515625" style="123" bestFit="1" customWidth="1"/>
    <col min="3" max="3" width="1.7109375" style="123" customWidth="1"/>
    <col min="4" max="5" width="9.140625" style="123" customWidth="1"/>
    <col min="6" max="6" width="6.421875" style="123" customWidth="1"/>
    <col min="7" max="7" width="4.00390625" style="123" customWidth="1"/>
    <col min="8" max="9" width="5.57421875" style="123" customWidth="1"/>
    <col min="10" max="10" width="8.00390625" style="123" customWidth="1"/>
    <col min="11" max="11" width="4.7109375" style="123" customWidth="1"/>
    <col min="12" max="12" width="12.421875" style="123" customWidth="1"/>
    <col min="13" max="13" width="9.8515625" style="123" customWidth="1"/>
    <col min="14" max="14" width="5.7109375" style="123" customWidth="1"/>
    <col min="15" max="15" width="2.140625" style="123" customWidth="1"/>
    <col min="16" max="16" width="4.00390625" style="123" customWidth="1"/>
    <col min="17" max="17" width="4.421875" style="123" customWidth="1"/>
    <col min="18" max="18" width="7.57421875" style="123" customWidth="1"/>
    <col min="19" max="16384" width="9.140625" style="123" customWidth="1"/>
  </cols>
  <sheetData>
    <row r="1" spans="1:12" ht="20.25">
      <c r="A1" s="275" t="s">
        <v>0</v>
      </c>
      <c r="B1" s="275"/>
      <c r="C1" s="275"/>
      <c r="D1" s="275"/>
      <c r="E1" s="275"/>
      <c r="F1" s="275"/>
      <c r="G1" s="275"/>
      <c r="H1" s="275"/>
      <c r="I1" s="275"/>
      <c r="J1" s="275"/>
      <c r="K1" s="275"/>
      <c r="L1" s="275"/>
    </row>
    <row r="2" spans="1:10" ht="50.25" customHeight="1">
      <c r="A2" s="126"/>
      <c r="J2" s="201" t="s">
        <v>375</v>
      </c>
    </row>
    <row r="3" spans="1:13" ht="51.75" customHeight="1">
      <c r="A3" s="264" t="s">
        <v>370</v>
      </c>
      <c r="B3" s="264"/>
      <c r="C3" s="264"/>
      <c r="D3" s="264"/>
      <c r="E3" s="264"/>
      <c r="F3" s="264"/>
      <c r="G3" s="264"/>
      <c r="H3" s="264"/>
      <c r="I3" s="264"/>
      <c r="J3" s="264"/>
      <c r="K3" s="264"/>
      <c r="L3" s="264"/>
      <c r="M3" s="264"/>
    </row>
    <row r="4" ht="6.75" customHeight="1">
      <c r="A4" s="126"/>
    </row>
    <row r="5" spans="1:13" ht="24" customHeight="1">
      <c r="A5" s="154" t="s">
        <v>108</v>
      </c>
      <c r="B5" s="321" t="s">
        <v>415</v>
      </c>
      <c r="C5" s="321"/>
      <c r="D5" s="321"/>
      <c r="E5" s="321"/>
      <c r="F5" s="321"/>
      <c r="G5" s="128" t="s">
        <v>124</v>
      </c>
      <c r="H5" s="205" t="str">
        <f>DATA!E8</f>
        <v>K.V.NAGARAJU</v>
      </c>
      <c r="I5" s="176"/>
      <c r="J5" s="176"/>
      <c r="K5" s="176"/>
      <c r="L5" s="176"/>
      <c r="M5" s="176"/>
    </row>
    <row r="6" spans="1:13" ht="24" customHeight="1">
      <c r="A6" s="154"/>
      <c r="B6" s="321" t="s">
        <v>416</v>
      </c>
      <c r="C6" s="321"/>
      <c r="D6" s="321"/>
      <c r="E6" s="321"/>
      <c r="F6" s="321"/>
      <c r="G6" s="230" t="s">
        <v>124</v>
      </c>
      <c r="H6" s="205"/>
      <c r="I6" s="176"/>
      <c r="J6" s="176"/>
      <c r="K6" s="176"/>
      <c r="L6" s="176"/>
      <c r="M6" s="176"/>
    </row>
    <row r="7" spans="1:13" ht="44.25" customHeight="1">
      <c r="A7" s="154" t="s">
        <v>109</v>
      </c>
      <c r="B7" s="155" t="s">
        <v>2</v>
      </c>
      <c r="C7" s="155"/>
      <c r="G7" s="123" t="s">
        <v>124</v>
      </c>
      <c r="H7" s="259" t="str">
        <f>CONCATENATE(DATA!E10,", ",DATA!E11,",",DATA!E12,"(Mandal)")</f>
        <v>PET, ZP HIGH SCHOOL,UPPALAPADU,PEDANANDIPADU(Mandal)</v>
      </c>
      <c r="I7" s="259"/>
      <c r="J7" s="259"/>
      <c r="K7" s="259"/>
      <c r="L7" s="259"/>
      <c r="M7" s="259"/>
    </row>
    <row r="8" spans="1:13" ht="15.75">
      <c r="A8" s="124" t="s">
        <v>110</v>
      </c>
      <c r="B8" s="128" t="s">
        <v>3</v>
      </c>
      <c r="C8" s="128"/>
      <c r="G8" s="123" t="s">
        <v>124</v>
      </c>
      <c r="H8" s="193" t="str">
        <f>DATA!E13</f>
        <v>14050/-</v>
      </c>
      <c r="I8" s="176"/>
      <c r="J8" s="176"/>
      <c r="K8" s="176"/>
      <c r="L8" s="176"/>
      <c r="M8" s="176"/>
    </row>
    <row r="9" spans="1:13" ht="15.75">
      <c r="A9" s="124" t="s">
        <v>118</v>
      </c>
      <c r="B9" s="128" t="s">
        <v>4</v>
      </c>
      <c r="C9" s="128"/>
      <c r="G9" s="123" t="s">
        <v>124</v>
      </c>
      <c r="H9" s="280">
        <f>DATA!E14</f>
        <v>28361</v>
      </c>
      <c r="I9" s="280"/>
      <c r="J9" s="280"/>
      <c r="K9" s="176"/>
      <c r="L9" s="176"/>
      <c r="M9" s="176"/>
    </row>
    <row r="10" spans="1:13" ht="15.75">
      <c r="A10" s="131" t="s">
        <v>119</v>
      </c>
      <c r="B10" s="156" t="s">
        <v>139</v>
      </c>
      <c r="C10" s="156"/>
      <c r="G10" s="123" t="s">
        <v>124</v>
      </c>
      <c r="H10" s="280">
        <f>DATA!E15</f>
        <v>36846</v>
      </c>
      <c r="I10" s="280"/>
      <c r="J10" s="280"/>
      <c r="K10" s="176"/>
      <c r="L10" s="176"/>
      <c r="M10" s="176"/>
    </row>
    <row r="11" spans="1:13" ht="15.75">
      <c r="A11" s="154" t="s">
        <v>140</v>
      </c>
      <c r="B11" s="125" t="s">
        <v>180</v>
      </c>
      <c r="C11" s="125"/>
      <c r="G11" s="123" t="s">
        <v>124</v>
      </c>
      <c r="H11" s="279">
        <f>DATA!E16</f>
        <v>10535126396</v>
      </c>
      <c r="I11" s="279"/>
      <c r="J11" s="279"/>
      <c r="K11" s="176"/>
      <c r="L11" s="176"/>
      <c r="M11" s="176"/>
    </row>
    <row r="12" spans="2:13" ht="15.75">
      <c r="B12" s="125" t="s">
        <v>5</v>
      </c>
      <c r="C12" s="125"/>
      <c r="H12" s="193"/>
      <c r="I12" s="193"/>
      <c r="J12" s="193"/>
      <c r="K12" s="176"/>
      <c r="L12" s="176"/>
      <c r="M12" s="176"/>
    </row>
    <row r="13" spans="2:13" ht="15.75">
      <c r="B13" s="125" t="s">
        <v>142</v>
      </c>
      <c r="C13" s="125"/>
      <c r="G13" s="123" t="s">
        <v>124</v>
      </c>
      <c r="H13" s="193" t="str">
        <f>DATA!E17</f>
        <v>S.B.I CHILAKALURIPET,01195</v>
      </c>
      <c r="I13" s="193"/>
      <c r="J13" s="193"/>
      <c r="K13" s="176"/>
      <c r="L13" s="176"/>
      <c r="M13" s="176"/>
    </row>
    <row r="14" spans="1:13" ht="15.75">
      <c r="A14" s="234" t="s">
        <v>141</v>
      </c>
      <c r="B14" s="134" t="s">
        <v>6</v>
      </c>
      <c r="C14" s="134"/>
      <c r="D14" s="126"/>
      <c r="G14" s="123" t="s">
        <v>124</v>
      </c>
      <c r="H14" s="193" t="str">
        <f>DATA!E23</f>
        <v>ZPPF</v>
      </c>
      <c r="I14" s="193"/>
      <c r="J14" s="193"/>
      <c r="K14" s="176"/>
      <c r="L14" s="176"/>
      <c r="M14" s="176"/>
    </row>
    <row r="15" spans="2:13" ht="15.75">
      <c r="B15" s="134" t="s">
        <v>7</v>
      </c>
      <c r="C15" s="134"/>
      <c r="H15" s="281">
        <f>DATA!E18</f>
        <v>29599</v>
      </c>
      <c r="I15" s="281"/>
      <c r="J15" s="281"/>
      <c r="K15" s="176"/>
      <c r="L15" s="176"/>
      <c r="M15" s="176"/>
    </row>
    <row r="16" spans="1:8" ht="22.5" customHeight="1">
      <c r="A16" s="235" t="s">
        <v>417</v>
      </c>
      <c r="B16" s="123" t="s">
        <v>418</v>
      </c>
      <c r="H16" s="123" t="s">
        <v>419</v>
      </c>
    </row>
    <row r="17" spans="2:13" ht="44.25" customHeight="1">
      <c r="B17" s="260" t="s">
        <v>8</v>
      </c>
      <c r="C17" s="260"/>
      <c r="D17" s="260"/>
      <c r="E17" s="260"/>
      <c r="F17" s="260"/>
      <c r="G17" s="260"/>
      <c r="H17" s="260"/>
      <c r="I17" s="260"/>
      <c r="J17" s="260"/>
      <c r="K17" s="260"/>
      <c r="L17" s="260"/>
      <c r="M17" s="260"/>
    </row>
    <row r="18" ht="7.5" customHeight="1">
      <c r="A18" s="126"/>
    </row>
    <row r="19" spans="2:13" ht="30.75" customHeight="1">
      <c r="B19" s="257" t="s">
        <v>9</v>
      </c>
      <c r="C19" s="257"/>
      <c r="D19" s="257"/>
      <c r="E19" s="257"/>
      <c r="F19" s="257"/>
      <c r="G19" s="257"/>
      <c r="H19" s="257"/>
      <c r="I19" s="257"/>
      <c r="J19" s="257"/>
      <c r="K19" s="257"/>
      <c r="L19" s="257"/>
      <c r="M19" s="257"/>
    </row>
    <row r="20" spans="1:9" ht="29.25" customHeight="1">
      <c r="A20" s="153"/>
      <c r="B20" s="264" t="s">
        <v>151</v>
      </c>
      <c r="C20" s="264"/>
      <c r="D20" s="264"/>
      <c r="E20" s="264"/>
      <c r="F20" s="264"/>
      <c r="G20" s="264"/>
      <c r="H20" s="264"/>
      <c r="I20" s="264"/>
    </row>
    <row r="21" spans="2:4" ht="18.75" customHeight="1">
      <c r="B21" s="128" t="s">
        <v>10</v>
      </c>
      <c r="C21" s="128"/>
      <c r="D21" s="126" t="s">
        <v>11</v>
      </c>
    </row>
    <row r="22" spans="1:4" ht="15" customHeight="1">
      <c r="A22" s="157" t="s">
        <v>12</v>
      </c>
      <c r="D22" s="126" t="s">
        <v>13</v>
      </c>
    </row>
    <row r="23" spans="1:13" ht="15" customHeight="1">
      <c r="A23" s="263">
        <v>8</v>
      </c>
      <c r="B23" s="260" t="s">
        <v>177</v>
      </c>
      <c r="C23" s="260"/>
      <c r="D23" s="260"/>
      <c r="E23" s="260"/>
      <c r="F23" s="260"/>
      <c r="G23" s="260"/>
      <c r="H23" s="260"/>
      <c r="I23" s="260"/>
      <c r="J23" s="260"/>
      <c r="K23" s="260"/>
      <c r="L23" s="260"/>
      <c r="M23" s="260"/>
    </row>
    <row r="24" spans="1:13" ht="29.25" customHeight="1">
      <c r="A24" s="263"/>
      <c r="B24" s="260"/>
      <c r="C24" s="260"/>
      <c r="D24" s="260"/>
      <c r="E24" s="260"/>
      <c r="F24" s="260"/>
      <c r="G24" s="260"/>
      <c r="H24" s="260"/>
      <c r="I24" s="260"/>
      <c r="J24" s="260"/>
      <c r="K24" s="260"/>
      <c r="L24" s="260"/>
      <c r="M24" s="260"/>
    </row>
    <row r="25" spans="1:13" ht="29.25" customHeight="1">
      <c r="A25" s="154"/>
      <c r="B25" s="155" t="s">
        <v>361</v>
      </c>
      <c r="C25" s="155"/>
      <c r="D25" s="149"/>
      <c r="E25" s="149"/>
      <c r="F25" s="258" t="str">
        <f>CONCATENATE("Rs",DATA!E20,"/-")</f>
        <v>Rs50000/-</v>
      </c>
      <c r="G25" s="258"/>
      <c r="H25" s="258"/>
      <c r="I25" s="258"/>
      <c r="J25" s="149"/>
      <c r="K25" s="149"/>
      <c r="L25" s="149"/>
      <c r="M25" s="149"/>
    </row>
    <row r="26" spans="1:9" ht="29.25" customHeight="1">
      <c r="A26" s="125">
        <v>9</v>
      </c>
      <c r="B26" s="125" t="s">
        <v>14</v>
      </c>
      <c r="C26" s="125"/>
      <c r="I26" s="177" t="str">
        <f>DATA!U22</f>
        <v>FATHER MEDICAL EXPENSES</v>
      </c>
    </row>
    <row r="27" spans="2:13" ht="66" customHeight="1">
      <c r="B27" s="257" t="s">
        <v>15</v>
      </c>
      <c r="C27" s="257"/>
      <c r="D27" s="257"/>
      <c r="E27" s="257"/>
      <c r="F27" s="257"/>
      <c r="G27" s="257"/>
      <c r="H27" s="257"/>
      <c r="I27" s="257"/>
      <c r="J27" s="257"/>
      <c r="K27" s="257"/>
      <c r="L27" s="257"/>
      <c r="M27" s="257"/>
    </row>
    <row r="28" spans="2:4" ht="22.5" customHeight="1">
      <c r="B28" s="127" t="s">
        <v>16</v>
      </c>
      <c r="C28" s="127"/>
      <c r="D28" s="139"/>
    </row>
    <row r="29" spans="2:4" ht="22.5" customHeight="1">
      <c r="B29" s="127" t="s">
        <v>17</v>
      </c>
      <c r="C29" s="127"/>
      <c r="D29" s="139"/>
    </row>
    <row r="30" spans="2:4" ht="22.5" customHeight="1">
      <c r="B30" s="127" t="s">
        <v>18</v>
      </c>
      <c r="C30" s="127"/>
      <c r="D30" s="139"/>
    </row>
    <row r="31" spans="2:4" ht="22.5" customHeight="1">
      <c r="B31" s="127" t="s">
        <v>19</v>
      </c>
      <c r="C31" s="127"/>
      <c r="D31" s="139"/>
    </row>
    <row r="32" spans="2:4" ht="22.5" customHeight="1">
      <c r="B32" s="127" t="s">
        <v>20</v>
      </c>
      <c r="C32" s="127"/>
      <c r="D32" s="139"/>
    </row>
    <row r="33" spans="2:4" ht="22.5" customHeight="1">
      <c r="B33" s="127" t="s">
        <v>21</v>
      </c>
      <c r="C33" s="127"/>
      <c r="D33" s="139"/>
    </row>
    <row r="34" spans="2:4" ht="22.5" customHeight="1">
      <c r="B34" s="127" t="s">
        <v>22</v>
      </c>
      <c r="C34" s="127"/>
      <c r="D34" s="139"/>
    </row>
    <row r="35" ht="7.5" customHeight="1">
      <c r="A35" s="158"/>
    </row>
    <row r="36" ht="15.75">
      <c r="A36" s="159" t="s">
        <v>23</v>
      </c>
    </row>
    <row r="37" spans="2:11" ht="33.75" customHeight="1">
      <c r="B37" s="262" t="s">
        <v>24</v>
      </c>
      <c r="C37" s="262"/>
      <c r="D37" s="262"/>
      <c r="E37" s="262"/>
      <c r="F37" s="262"/>
      <c r="G37" s="262"/>
      <c r="H37" s="262"/>
      <c r="I37" s="262"/>
      <c r="J37" s="262"/>
      <c r="K37" s="262"/>
    </row>
    <row r="38" ht="15">
      <c r="A38" s="160" t="s">
        <v>169</v>
      </c>
    </row>
    <row r="39" ht="15">
      <c r="A39" s="160" t="s">
        <v>170</v>
      </c>
    </row>
    <row r="40" ht="15">
      <c r="A40" s="160" t="s">
        <v>171</v>
      </c>
    </row>
    <row r="41" ht="15">
      <c r="A41" s="160" t="s">
        <v>172</v>
      </c>
    </row>
    <row r="42" ht="15">
      <c r="A42" s="160"/>
    </row>
    <row r="43" spans="1:3" ht="29.25" customHeight="1">
      <c r="A43" s="161"/>
      <c r="B43" s="202" t="s">
        <v>369</v>
      </c>
      <c r="C43" s="202"/>
    </row>
    <row r="44" ht="32.25" customHeight="1">
      <c r="A44" s="159" t="s">
        <v>25</v>
      </c>
    </row>
    <row r="45" spans="1:9" ht="32.25" customHeight="1">
      <c r="A45" s="262" t="s">
        <v>26</v>
      </c>
      <c r="B45" s="262"/>
      <c r="C45" s="262"/>
      <c r="D45" s="262"/>
      <c r="E45" s="262"/>
      <c r="F45" s="262"/>
      <c r="G45" s="262"/>
      <c r="H45" s="262"/>
      <c r="I45" s="262"/>
    </row>
    <row r="46" spans="1:9" ht="32.25" customHeight="1">
      <c r="A46" s="262" t="s">
        <v>27</v>
      </c>
      <c r="B46" s="262"/>
      <c r="C46" s="262"/>
      <c r="D46" s="262"/>
      <c r="E46" s="262"/>
      <c r="F46" s="262"/>
      <c r="G46" s="262"/>
      <c r="H46" s="262"/>
      <c r="I46" s="262"/>
    </row>
    <row r="47" spans="1:9" ht="32.25" customHeight="1">
      <c r="A47" s="262" t="s">
        <v>28</v>
      </c>
      <c r="B47" s="262"/>
      <c r="C47" s="262"/>
      <c r="D47" s="262"/>
      <c r="E47" s="262"/>
      <c r="F47" s="262"/>
      <c r="G47" s="262"/>
      <c r="H47" s="262"/>
      <c r="I47" s="262"/>
    </row>
    <row r="48" ht="15.75">
      <c r="A48" s="126"/>
    </row>
    <row r="49" spans="1:3" ht="28.5" customHeight="1">
      <c r="A49" s="125">
        <v>10</v>
      </c>
      <c r="B49" s="125" t="s">
        <v>29</v>
      </c>
      <c r="C49" s="125"/>
    </row>
    <row r="50" spans="1:13" ht="38.25" customHeight="1">
      <c r="A50" s="196" t="s">
        <v>367</v>
      </c>
      <c r="B50" s="168"/>
      <c r="C50" s="168"/>
      <c r="D50" s="168"/>
      <c r="E50" s="168"/>
      <c r="F50" s="168"/>
      <c r="G50" s="168"/>
      <c r="H50" s="168"/>
      <c r="I50" s="168"/>
      <c r="J50" s="168"/>
      <c r="K50" s="198" t="s">
        <v>344</v>
      </c>
      <c r="L50" s="282">
        <f>DATA!E15</f>
        <v>36846</v>
      </c>
      <c r="M50" s="282"/>
    </row>
    <row r="51" spans="1:13" ht="38.25" customHeight="1">
      <c r="A51" s="261" t="s">
        <v>366</v>
      </c>
      <c r="B51" s="261"/>
      <c r="C51" s="261"/>
      <c r="D51" s="261"/>
      <c r="E51" s="261"/>
      <c r="F51" s="261"/>
      <c r="G51" s="261"/>
      <c r="H51" s="261"/>
      <c r="I51" s="261"/>
      <c r="J51" s="261"/>
      <c r="K51" s="261"/>
      <c r="L51" s="261"/>
      <c r="M51" s="261"/>
    </row>
    <row r="52" spans="1:13" ht="38.25" customHeight="1">
      <c r="A52" s="195" t="s">
        <v>365</v>
      </c>
      <c r="B52" s="168"/>
      <c r="C52" s="168"/>
      <c r="D52" s="168"/>
      <c r="E52" s="168"/>
      <c r="F52" s="168"/>
      <c r="G52" s="168"/>
      <c r="H52" s="194"/>
      <c r="I52" s="197" t="s">
        <v>343</v>
      </c>
      <c r="J52" s="278">
        <f>DATA!E14</f>
        <v>28361</v>
      </c>
      <c r="K52" s="278"/>
      <c r="L52" s="168"/>
      <c r="M52" s="168"/>
    </row>
    <row r="53" ht="17.25" customHeight="1">
      <c r="A53" s="125">
        <v>11</v>
      </c>
    </row>
    <row r="54" spans="2:12" ht="39.75" customHeight="1">
      <c r="B54" s="128" t="s">
        <v>145</v>
      </c>
      <c r="C54" s="128"/>
      <c r="D54" s="162"/>
      <c r="E54" s="162"/>
      <c r="F54" s="162"/>
      <c r="G54" s="162"/>
      <c r="H54" s="162"/>
      <c r="I54" s="162"/>
      <c r="J54" s="163"/>
      <c r="K54" s="163"/>
      <c r="L54" s="163"/>
    </row>
    <row r="55" spans="2:12" ht="39.75" customHeight="1">
      <c r="B55" s="128" t="s">
        <v>144</v>
      </c>
      <c r="C55" s="128"/>
      <c r="D55" s="163"/>
      <c r="E55" s="163"/>
      <c r="F55" s="163"/>
      <c r="G55" s="163"/>
      <c r="H55" s="163"/>
      <c r="I55" s="163"/>
      <c r="J55" s="262"/>
      <c r="K55" s="262"/>
      <c r="L55" s="262"/>
    </row>
    <row r="56" spans="2:12" ht="39.75" customHeight="1">
      <c r="B56" s="128" t="s">
        <v>143</v>
      </c>
      <c r="C56" s="128"/>
      <c r="D56" s="163"/>
      <c r="E56" s="163"/>
      <c r="F56" s="163"/>
      <c r="G56" s="163"/>
      <c r="H56" s="163"/>
      <c r="I56" s="163"/>
      <c r="J56" s="163"/>
      <c r="K56" s="163"/>
      <c r="L56" s="163"/>
    </row>
    <row r="57" spans="2:14" ht="39.75" customHeight="1">
      <c r="B57" s="128" t="s">
        <v>146</v>
      </c>
      <c r="C57" s="128"/>
      <c r="D57" s="163"/>
      <c r="E57" s="163"/>
      <c r="F57" s="163"/>
      <c r="G57" s="163"/>
      <c r="H57" s="163"/>
      <c r="I57" s="163"/>
      <c r="J57" s="163"/>
      <c r="K57" s="163"/>
      <c r="L57" s="163"/>
      <c r="N57" s="136"/>
    </row>
    <row r="58" spans="2:13" ht="39.75" customHeight="1">
      <c r="B58" s="277" t="s">
        <v>173</v>
      </c>
      <c r="C58" s="277"/>
      <c r="D58" s="277"/>
      <c r="E58" s="277"/>
      <c r="F58" s="277"/>
      <c r="G58" s="277"/>
      <c r="H58" s="277"/>
      <c r="I58" s="277"/>
      <c r="J58" s="277"/>
      <c r="K58" s="277"/>
      <c r="L58" s="277"/>
      <c r="M58" s="277"/>
    </row>
    <row r="59" spans="1:12" ht="39.75" customHeight="1">
      <c r="A59" s="276" t="s">
        <v>147</v>
      </c>
      <c r="B59" s="276"/>
      <c r="C59" s="276"/>
      <c r="D59" s="276"/>
      <c r="E59" s="276"/>
      <c r="F59" s="276"/>
      <c r="G59" s="276"/>
      <c r="H59" s="276"/>
      <c r="I59" s="276"/>
      <c r="J59" s="276"/>
      <c r="K59" s="276"/>
      <c r="L59" s="276"/>
    </row>
    <row r="60" spans="1:12" ht="39.75" customHeight="1">
      <c r="A60" s="276" t="s">
        <v>148</v>
      </c>
      <c r="B60" s="276"/>
      <c r="C60" s="276"/>
      <c r="D60" s="276"/>
      <c r="E60" s="276"/>
      <c r="F60" s="276"/>
      <c r="G60" s="276"/>
      <c r="H60" s="276"/>
      <c r="I60" s="276"/>
      <c r="J60" s="276"/>
      <c r="K60" s="276"/>
      <c r="L60" s="276"/>
    </row>
    <row r="61" spans="1:12" ht="77.25" customHeight="1">
      <c r="A61" s="276" t="s">
        <v>149</v>
      </c>
      <c r="B61" s="276"/>
      <c r="C61" s="276"/>
      <c r="D61" s="276"/>
      <c r="E61" s="276"/>
      <c r="F61" s="276"/>
      <c r="G61" s="276"/>
      <c r="H61" s="276"/>
      <c r="I61" s="276"/>
      <c r="J61" s="276"/>
      <c r="K61" s="164"/>
      <c r="L61" s="164"/>
    </row>
    <row r="62" spans="1:13" ht="39.75" customHeight="1">
      <c r="A62" s="154">
        <v>12</v>
      </c>
      <c r="B62" s="264" t="s">
        <v>30</v>
      </c>
      <c r="C62" s="264"/>
      <c r="D62" s="264"/>
      <c r="E62" s="264"/>
      <c r="F62" s="264"/>
      <c r="G62" s="264"/>
      <c r="H62" s="264"/>
      <c r="I62" s="264"/>
      <c r="J62" s="264"/>
      <c r="K62" s="264"/>
      <c r="L62" s="264"/>
      <c r="M62" s="264"/>
    </row>
    <row r="63" ht="15.75">
      <c r="A63" s="125"/>
    </row>
    <row r="64" ht="15">
      <c r="A64" s="184" t="str">
        <f>RL!B41</f>
        <v>RECOMANDED FOR SANCTION OF LOAN</v>
      </c>
    </row>
    <row r="65" ht="15.75">
      <c r="A65" s="125"/>
    </row>
    <row r="66" ht="15.75">
      <c r="A66" s="125"/>
    </row>
    <row r="67" spans="1:11" ht="32.25" customHeight="1">
      <c r="A67" s="157" t="s">
        <v>32</v>
      </c>
      <c r="K67" s="124" t="s">
        <v>34</v>
      </c>
    </row>
    <row r="68" ht="15.75">
      <c r="A68" s="157" t="s">
        <v>33</v>
      </c>
    </row>
    <row r="69" ht="24.75" customHeight="1"/>
    <row r="70" spans="1:11" ht="15.75">
      <c r="A70" s="125"/>
      <c r="K70" s="165" t="str">
        <f>DATA!E8</f>
        <v>K.V.NAGARAJU</v>
      </c>
    </row>
    <row r="71" spans="1:11" ht="15">
      <c r="A71" s="166"/>
      <c r="B71" s="167" t="str">
        <f>DATA!E27</f>
        <v>HEAD MASTER</v>
      </c>
      <c r="C71" s="167"/>
      <c r="G71" s="168"/>
      <c r="I71" s="169" t="s">
        <v>35</v>
      </c>
      <c r="K71" s="170" t="str">
        <f>DATA!E10</f>
        <v>PET</v>
      </c>
    </row>
    <row r="72" spans="2:11" ht="15">
      <c r="B72" s="123" t="str">
        <f>DATA!E30</f>
        <v>ZP HIGH SCHOOL</v>
      </c>
      <c r="K72" s="145" t="str">
        <f>DATA!E11</f>
        <v>ZP HIGH SCHOOL,UPPALAPADU</v>
      </c>
    </row>
    <row r="73" spans="2:11" ht="15">
      <c r="B73" s="123" t="str">
        <f>DATA!E32</f>
        <v>UPPALAPADU</v>
      </c>
      <c r="K73" s="145" t="str">
        <f>DATA!E12</f>
        <v>PEDANANDIPADU</v>
      </c>
    </row>
    <row r="74" spans="1:12" ht="15.75">
      <c r="A74" s="125"/>
      <c r="J74" s="265">
        <f>DATA!E38</f>
        <v>8121813161</v>
      </c>
      <c r="K74" s="265"/>
      <c r="L74" s="265"/>
    </row>
    <row r="75" ht="27.75" customHeight="1">
      <c r="A75" s="203" t="s">
        <v>369</v>
      </c>
    </row>
    <row r="76" spans="1:13" ht="15.75">
      <c r="A76" s="274" t="s">
        <v>389</v>
      </c>
      <c r="B76" s="274"/>
      <c r="C76" s="274"/>
      <c r="D76" s="274"/>
      <c r="E76" s="274"/>
      <c r="F76" s="274"/>
      <c r="G76" s="274"/>
      <c r="H76" s="274"/>
      <c r="I76" s="274"/>
      <c r="J76" s="274"/>
      <c r="K76" s="274"/>
      <c r="L76" s="274"/>
      <c r="M76" s="274"/>
    </row>
    <row r="77" spans="1:13" ht="15.75">
      <c r="A77" s="219" t="s">
        <v>390</v>
      </c>
      <c r="B77" s="218"/>
      <c r="C77" s="218"/>
      <c r="D77" s="218"/>
      <c r="E77" s="218"/>
      <c r="F77" s="218"/>
      <c r="G77" s="218"/>
      <c r="H77" s="218"/>
      <c r="I77" s="123" t="s">
        <v>391</v>
      </c>
      <c r="J77" s="218"/>
      <c r="K77" s="218"/>
      <c r="L77" s="218"/>
      <c r="M77" s="218"/>
    </row>
    <row r="78" spans="1:13" ht="15.75">
      <c r="A78" s="219"/>
      <c r="B78" s="218"/>
      <c r="C78" s="218"/>
      <c r="D78" s="218"/>
      <c r="E78" s="218"/>
      <c r="F78" s="218"/>
      <c r="G78" s="218"/>
      <c r="H78" s="218"/>
      <c r="I78" s="123" t="s">
        <v>392</v>
      </c>
      <c r="J78" s="218"/>
      <c r="K78" s="218"/>
      <c r="L78" s="218"/>
      <c r="M78" s="218"/>
    </row>
    <row r="79" ht="15.75">
      <c r="A79" s="217" t="s">
        <v>36</v>
      </c>
    </row>
    <row r="80" spans="1:7" ht="24.75" customHeight="1">
      <c r="A80" s="125"/>
      <c r="G80" s="125" t="s">
        <v>37</v>
      </c>
    </row>
    <row r="81" ht="5.25" customHeight="1">
      <c r="A81" s="125"/>
    </row>
    <row r="83" ht="6" customHeight="1">
      <c r="A83" s="125"/>
    </row>
    <row r="84" ht="15.75">
      <c r="A84" s="125" t="s">
        <v>38</v>
      </c>
    </row>
    <row r="85" ht="6.75" customHeight="1">
      <c r="A85" s="125"/>
    </row>
    <row r="86" spans="1:13" ht="19.5" customHeight="1">
      <c r="A86" s="125"/>
      <c r="B86" s="268" t="s">
        <v>393</v>
      </c>
      <c r="C86" s="268"/>
      <c r="D86" s="269"/>
      <c r="E86" s="269"/>
      <c r="F86" s="269"/>
      <c r="G86" s="269"/>
      <c r="H86" s="269"/>
      <c r="I86" s="269"/>
      <c r="J86" s="269"/>
      <c r="K86" s="269"/>
      <c r="L86" s="269"/>
      <c r="M86" s="269"/>
    </row>
    <row r="87" spans="2:13" ht="75.75" customHeight="1">
      <c r="B87" s="267" t="s">
        <v>39</v>
      </c>
      <c r="C87" s="267"/>
      <c r="D87" s="267"/>
      <c r="E87" s="267"/>
      <c r="F87" s="267"/>
      <c r="G87" s="267"/>
      <c r="H87" s="267"/>
      <c r="I87" s="267"/>
      <c r="J87" s="267"/>
      <c r="K87" s="267"/>
      <c r="L87" s="267"/>
      <c r="M87" s="267"/>
    </row>
    <row r="88" spans="2:13" ht="63.75" customHeight="1">
      <c r="B88" s="283" t="s">
        <v>394</v>
      </c>
      <c r="C88" s="283"/>
      <c r="D88" s="267"/>
      <c r="E88" s="267"/>
      <c r="F88" s="267"/>
      <c r="G88" s="267"/>
      <c r="H88" s="267"/>
      <c r="I88" s="267"/>
      <c r="J88" s="267"/>
      <c r="K88" s="267"/>
      <c r="L88" s="267"/>
      <c r="M88" s="267"/>
    </row>
    <row r="89" spans="2:13" ht="66.75" customHeight="1">
      <c r="B89" s="272" t="s">
        <v>40</v>
      </c>
      <c r="C89" s="272"/>
      <c r="D89" s="272"/>
      <c r="E89" s="272"/>
      <c r="F89" s="272"/>
      <c r="G89" s="272"/>
      <c r="H89" s="272"/>
      <c r="I89" s="272"/>
      <c r="J89" s="272"/>
      <c r="K89" s="272"/>
      <c r="L89" s="272"/>
      <c r="M89" s="272"/>
    </row>
    <row r="90" spans="2:13" ht="84.75" customHeight="1">
      <c r="B90" s="272" t="s">
        <v>41</v>
      </c>
      <c r="C90" s="272"/>
      <c r="D90" s="272"/>
      <c r="E90" s="272"/>
      <c r="F90" s="272"/>
      <c r="G90" s="272"/>
      <c r="H90" s="272"/>
      <c r="I90" s="272"/>
      <c r="J90" s="272"/>
      <c r="K90" s="272"/>
      <c r="L90" s="272"/>
      <c r="M90" s="272"/>
    </row>
    <row r="91" spans="2:13" ht="93.75" customHeight="1">
      <c r="B91" s="272" t="s">
        <v>42</v>
      </c>
      <c r="C91" s="272"/>
      <c r="D91" s="272"/>
      <c r="E91" s="272"/>
      <c r="F91" s="272"/>
      <c r="G91" s="272"/>
      <c r="H91" s="272"/>
      <c r="I91" s="272"/>
      <c r="J91" s="272"/>
      <c r="K91" s="272"/>
      <c r="L91" s="272"/>
      <c r="M91" s="272"/>
    </row>
    <row r="92" spans="2:13" ht="47.25" customHeight="1">
      <c r="B92" s="272" t="s">
        <v>43</v>
      </c>
      <c r="C92" s="272"/>
      <c r="D92" s="272"/>
      <c r="E92" s="272"/>
      <c r="F92" s="272"/>
      <c r="G92" s="272"/>
      <c r="H92" s="272"/>
      <c r="I92" s="272"/>
      <c r="J92" s="272"/>
      <c r="K92" s="272"/>
      <c r="L92" s="272"/>
      <c r="M92" s="272"/>
    </row>
    <row r="93" ht="15.75">
      <c r="A93" s="161"/>
    </row>
    <row r="94" spans="1:10" ht="15.75">
      <c r="A94" s="171" t="s">
        <v>175</v>
      </c>
      <c r="D94" s="125" t="s">
        <v>44</v>
      </c>
      <c r="J94" s="187" t="str">
        <f>B71</f>
        <v>HEAD MASTER</v>
      </c>
    </row>
    <row r="95" spans="1:10" ht="15.75">
      <c r="A95" s="171"/>
      <c r="D95" s="125"/>
      <c r="J95" s="187" t="str">
        <f>B72</f>
        <v>ZP HIGH SCHOOL</v>
      </c>
    </row>
    <row r="96" spans="1:10" ht="15.75">
      <c r="A96" s="125"/>
      <c r="J96" s="187" t="str">
        <f>B73</f>
        <v>UPPALAPADU</v>
      </c>
    </row>
    <row r="97" spans="2:13" ht="72.75" customHeight="1">
      <c r="B97" s="273" t="s">
        <v>150</v>
      </c>
      <c r="C97" s="273"/>
      <c r="D97" s="273"/>
      <c r="E97" s="273"/>
      <c r="F97" s="273"/>
      <c r="G97" s="273"/>
      <c r="H97" s="273"/>
      <c r="I97" s="273"/>
      <c r="J97" s="273"/>
      <c r="K97" s="273"/>
      <c r="L97" s="273"/>
      <c r="M97" s="273"/>
    </row>
    <row r="98" ht="15.75">
      <c r="A98" s="125"/>
    </row>
    <row r="99" ht="15.75">
      <c r="H99" s="125" t="s">
        <v>176</v>
      </c>
    </row>
    <row r="100" ht="15.75">
      <c r="H100" s="125" t="s">
        <v>35</v>
      </c>
    </row>
    <row r="101" ht="15.75">
      <c r="A101" s="125"/>
    </row>
    <row r="102" spans="1:8" ht="15.75">
      <c r="A102" s="217" t="s">
        <v>382</v>
      </c>
      <c r="H102" s="123" t="s">
        <v>383</v>
      </c>
    </row>
    <row r="103" spans="1:8" ht="15.75">
      <c r="A103" s="217"/>
      <c r="H103" s="123" t="s">
        <v>384</v>
      </c>
    </row>
    <row r="104" ht="42.75" customHeight="1">
      <c r="A104" s="217" t="s">
        <v>385</v>
      </c>
    </row>
    <row r="105" ht="20.25" customHeight="1">
      <c r="A105" s="217" t="s">
        <v>386</v>
      </c>
    </row>
    <row r="106" spans="1:8" ht="20.25" customHeight="1">
      <c r="A106" s="123" t="s">
        <v>387</v>
      </c>
      <c r="H106" s="125"/>
    </row>
    <row r="107" ht="6" customHeight="1">
      <c r="A107" s="125"/>
    </row>
    <row r="108" spans="1:6" ht="6" customHeight="1">
      <c r="A108" s="125"/>
      <c r="F108" s="125"/>
    </row>
    <row r="109" ht="12.75" customHeight="1">
      <c r="A109" s="123" t="s">
        <v>388</v>
      </c>
    </row>
    <row r="110" ht="6" customHeight="1">
      <c r="A110" s="125"/>
    </row>
    <row r="111" ht="3.75" customHeight="1">
      <c r="A111" s="125"/>
    </row>
    <row r="112" ht="45" customHeight="1">
      <c r="J112" s="125" t="s">
        <v>45</v>
      </c>
    </row>
    <row r="113" ht="15.75">
      <c r="J113" s="125" t="s">
        <v>46</v>
      </c>
    </row>
    <row r="114" ht="33.75" customHeight="1">
      <c r="A114" s="203" t="s">
        <v>369</v>
      </c>
    </row>
    <row r="116" spans="1:13" ht="20.25">
      <c r="A116" s="266" t="s">
        <v>47</v>
      </c>
      <c r="B116" s="266"/>
      <c r="C116" s="266"/>
      <c r="D116" s="266"/>
      <c r="E116" s="266"/>
      <c r="F116" s="266"/>
      <c r="G116" s="266"/>
      <c r="H116" s="266"/>
      <c r="I116" s="266"/>
      <c r="J116" s="266"/>
      <c r="K116" s="266"/>
      <c r="L116" s="266"/>
      <c r="M116" s="266"/>
    </row>
    <row r="117" spans="1:11" ht="15.75">
      <c r="A117" s="128" t="s">
        <v>48</v>
      </c>
      <c r="B117" s="128"/>
      <c r="C117" s="128"/>
      <c r="D117" s="128"/>
      <c r="E117" s="128"/>
      <c r="F117" s="128"/>
      <c r="G117" s="128"/>
      <c r="H117" s="128"/>
      <c r="I117" s="128"/>
      <c r="J117" s="128"/>
      <c r="K117" s="128"/>
    </row>
    <row r="118" ht="15.75">
      <c r="A118" s="125"/>
    </row>
    <row r="119" spans="4:11" ht="15.75">
      <c r="D119" s="144" t="s">
        <v>49</v>
      </c>
      <c r="E119" s="123" t="str">
        <f>DATA!E24</f>
        <v>GUNTUR</v>
      </c>
      <c r="J119" s="144" t="s">
        <v>133</v>
      </c>
      <c r="K119" s="125"/>
    </row>
    <row r="120" spans="4:10" ht="15.75">
      <c r="D120" s="144" t="s">
        <v>132</v>
      </c>
      <c r="J120" s="144" t="s">
        <v>130</v>
      </c>
    </row>
    <row r="121" ht="15.75">
      <c r="D121" s="144" t="s">
        <v>131</v>
      </c>
    </row>
    <row r="122" ht="19.5" customHeight="1">
      <c r="A122" s="125" t="s">
        <v>50</v>
      </c>
    </row>
    <row r="123" ht="15.75">
      <c r="A123" s="125"/>
    </row>
    <row r="124" ht="15.75">
      <c r="A124" s="125" t="str">
        <f>CONCATENATE(DATA!C8," ",DATA!E8,)</f>
        <v>Smt K.V.NAGARAJU</v>
      </c>
    </row>
    <row r="125" ht="15.75">
      <c r="A125" s="125"/>
    </row>
    <row r="126" spans="1:7" ht="15.75">
      <c r="A126" s="217" t="s">
        <v>395</v>
      </c>
      <c r="G126" s="217" t="s">
        <v>396</v>
      </c>
    </row>
    <row r="127" ht="15.75">
      <c r="A127" s="125"/>
    </row>
    <row r="128" spans="1:13" ht="36" customHeight="1">
      <c r="A128" s="155">
        <v>1</v>
      </c>
      <c r="B128" s="155" t="s">
        <v>54</v>
      </c>
      <c r="C128" s="155"/>
      <c r="D128" s="125"/>
      <c r="G128" s="270" t="str">
        <f>CONCATENATE(DATA!E8,",","  ",H7)</f>
        <v>K.V.NAGARAJU,  PET, ZP HIGH SCHOOL,UPPALAPADU,PEDANANDIPADU(Mandal)</v>
      </c>
      <c r="H128" s="270"/>
      <c r="I128" s="270"/>
      <c r="J128" s="270"/>
      <c r="K128" s="270"/>
      <c r="L128" s="270"/>
      <c r="M128" s="270"/>
    </row>
    <row r="129" spans="1:9" ht="15.75">
      <c r="A129" s="125">
        <v>2</v>
      </c>
      <c r="B129" s="125" t="s">
        <v>3</v>
      </c>
      <c r="C129" s="125"/>
      <c r="G129" s="123" t="str">
        <f>DATA!E13</f>
        <v>14050/-</v>
      </c>
      <c r="I129" s="125"/>
    </row>
    <row r="130" spans="1:3" ht="15.75">
      <c r="A130" s="125">
        <v>3</v>
      </c>
      <c r="B130" s="125" t="s">
        <v>55</v>
      </c>
      <c r="C130" s="125"/>
    </row>
    <row r="131" spans="2:8" ht="15.75">
      <c r="B131" s="125" t="s">
        <v>56</v>
      </c>
      <c r="C131" s="125"/>
      <c r="H131" s="125"/>
    </row>
    <row r="132" spans="1:7" ht="15.75">
      <c r="A132" s="125">
        <v>4</v>
      </c>
      <c r="B132" s="125" t="s">
        <v>57</v>
      </c>
      <c r="C132" s="125"/>
      <c r="G132" s="125"/>
    </row>
    <row r="133" spans="1:6" ht="15.75">
      <c r="A133" s="125" t="s">
        <v>58</v>
      </c>
      <c r="F133" s="125"/>
    </row>
    <row r="134" spans="1:7" ht="15.75">
      <c r="A134" s="125" t="s">
        <v>59</v>
      </c>
      <c r="G134" s="125" t="s">
        <v>60</v>
      </c>
    </row>
    <row r="135" spans="1:7" ht="15.75">
      <c r="A135" s="125" t="s">
        <v>61</v>
      </c>
      <c r="G135" s="125" t="s">
        <v>60</v>
      </c>
    </row>
    <row r="136" spans="1:8" ht="15.75">
      <c r="A136" s="125">
        <v>5</v>
      </c>
      <c r="B136" s="125" t="s">
        <v>62</v>
      </c>
      <c r="C136" s="125"/>
      <c r="H136" s="125"/>
    </row>
    <row r="137" spans="1:8" ht="15.75">
      <c r="A137" s="125"/>
      <c r="B137" s="168" t="s">
        <v>373</v>
      </c>
      <c r="C137" s="168"/>
      <c r="H137" s="125"/>
    </row>
    <row r="138" spans="1:8" ht="15.75">
      <c r="A138" s="125">
        <v>6</v>
      </c>
      <c r="B138" s="125" t="s">
        <v>63</v>
      </c>
      <c r="C138" s="125"/>
      <c r="H138" s="125"/>
    </row>
    <row r="139" ht="15.75">
      <c r="A139" s="125"/>
    </row>
    <row r="140" ht="15.75">
      <c r="A140" s="125"/>
    </row>
    <row r="141" spans="1:13" ht="15.75" customHeight="1">
      <c r="A141" s="271" t="s">
        <v>64</v>
      </c>
      <c r="B141" s="307" t="s">
        <v>152</v>
      </c>
      <c r="C141" s="307"/>
      <c r="D141" s="307"/>
      <c r="E141" s="307"/>
      <c r="F141" s="328" t="s">
        <v>400</v>
      </c>
      <c r="G141" s="294" t="s">
        <v>153</v>
      </c>
      <c r="H141" s="295"/>
      <c r="I141" s="287" t="s">
        <v>154</v>
      </c>
      <c r="J141" s="288"/>
      <c r="K141" s="289"/>
      <c r="L141" s="305" t="s">
        <v>397</v>
      </c>
      <c r="M141" s="305"/>
    </row>
    <row r="142" spans="1:13" ht="15" customHeight="1">
      <c r="A142" s="271"/>
      <c r="B142" s="307"/>
      <c r="C142" s="307"/>
      <c r="D142" s="307"/>
      <c r="E142" s="307"/>
      <c r="F142" s="329"/>
      <c r="G142" s="300"/>
      <c r="H142" s="301"/>
      <c r="I142" s="290"/>
      <c r="J142" s="291"/>
      <c r="K142" s="292"/>
      <c r="L142" s="305"/>
      <c r="M142" s="305"/>
    </row>
    <row r="143" spans="1:13" ht="15.75" customHeight="1">
      <c r="A143" s="285"/>
      <c r="B143" s="293" t="str">
        <f>G128</f>
        <v>K.V.NAGARAJU,  PET, ZP HIGH SCHOOL,UPPALAPADU,PEDANANDIPADU(Mandal)</v>
      </c>
      <c r="C143" s="294"/>
      <c r="D143" s="294"/>
      <c r="E143" s="295"/>
      <c r="F143" s="330">
        <f>DATA!E18</f>
        <v>29599</v>
      </c>
      <c r="G143" s="322"/>
      <c r="H143" s="323"/>
      <c r="I143" s="293"/>
      <c r="J143" s="294"/>
      <c r="K143" s="295"/>
      <c r="L143" s="284"/>
      <c r="M143" s="284"/>
    </row>
    <row r="144" spans="1:13" ht="15.75" customHeight="1">
      <c r="A144" s="285"/>
      <c r="B144" s="296"/>
      <c r="C144" s="297"/>
      <c r="D144" s="297"/>
      <c r="E144" s="298"/>
      <c r="F144" s="331"/>
      <c r="G144" s="324"/>
      <c r="H144" s="325"/>
      <c r="I144" s="296"/>
      <c r="J144" s="297"/>
      <c r="K144" s="298"/>
      <c r="L144" s="284"/>
      <c r="M144" s="284"/>
    </row>
    <row r="145" spans="1:13" ht="15.75" customHeight="1">
      <c r="A145" s="285"/>
      <c r="B145" s="296"/>
      <c r="C145" s="297"/>
      <c r="D145" s="297"/>
      <c r="E145" s="298"/>
      <c r="F145" s="331"/>
      <c r="G145" s="324"/>
      <c r="H145" s="325"/>
      <c r="I145" s="296"/>
      <c r="J145" s="297"/>
      <c r="K145" s="298"/>
      <c r="L145" s="284"/>
      <c r="M145" s="284"/>
    </row>
    <row r="146" spans="1:13" ht="15.75" customHeight="1">
      <c r="A146" s="285"/>
      <c r="B146" s="299"/>
      <c r="C146" s="300"/>
      <c r="D146" s="300"/>
      <c r="E146" s="301"/>
      <c r="F146" s="332"/>
      <c r="G146" s="326"/>
      <c r="H146" s="327"/>
      <c r="I146" s="299"/>
      <c r="J146" s="300"/>
      <c r="K146" s="301"/>
      <c r="L146" s="284"/>
      <c r="M146" s="284"/>
    </row>
    <row r="147" spans="1:13" ht="15.75">
      <c r="A147" s="125"/>
      <c r="L147" s="172"/>
      <c r="M147" s="172"/>
    </row>
    <row r="148" spans="1:3" ht="15.75">
      <c r="A148" s="125"/>
      <c r="B148" s="124"/>
      <c r="C148" s="124"/>
    </row>
    <row r="149" ht="15.75">
      <c r="A149" s="125"/>
    </row>
    <row r="150" ht="15.75">
      <c r="A150" s="125"/>
    </row>
    <row r="151" ht="15.75">
      <c r="A151" s="125"/>
    </row>
    <row r="152" spans="1:11" ht="15.75">
      <c r="A152" s="225" t="s">
        <v>399</v>
      </c>
      <c r="K152" s="154" t="s">
        <v>65</v>
      </c>
    </row>
    <row r="153" spans="1:11" ht="15.75">
      <c r="A153" s="157" t="s">
        <v>323</v>
      </c>
      <c r="D153" s="286"/>
      <c r="E153" s="286"/>
      <c r="K153" s="154" t="s">
        <v>66</v>
      </c>
    </row>
    <row r="154" ht="15">
      <c r="J154" s="139" t="s">
        <v>181</v>
      </c>
    </row>
    <row r="155" ht="15.75">
      <c r="A155" s="125"/>
    </row>
    <row r="156" spans="2:5" ht="15.75">
      <c r="B156" s="125"/>
      <c r="C156" s="125"/>
      <c r="E156" s="145"/>
    </row>
    <row r="157" spans="1:2" ht="15.75">
      <c r="A157" s="125"/>
      <c r="B157" s="123" t="s">
        <v>401</v>
      </c>
    </row>
    <row r="158" ht="15.75">
      <c r="A158" s="217" t="s">
        <v>402</v>
      </c>
    </row>
    <row r="159" ht="15.75">
      <c r="A159" s="217" t="s">
        <v>403</v>
      </c>
    </row>
    <row r="160" ht="15.75">
      <c r="A160" s="217" t="s">
        <v>404</v>
      </c>
    </row>
    <row r="161" ht="15.75">
      <c r="A161" s="217" t="s">
        <v>405</v>
      </c>
    </row>
    <row r="162" ht="15.75">
      <c r="A162" s="217" t="s">
        <v>406</v>
      </c>
    </row>
    <row r="163" ht="30" customHeight="1">
      <c r="A163" s="217" t="s">
        <v>407</v>
      </c>
    </row>
    <row r="164" ht="123" customHeight="1">
      <c r="A164" s="203" t="s">
        <v>369</v>
      </c>
    </row>
    <row r="165" ht="15.75">
      <c r="A165" s="125"/>
    </row>
    <row r="166" ht="15.75">
      <c r="A166" s="125"/>
    </row>
    <row r="167" spans="1:13" ht="114.75" customHeight="1">
      <c r="A167" s="264" t="s">
        <v>68</v>
      </c>
      <c r="B167" s="264"/>
      <c r="C167" s="264"/>
      <c r="D167" s="264"/>
      <c r="E167" s="264"/>
      <c r="F167" s="264"/>
      <c r="G167" s="264"/>
      <c r="H167" s="264"/>
      <c r="I167" s="264"/>
      <c r="J167" s="264"/>
      <c r="K167" s="264"/>
      <c r="L167" s="264"/>
      <c r="M167" s="264"/>
    </row>
    <row r="168" ht="15.75">
      <c r="A168" s="126"/>
    </row>
    <row r="169" spans="1:13" ht="80.25" customHeight="1">
      <c r="A169" s="267" t="str">
        <f>CONCATENATE("2.  Certified that the balance in the funds at the credit of "," ",DATA!C8," ",DATA!E8," ",RL!D12,"ofthedateofwithdrawncoversthesuminthisbill.")</f>
        <v>2.  Certified that the balance in the funds at the credit of  Smt K.V.NAGARAJU PET, ZP HIGH SCHOOL,UPPALAPADU,PEDANANDIPADU(Mandal)ofthedateofwithdrawncoversthesuminthisbill.</v>
      </c>
      <c r="B169" s="267"/>
      <c r="C169" s="267"/>
      <c r="D169" s="267"/>
      <c r="E169" s="267"/>
      <c r="F169" s="267"/>
      <c r="G169" s="267"/>
      <c r="H169" s="267"/>
      <c r="I169" s="267"/>
      <c r="J169" s="267"/>
      <c r="K169" s="267"/>
      <c r="L169" s="267"/>
      <c r="M169" s="267"/>
    </row>
    <row r="170" ht="15.75">
      <c r="A170" s="125"/>
    </row>
    <row r="171" spans="1:13" ht="99" customHeight="1">
      <c r="A171" s="262" t="s">
        <v>69</v>
      </c>
      <c r="B171" s="262"/>
      <c r="C171" s="262"/>
      <c r="D171" s="262"/>
      <c r="E171" s="262"/>
      <c r="F171" s="262"/>
      <c r="G171" s="262"/>
      <c r="H171" s="262"/>
      <c r="I171" s="262"/>
      <c r="J171" s="262"/>
      <c r="K171" s="262"/>
      <c r="L171" s="262"/>
      <c r="M171" s="262"/>
    </row>
    <row r="172" ht="15.75">
      <c r="A172" s="126"/>
    </row>
    <row r="173" ht="15.75">
      <c r="A173" s="126"/>
    </row>
    <row r="174" spans="1:13" s="131" customFormat="1" ht="42.75" customHeight="1">
      <c r="A174" s="173" t="s">
        <v>313</v>
      </c>
      <c r="B174" s="320" t="s">
        <v>155</v>
      </c>
      <c r="C174" s="320"/>
      <c r="D174" s="320"/>
      <c r="E174" s="305" t="s">
        <v>156</v>
      </c>
      <c r="F174" s="305"/>
      <c r="G174" s="305"/>
      <c r="H174" s="318" t="s">
        <v>138</v>
      </c>
      <c r="I174" s="319"/>
      <c r="J174" s="305" t="s">
        <v>157</v>
      </c>
      <c r="K174" s="305"/>
      <c r="L174" s="174" t="s">
        <v>158</v>
      </c>
      <c r="M174" s="174" t="s">
        <v>116</v>
      </c>
    </row>
    <row r="175" spans="1:13" ht="15">
      <c r="A175" s="284"/>
      <c r="B175" s="309" t="str">
        <f>DATA!E23</f>
        <v>ZPPF</v>
      </c>
      <c r="C175" s="310"/>
      <c r="D175" s="311"/>
      <c r="E175" s="309">
        <f>DATA!E18</f>
        <v>29599</v>
      </c>
      <c r="F175" s="310"/>
      <c r="G175" s="311"/>
      <c r="H175" s="284"/>
      <c r="I175" s="284"/>
      <c r="J175" s="284"/>
      <c r="K175" s="284"/>
      <c r="L175" s="284"/>
      <c r="M175" s="302"/>
    </row>
    <row r="176" spans="1:13" ht="15.75" customHeight="1">
      <c r="A176" s="284"/>
      <c r="B176" s="312"/>
      <c r="C176" s="313"/>
      <c r="D176" s="314"/>
      <c r="E176" s="312"/>
      <c r="F176" s="313"/>
      <c r="G176" s="314"/>
      <c r="H176" s="284"/>
      <c r="I176" s="284"/>
      <c r="J176" s="284"/>
      <c r="K176" s="284"/>
      <c r="L176" s="284"/>
      <c r="M176" s="303"/>
    </row>
    <row r="177" spans="1:13" ht="15.75" customHeight="1">
      <c r="A177" s="284"/>
      <c r="B177" s="312"/>
      <c r="C177" s="313"/>
      <c r="D177" s="314"/>
      <c r="E177" s="312"/>
      <c r="F177" s="313"/>
      <c r="G177" s="314"/>
      <c r="H177" s="284"/>
      <c r="I177" s="284"/>
      <c r="J177" s="284"/>
      <c r="K177" s="284"/>
      <c r="L177" s="284"/>
      <c r="M177" s="303"/>
    </row>
    <row r="178" spans="1:13" ht="15.75" customHeight="1">
      <c r="A178" s="284"/>
      <c r="B178" s="315"/>
      <c r="C178" s="316"/>
      <c r="D178" s="317"/>
      <c r="E178" s="315"/>
      <c r="F178" s="316"/>
      <c r="G178" s="317"/>
      <c r="H178" s="284"/>
      <c r="I178" s="284"/>
      <c r="J178" s="284"/>
      <c r="K178" s="284"/>
      <c r="L178" s="284"/>
      <c r="M178" s="304"/>
    </row>
    <row r="179" spans="1:10" ht="15.75">
      <c r="A179" s="126"/>
      <c r="D179" s="126"/>
      <c r="F179" s="126"/>
      <c r="G179" s="126"/>
      <c r="I179" s="126"/>
      <c r="J179" s="126"/>
    </row>
    <row r="180" ht="3" customHeight="1">
      <c r="A180" s="126"/>
    </row>
    <row r="181" spans="2:13" ht="83.25" customHeight="1">
      <c r="B181" s="306" t="s">
        <v>174</v>
      </c>
      <c r="C181" s="306"/>
      <c r="D181" s="306"/>
      <c r="E181" s="306"/>
      <c r="F181" s="306"/>
      <c r="G181" s="306"/>
      <c r="H181" s="306"/>
      <c r="I181" s="306"/>
      <c r="J181" s="306"/>
      <c r="K181" s="306"/>
      <c r="L181" s="306"/>
      <c r="M181" s="306"/>
    </row>
    <row r="182" spans="2:13" ht="55.5" customHeight="1">
      <c r="B182" s="272" t="s">
        <v>71</v>
      </c>
      <c r="C182" s="272"/>
      <c r="D182" s="272"/>
      <c r="E182" s="272"/>
      <c r="F182" s="272"/>
      <c r="G182" s="272"/>
      <c r="H182" s="272"/>
      <c r="I182" s="272"/>
      <c r="J182" s="272"/>
      <c r="K182" s="272"/>
      <c r="L182" s="272"/>
      <c r="M182" s="272"/>
    </row>
    <row r="183" spans="1:9" ht="13.5" customHeight="1">
      <c r="A183" s="126"/>
      <c r="I183" s="126" t="s">
        <v>73</v>
      </c>
    </row>
    <row r="184" ht="15.75" customHeight="1">
      <c r="J184" s="126" t="s">
        <v>210</v>
      </c>
    </row>
    <row r="185" spans="1:13" ht="15.75" customHeight="1" thickBot="1">
      <c r="A185" s="308"/>
      <c r="B185" s="308"/>
      <c r="C185" s="308"/>
      <c r="D185" s="308"/>
      <c r="E185" s="308"/>
      <c r="F185" s="308"/>
      <c r="G185" s="308"/>
      <c r="H185" s="308"/>
      <c r="I185" s="308"/>
      <c r="J185" s="308"/>
      <c r="K185" s="308"/>
      <c r="L185" s="308"/>
      <c r="M185" s="308"/>
    </row>
    <row r="186" spans="1:13" ht="32.25" customHeight="1" thickTop="1">
      <c r="A186" s="333" t="s">
        <v>408</v>
      </c>
      <c r="B186" s="333"/>
      <c r="C186" s="333"/>
      <c r="D186" s="333"/>
      <c r="E186" s="333"/>
      <c r="F186" s="333"/>
      <c r="G186" s="333"/>
      <c r="H186" s="333"/>
      <c r="I186" s="333"/>
      <c r="J186" s="333"/>
      <c r="K186" s="333"/>
      <c r="L186" s="333"/>
      <c r="M186" s="333"/>
    </row>
    <row r="187" ht="15.75">
      <c r="A187" s="126"/>
    </row>
    <row r="188" spans="1:2" ht="24" customHeight="1">
      <c r="A188" s="126"/>
      <c r="B188" s="123" t="s">
        <v>409</v>
      </c>
    </row>
    <row r="189" spans="1:5" ht="15.75">
      <c r="A189" s="126"/>
      <c r="B189" s="226" t="s">
        <v>410</v>
      </c>
      <c r="C189" s="226" t="s">
        <v>124</v>
      </c>
      <c r="D189" s="284"/>
      <c r="E189" s="284"/>
    </row>
    <row r="190" spans="1:5" ht="15.75">
      <c r="A190" s="126"/>
      <c r="B190" s="226" t="s">
        <v>411</v>
      </c>
      <c r="C190" s="226" t="s">
        <v>124</v>
      </c>
      <c r="D190" s="284"/>
      <c r="E190" s="284"/>
    </row>
    <row r="191" spans="2:5" ht="15">
      <c r="B191" s="226" t="s">
        <v>412</v>
      </c>
      <c r="C191" s="226" t="s">
        <v>124</v>
      </c>
      <c r="D191" s="284"/>
      <c r="E191" s="284"/>
    </row>
    <row r="192" ht="15.75">
      <c r="J192" s="126"/>
    </row>
    <row r="193" ht="15.75">
      <c r="J193" s="126"/>
    </row>
    <row r="194" ht="15.75">
      <c r="J194" s="126" t="s">
        <v>74</v>
      </c>
    </row>
    <row r="195" spans="4:10" ht="15.75">
      <c r="D195" s="123" t="s">
        <v>413</v>
      </c>
      <c r="J195" s="126" t="s">
        <v>75</v>
      </c>
    </row>
    <row r="196" ht="90.75" customHeight="1"/>
    <row r="197" ht="37.5" customHeight="1">
      <c r="A197" s="203" t="s">
        <v>369</v>
      </c>
    </row>
    <row r="198" ht="15.75">
      <c r="A198" s="126"/>
    </row>
    <row r="199" ht="15.75">
      <c r="A199" s="125"/>
    </row>
  </sheetData>
  <sheetProtection password="CEE5" sheet="1" formatColumns="0" formatRows="0"/>
  <mergeCells count="77">
    <mergeCell ref="B5:F5"/>
    <mergeCell ref="B6:F6"/>
    <mergeCell ref="D189:E189"/>
    <mergeCell ref="D190:E190"/>
    <mergeCell ref="D191:E191"/>
    <mergeCell ref="G141:H142"/>
    <mergeCell ref="G143:H146"/>
    <mergeCell ref="F141:F142"/>
    <mergeCell ref="F143:F146"/>
    <mergeCell ref="A186:M186"/>
    <mergeCell ref="A185:M185"/>
    <mergeCell ref="B175:D178"/>
    <mergeCell ref="H174:I174"/>
    <mergeCell ref="H175:I178"/>
    <mergeCell ref="B174:D174"/>
    <mergeCell ref="A171:M171"/>
    <mergeCell ref="E175:G178"/>
    <mergeCell ref="E174:G174"/>
    <mergeCell ref="L175:L178"/>
    <mergeCell ref="J175:K178"/>
    <mergeCell ref="M175:M178"/>
    <mergeCell ref="J174:K174"/>
    <mergeCell ref="B182:M182"/>
    <mergeCell ref="B181:M181"/>
    <mergeCell ref="B90:M90"/>
    <mergeCell ref="B89:M89"/>
    <mergeCell ref="B141:E142"/>
    <mergeCell ref="L141:M142"/>
    <mergeCell ref="B88:M88"/>
    <mergeCell ref="A175:A178"/>
    <mergeCell ref="L143:M146"/>
    <mergeCell ref="A169:M169"/>
    <mergeCell ref="A143:A146"/>
    <mergeCell ref="D153:E153"/>
    <mergeCell ref="I141:K142"/>
    <mergeCell ref="B143:E146"/>
    <mergeCell ref="I143:K146"/>
    <mergeCell ref="A167:M167"/>
    <mergeCell ref="B62:M62"/>
    <mergeCell ref="A45:I45"/>
    <mergeCell ref="A46:I46"/>
    <mergeCell ref="A3:M3"/>
    <mergeCell ref="H11:J11"/>
    <mergeCell ref="H9:J9"/>
    <mergeCell ref="H10:J10"/>
    <mergeCell ref="H15:J15"/>
    <mergeCell ref="A61:J61"/>
    <mergeCell ref="L50:M50"/>
    <mergeCell ref="A1:L1"/>
    <mergeCell ref="B37:K37"/>
    <mergeCell ref="A60:I60"/>
    <mergeCell ref="J60:L60"/>
    <mergeCell ref="B19:M19"/>
    <mergeCell ref="B58:M58"/>
    <mergeCell ref="J55:L55"/>
    <mergeCell ref="A59:I59"/>
    <mergeCell ref="J59:L59"/>
    <mergeCell ref="J52:K52"/>
    <mergeCell ref="J74:L74"/>
    <mergeCell ref="A116:M116"/>
    <mergeCell ref="B87:M87"/>
    <mergeCell ref="B86:M86"/>
    <mergeCell ref="G128:M128"/>
    <mergeCell ref="A141:A142"/>
    <mergeCell ref="B91:M91"/>
    <mergeCell ref="B92:M92"/>
    <mergeCell ref="B97:M97"/>
    <mergeCell ref="A76:M76"/>
    <mergeCell ref="B27:M27"/>
    <mergeCell ref="F25:I25"/>
    <mergeCell ref="H7:M7"/>
    <mergeCell ref="B17:M17"/>
    <mergeCell ref="A51:M51"/>
    <mergeCell ref="A47:I47"/>
    <mergeCell ref="A23:A24"/>
    <mergeCell ref="B23:M24"/>
    <mergeCell ref="B20:I20"/>
  </mergeCells>
  <printOptions/>
  <pageMargins left="0.7" right="0.63" top="0.51" bottom="0.42" header="0.3" footer="0.3"/>
  <pageSetup horizontalDpi="600" verticalDpi="600" orientation="portrait" paperSize="5" scale="92" r:id="rId2"/>
  <rowBreaks count="4" manualBreakCount="4">
    <brk id="43" max="11" man="1"/>
    <brk id="75" max="255" man="1"/>
    <brk id="114" max="255" man="1"/>
    <brk id="164" max="11" man="1"/>
  </rowBreaks>
  <ignoredErrors>
    <ignoredError sqref="H7:M15 I5:M5" unlockedFormula="1"/>
  </ignoredErrors>
  <drawing r:id="rId1"/>
</worksheet>
</file>

<file path=xl/worksheets/sheet3.xml><?xml version="1.0" encoding="utf-8"?>
<worksheet xmlns="http://schemas.openxmlformats.org/spreadsheetml/2006/main" xmlns:r="http://schemas.openxmlformats.org/officeDocument/2006/relationships">
  <dimension ref="A1:M133"/>
  <sheetViews>
    <sheetView showGridLines="0" view="pageBreakPreview" zoomScaleSheetLayoutView="100" zoomScalePageLayoutView="0" workbookViewId="0" topLeftCell="A34">
      <selection activeCell="G24" sqref="G24"/>
    </sheetView>
  </sheetViews>
  <sheetFormatPr defaultColWidth="9.140625" defaultRowHeight="15"/>
  <cols>
    <col min="1" max="1" width="5.140625" style="123" customWidth="1"/>
    <col min="2" max="2" width="33.8515625" style="123" customWidth="1"/>
    <col min="3" max="3" width="1.7109375" style="123" customWidth="1"/>
    <col min="4" max="4" width="11.421875" style="123" customWidth="1"/>
    <col min="5" max="5" width="9.28125" style="123" customWidth="1"/>
    <col min="6" max="6" width="9.57421875" style="123" customWidth="1"/>
    <col min="7" max="7" width="12.00390625" style="123" customWidth="1"/>
    <col min="8" max="8" width="10.8515625" style="123" customWidth="1"/>
    <col min="9" max="16384" width="9.140625" style="123" customWidth="1"/>
  </cols>
  <sheetData>
    <row r="1" spans="1:8" ht="15.75">
      <c r="A1" s="339" t="s">
        <v>76</v>
      </c>
      <c r="B1" s="339"/>
      <c r="C1" s="339"/>
      <c r="D1" s="339"/>
      <c r="E1" s="339"/>
      <c r="F1" s="339"/>
      <c r="G1" s="339"/>
      <c r="H1" s="339"/>
    </row>
    <row r="2" spans="1:8" ht="15.75">
      <c r="A2" s="339" t="s">
        <v>77</v>
      </c>
      <c r="B2" s="339"/>
      <c r="C2" s="339"/>
      <c r="D2" s="339"/>
      <c r="E2" s="339"/>
      <c r="F2" s="339"/>
      <c r="G2" s="339"/>
      <c r="H2" s="339"/>
    </row>
    <row r="3" spans="1:6" ht="39.75" customHeight="1">
      <c r="A3" s="124"/>
      <c r="F3" s="207" t="s">
        <v>374</v>
      </c>
    </row>
    <row r="4" spans="1:8" ht="15.75">
      <c r="A4" s="339" t="s">
        <v>78</v>
      </c>
      <c r="B4" s="339"/>
      <c r="C4" s="339"/>
      <c r="D4" s="339"/>
      <c r="E4" s="339"/>
      <c r="F4" s="339"/>
      <c r="G4" s="339"/>
      <c r="H4" s="339"/>
    </row>
    <row r="5" spans="1:8" ht="15.75">
      <c r="A5" s="339" t="s">
        <v>79</v>
      </c>
      <c r="B5" s="339"/>
      <c r="C5" s="339"/>
      <c r="D5" s="339"/>
      <c r="E5" s="339"/>
      <c r="F5" s="339"/>
      <c r="G5" s="339"/>
      <c r="H5" s="339"/>
    </row>
    <row r="6" ht="15.75">
      <c r="A6" s="125"/>
    </row>
    <row r="7" spans="1:8" ht="15.75">
      <c r="A7" s="339" t="s">
        <v>80</v>
      </c>
      <c r="B7" s="339"/>
      <c r="C7" s="339"/>
      <c r="D7" s="339"/>
      <c r="E7" s="339"/>
      <c r="F7" s="339"/>
      <c r="G7" s="339"/>
      <c r="H7" s="339"/>
    </row>
    <row r="8" ht="15.75">
      <c r="A8" s="125"/>
    </row>
    <row r="9" spans="1:8" ht="25.5" customHeight="1">
      <c r="A9" s="125">
        <v>1</v>
      </c>
      <c r="B9" s="126" t="s">
        <v>81</v>
      </c>
      <c r="C9" s="123" t="s">
        <v>124</v>
      </c>
      <c r="D9" s="204" t="str">
        <f>DATA!E8</f>
        <v>K.V.NAGARAJU</v>
      </c>
      <c r="E9" s="176"/>
      <c r="F9" s="176"/>
      <c r="G9" s="176"/>
      <c r="H9" s="176"/>
    </row>
    <row r="10" spans="1:8" ht="28.5" customHeight="1">
      <c r="A10" s="125"/>
      <c r="B10" s="232" t="s">
        <v>416</v>
      </c>
      <c r="C10" s="233" t="s">
        <v>124</v>
      </c>
      <c r="D10" s="231"/>
      <c r="E10" s="231"/>
      <c r="F10" s="231"/>
      <c r="G10" s="176"/>
      <c r="H10" s="176"/>
    </row>
    <row r="11" spans="1:8" s="168" customFormat="1" ht="33.75" customHeight="1">
      <c r="A11" s="155">
        <v>2</v>
      </c>
      <c r="B11" s="156" t="s">
        <v>82</v>
      </c>
      <c r="C11" s="168" t="s">
        <v>124</v>
      </c>
      <c r="D11" s="224">
        <f>DATA!E18</f>
        <v>29599</v>
      </c>
      <c r="E11" s="223"/>
      <c r="F11" s="223"/>
      <c r="G11" s="223"/>
      <c r="H11" s="223"/>
    </row>
    <row r="12" spans="1:8" s="168" customFormat="1" ht="64.5" customHeight="1">
      <c r="A12" s="155">
        <v>3</v>
      </c>
      <c r="B12" s="156" t="s">
        <v>2</v>
      </c>
      <c r="C12" s="168" t="s">
        <v>124</v>
      </c>
      <c r="D12" s="340" t="str">
        <f>NR!H7</f>
        <v>PET, ZP HIGH SCHOOL,UPPALAPADU,PEDANANDIPADU(Mandal)</v>
      </c>
      <c r="E12" s="340"/>
      <c r="F12" s="340"/>
      <c r="G12" s="340"/>
      <c r="H12" s="340"/>
    </row>
    <row r="13" spans="1:8" s="168" customFormat="1" ht="36.75" customHeight="1">
      <c r="A13" s="155">
        <v>4</v>
      </c>
      <c r="B13" s="155" t="s">
        <v>127</v>
      </c>
      <c r="C13" s="168" t="s">
        <v>124</v>
      </c>
      <c r="D13" s="341">
        <f>DATA!E16</f>
        <v>10535126396</v>
      </c>
      <c r="E13" s="341"/>
      <c r="F13" s="341"/>
      <c r="G13" s="222"/>
      <c r="H13" s="116"/>
    </row>
    <row r="14" spans="2:8" ht="24.75" customHeight="1">
      <c r="B14" s="334" t="s">
        <v>5</v>
      </c>
      <c r="C14" s="334"/>
      <c r="D14" s="334"/>
      <c r="E14" s="334"/>
      <c r="F14" s="334"/>
      <c r="G14" s="334"/>
      <c r="H14" s="334"/>
    </row>
    <row r="15" spans="1:4" ht="34.5" customHeight="1">
      <c r="A15" s="129"/>
      <c r="B15" s="130" t="s">
        <v>128</v>
      </c>
      <c r="C15" s="131" t="s">
        <v>124</v>
      </c>
      <c r="D15" s="205" t="str">
        <f>DATA!E17</f>
        <v>S.B.I CHILAKALURIPET,01195</v>
      </c>
    </row>
    <row r="16" spans="1:4" ht="34.5" customHeight="1">
      <c r="A16" s="129"/>
      <c r="B16" s="168" t="s">
        <v>420</v>
      </c>
      <c r="C16" s="229"/>
      <c r="D16" s="205"/>
    </row>
    <row r="17" spans="1:4" ht="23.25" customHeight="1">
      <c r="A17" s="125">
        <v>5</v>
      </c>
      <c r="B17" s="125" t="s">
        <v>3</v>
      </c>
      <c r="C17" s="123" t="s">
        <v>124</v>
      </c>
      <c r="D17" s="132" t="str">
        <f>DATA!E13</f>
        <v>14050/-</v>
      </c>
    </row>
    <row r="18" spans="1:4" ht="15.75">
      <c r="A18" s="125">
        <v>6</v>
      </c>
      <c r="B18" s="125" t="s">
        <v>83</v>
      </c>
      <c r="C18" s="342" t="s">
        <v>124</v>
      </c>
      <c r="D18" s="337" t="str">
        <f>DATA!E19</f>
        <v>175000/-</v>
      </c>
    </row>
    <row r="19" spans="2:4" ht="15.75">
      <c r="B19" s="125" t="s">
        <v>84</v>
      </c>
      <c r="C19" s="342"/>
      <c r="D19" s="337"/>
    </row>
    <row r="20" spans="1:4" ht="15.75">
      <c r="A20" s="125"/>
      <c r="D20" s="133"/>
    </row>
    <row r="21" spans="1:4" ht="17.25" customHeight="1">
      <c r="A21" s="125">
        <v>7</v>
      </c>
      <c r="B21" s="125" t="s">
        <v>85</v>
      </c>
      <c r="C21" s="123" t="s">
        <v>124</v>
      </c>
      <c r="D21" s="133"/>
    </row>
    <row r="22" spans="2:4" ht="17.25" customHeight="1">
      <c r="B22" s="125" t="s">
        <v>86</v>
      </c>
      <c r="D22" s="133"/>
    </row>
    <row r="23" spans="2:5" ht="17.25" customHeight="1">
      <c r="B23" s="134" t="s">
        <v>87</v>
      </c>
      <c r="D23" s="133"/>
      <c r="E23" s="125" t="s">
        <v>1</v>
      </c>
    </row>
    <row r="24" spans="1:4" ht="15.75">
      <c r="A24" s="125"/>
      <c r="D24" s="133"/>
    </row>
    <row r="25" spans="1:7" ht="18">
      <c r="A25" s="125">
        <v>8</v>
      </c>
      <c r="B25" s="125" t="s">
        <v>88</v>
      </c>
      <c r="C25" s="123" t="s">
        <v>124</v>
      </c>
      <c r="D25" s="183" t="str">
        <f>NR!F25</f>
        <v>Rs50000/-</v>
      </c>
      <c r="G25" s="125"/>
    </row>
    <row r="26" spans="1:4" ht="15.75">
      <c r="A26" s="125"/>
      <c r="D26" s="176"/>
    </row>
    <row r="27" spans="1:8" ht="18">
      <c r="A27" s="125">
        <v>9</v>
      </c>
      <c r="B27" s="125" t="s">
        <v>90</v>
      </c>
      <c r="C27" s="123" t="s">
        <v>124</v>
      </c>
      <c r="D27" s="182" t="str">
        <f>NR!I26</f>
        <v>FATHER MEDICAL EXPENSES</v>
      </c>
      <c r="H27" s="135"/>
    </row>
    <row r="28" spans="2:6" ht="15.75">
      <c r="B28" s="125" t="s">
        <v>91</v>
      </c>
      <c r="D28" s="176"/>
      <c r="F28" s="125"/>
    </row>
    <row r="29" spans="1:4" ht="15.75">
      <c r="A29" s="125"/>
      <c r="D29" s="176"/>
    </row>
    <row r="30" spans="1:4" ht="21" customHeight="1">
      <c r="A30" s="125">
        <v>10</v>
      </c>
      <c r="B30" s="125" t="s">
        <v>102</v>
      </c>
      <c r="C30" s="123" t="s">
        <v>124</v>
      </c>
      <c r="D30" s="176"/>
    </row>
    <row r="31" spans="2:4" ht="21" customHeight="1">
      <c r="B31" s="125" t="s">
        <v>92</v>
      </c>
      <c r="D31" s="176"/>
    </row>
    <row r="32" spans="2:4" ht="21" customHeight="1">
      <c r="B32" s="125" t="s">
        <v>93</v>
      </c>
      <c r="D32" s="206" t="s">
        <v>324</v>
      </c>
    </row>
    <row r="33" ht="21" customHeight="1">
      <c r="B33" s="125" t="s">
        <v>94</v>
      </c>
    </row>
    <row r="34" spans="2:6" ht="21" customHeight="1">
      <c r="B34" s="125" t="s">
        <v>95</v>
      </c>
      <c r="F34" s="125"/>
    </row>
    <row r="35" ht="15.75">
      <c r="A35" s="125"/>
    </row>
    <row r="36" spans="1:3" ht="21" customHeight="1">
      <c r="A36" s="125">
        <v>11</v>
      </c>
      <c r="B36" s="125" t="s">
        <v>96</v>
      </c>
      <c r="C36" s="123" t="s">
        <v>124</v>
      </c>
    </row>
    <row r="37" ht="21" customHeight="1">
      <c r="B37" s="125" t="s">
        <v>97</v>
      </c>
    </row>
    <row r="38" ht="21" customHeight="1">
      <c r="B38" s="125" t="s">
        <v>98</v>
      </c>
    </row>
    <row r="39" spans="2:6" ht="21" customHeight="1">
      <c r="B39" s="125" t="s">
        <v>99</v>
      </c>
      <c r="F39" s="125"/>
    </row>
    <row r="40" ht="10.5" customHeight="1">
      <c r="A40" s="125"/>
    </row>
    <row r="41" spans="1:2" ht="15.75">
      <c r="A41" s="125"/>
      <c r="B41" s="184" t="s">
        <v>362</v>
      </c>
    </row>
    <row r="42" ht="17.25" customHeight="1">
      <c r="E42" s="125" t="s">
        <v>123</v>
      </c>
    </row>
    <row r="43" spans="2:4" ht="15.75">
      <c r="B43" s="186" t="str">
        <f>DATA!E27</f>
        <v>HEAD MASTER</v>
      </c>
      <c r="D43" s="125"/>
    </row>
    <row r="44" spans="2:4" ht="15.75">
      <c r="B44" s="186" t="str">
        <f>DATA!E30</f>
        <v>ZP HIGH SCHOOL</v>
      </c>
      <c r="D44" s="125"/>
    </row>
    <row r="45" spans="2:4" ht="15.75">
      <c r="B45" s="186" t="str">
        <f>DATA!E32</f>
        <v>UPPALAPADU</v>
      </c>
      <c r="D45" s="125"/>
    </row>
    <row r="46" spans="1:4" ht="75.75" customHeight="1">
      <c r="A46" s="203" t="s">
        <v>369</v>
      </c>
      <c r="D46" s="125"/>
    </row>
    <row r="47" spans="1:8" ht="20.25">
      <c r="A47" s="266" t="s">
        <v>47</v>
      </c>
      <c r="B47" s="266"/>
      <c r="C47" s="266"/>
      <c r="D47" s="266"/>
      <c r="E47" s="266"/>
      <c r="F47" s="266"/>
      <c r="G47" s="266"/>
      <c r="H47" s="266"/>
    </row>
    <row r="48" ht="11.25" customHeight="1">
      <c r="A48" s="125"/>
    </row>
    <row r="49" spans="1:8" ht="15.75">
      <c r="A49" s="338" t="s">
        <v>48</v>
      </c>
      <c r="B49" s="338"/>
      <c r="C49" s="338"/>
      <c r="D49" s="338"/>
      <c r="E49" s="338"/>
      <c r="F49" s="338"/>
      <c r="G49" s="338"/>
      <c r="H49" s="137"/>
    </row>
    <row r="50" ht="7.5" customHeight="1">
      <c r="A50" s="125"/>
    </row>
    <row r="51" spans="4:5" ht="15.75">
      <c r="D51" s="138" t="s">
        <v>49</v>
      </c>
      <c r="E51" s="139" t="str">
        <f>DATA!E24</f>
        <v>GUNTUR</v>
      </c>
    </row>
    <row r="52" spans="2:5" ht="15.75">
      <c r="B52" s="140" t="s">
        <v>133</v>
      </c>
      <c r="E52" s="141" t="s">
        <v>132</v>
      </c>
    </row>
    <row r="53" spans="2:5" ht="15.75">
      <c r="B53" s="142" t="s">
        <v>130</v>
      </c>
      <c r="E53" s="142" t="s">
        <v>131</v>
      </c>
    </row>
    <row r="54" spans="1:4" ht="9" customHeight="1">
      <c r="A54" s="125"/>
      <c r="D54" s="143"/>
    </row>
    <row r="55" ht="15.75">
      <c r="B55" s="125" t="s">
        <v>50</v>
      </c>
    </row>
    <row r="56" spans="2:4" ht="15.75">
      <c r="B56" s="144" t="s">
        <v>51</v>
      </c>
      <c r="D56" s="123" t="str">
        <f>DATA!E8</f>
        <v>K.V.NAGARAJU</v>
      </c>
    </row>
    <row r="57" spans="2:6" ht="15.75">
      <c r="B57" s="125" t="s">
        <v>52</v>
      </c>
      <c r="F57" s="125" t="s">
        <v>53</v>
      </c>
    </row>
    <row r="58" spans="1:8" ht="42.75" customHeight="1">
      <c r="A58" s="155">
        <v>1</v>
      </c>
      <c r="B58" s="155" t="s">
        <v>54</v>
      </c>
      <c r="C58" s="123" t="s">
        <v>124</v>
      </c>
      <c r="D58" s="264" t="str">
        <f>CONCATENATE(DATA!E8,",","  ",NR!H7)</f>
        <v>K.V.NAGARAJU,  PET, ZP HIGH SCHOOL,UPPALAPADU,PEDANANDIPADU(Mandal)</v>
      </c>
      <c r="E58" s="264"/>
      <c r="F58" s="264"/>
      <c r="G58" s="264"/>
      <c r="H58" s="264"/>
    </row>
    <row r="59" spans="1:8" ht="15.75">
      <c r="A59" s="125">
        <v>2</v>
      </c>
      <c r="B59" s="125" t="s">
        <v>3</v>
      </c>
      <c r="C59" s="123" t="s">
        <v>124</v>
      </c>
      <c r="D59" s="118" t="str">
        <f>DATA!E13</f>
        <v>14050/-</v>
      </c>
      <c r="E59" s="114"/>
      <c r="F59" s="114"/>
      <c r="G59" s="114"/>
      <c r="H59" s="125"/>
    </row>
    <row r="60" spans="1:8" ht="15.75">
      <c r="A60" s="125"/>
      <c r="B60" s="125" t="s">
        <v>179</v>
      </c>
      <c r="D60" s="209">
        <f>DATA!E18</f>
        <v>29599</v>
      </c>
      <c r="E60" s="114"/>
      <c r="F60" s="114"/>
      <c r="G60" s="114"/>
      <c r="H60" s="125"/>
    </row>
    <row r="61" spans="1:3" ht="15.75">
      <c r="A61" s="125">
        <v>3</v>
      </c>
      <c r="B61" s="125" t="s">
        <v>55</v>
      </c>
      <c r="C61" s="123" t="s">
        <v>124</v>
      </c>
    </row>
    <row r="62" spans="2:7" ht="15.75">
      <c r="B62" s="125" t="s">
        <v>56</v>
      </c>
      <c r="G62" s="125"/>
    </row>
    <row r="63" spans="1:6" ht="15.75">
      <c r="A63" s="125">
        <v>4</v>
      </c>
      <c r="B63" s="125" t="s">
        <v>57</v>
      </c>
      <c r="C63" s="123" t="s">
        <v>124</v>
      </c>
      <c r="F63" s="125"/>
    </row>
    <row r="64" spans="2:5" ht="15.75">
      <c r="B64" s="125" t="s">
        <v>58</v>
      </c>
      <c r="C64" s="123" t="s">
        <v>124</v>
      </c>
      <c r="E64" s="125"/>
    </row>
    <row r="65" spans="2:6" ht="15.75">
      <c r="B65" s="125" t="s">
        <v>59</v>
      </c>
      <c r="C65" s="123" t="s">
        <v>124</v>
      </c>
      <c r="F65" s="125" t="s">
        <v>134</v>
      </c>
    </row>
    <row r="66" spans="2:6" ht="15.75">
      <c r="B66" s="125" t="s">
        <v>61</v>
      </c>
      <c r="C66" s="123" t="s">
        <v>124</v>
      </c>
      <c r="F66" s="125" t="s">
        <v>134</v>
      </c>
    </row>
    <row r="67" spans="1:7" ht="27" customHeight="1">
      <c r="A67" s="125">
        <v>5</v>
      </c>
      <c r="B67" s="125" t="s">
        <v>62</v>
      </c>
      <c r="C67" s="123" t="s">
        <v>124</v>
      </c>
      <c r="G67" s="125"/>
    </row>
    <row r="68" spans="1:7" ht="19.5" customHeight="1">
      <c r="A68" s="125"/>
      <c r="B68" s="208" t="s">
        <v>376</v>
      </c>
      <c r="G68" s="125"/>
    </row>
    <row r="69" spans="1:7" ht="15.75" customHeight="1">
      <c r="A69" s="125">
        <v>6</v>
      </c>
      <c r="B69" s="125" t="s">
        <v>63</v>
      </c>
      <c r="C69" s="123" t="s">
        <v>124</v>
      </c>
      <c r="G69" s="125"/>
    </row>
    <row r="70" spans="1:7" ht="8.25" customHeight="1">
      <c r="A70" s="125"/>
      <c r="B70" s="125"/>
      <c r="G70" s="125"/>
    </row>
    <row r="71" spans="1:9" ht="47.25" customHeight="1">
      <c r="A71" s="146" t="s">
        <v>64</v>
      </c>
      <c r="B71" s="335" t="s">
        <v>103</v>
      </c>
      <c r="C71" s="336"/>
      <c r="D71" s="147" t="s">
        <v>104</v>
      </c>
      <c r="E71" s="271" t="s">
        <v>105</v>
      </c>
      <c r="F71" s="271"/>
      <c r="G71" s="305" t="s">
        <v>106</v>
      </c>
      <c r="H71" s="305"/>
      <c r="I71" s="148"/>
    </row>
    <row r="72" spans="1:8" ht="15.75" customHeight="1">
      <c r="A72" s="285"/>
      <c r="B72" s="271" t="str">
        <f>D58</f>
        <v>K.V.NAGARAJU,  PET, ZP HIGH SCHOOL,UPPALAPADU,PEDANANDIPADU(Mandal)</v>
      </c>
      <c r="C72" s="271"/>
      <c r="D72" s="285"/>
      <c r="E72" s="285"/>
      <c r="F72" s="285"/>
      <c r="G72" s="285"/>
      <c r="H72" s="285"/>
    </row>
    <row r="73" spans="1:11" ht="15.75" customHeight="1">
      <c r="A73" s="285"/>
      <c r="B73" s="271"/>
      <c r="C73" s="271"/>
      <c r="D73" s="285"/>
      <c r="E73" s="285"/>
      <c r="F73" s="285"/>
      <c r="G73" s="285"/>
      <c r="H73" s="285"/>
      <c r="K73" s="148"/>
    </row>
    <row r="74" spans="1:8" ht="1.5" customHeight="1">
      <c r="A74" s="285"/>
      <c r="B74" s="271"/>
      <c r="C74" s="271"/>
      <c r="D74" s="285"/>
      <c r="E74" s="285"/>
      <c r="F74" s="285"/>
      <c r="G74" s="285"/>
      <c r="H74" s="285"/>
    </row>
    <row r="75" spans="1:13" ht="15.75" customHeight="1">
      <c r="A75" s="285"/>
      <c r="B75" s="271"/>
      <c r="C75" s="271"/>
      <c r="D75" s="285"/>
      <c r="E75" s="285"/>
      <c r="F75" s="285"/>
      <c r="G75" s="285"/>
      <c r="H75" s="285"/>
      <c r="M75" s="148"/>
    </row>
    <row r="76" spans="1:8" ht="6.75" customHeight="1">
      <c r="A76" s="285"/>
      <c r="B76" s="271"/>
      <c r="C76" s="271"/>
      <c r="D76" s="285"/>
      <c r="E76" s="285"/>
      <c r="F76" s="285"/>
      <c r="G76" s="285"/>
      <c r="H76" s="285"/>
    </row>
    <row r="77" spans="1:11" ht="15.75" customHeight="1">
      <c r="A77" s="285"/>
      <c r="B77" s="271"/>
      <c r="C77" s="271"/>
      <c r="D77" s="285"/>
      <c r="E77" s="285"/>
      <c r="F77" s="285"/>
      <c r="G77" s="285"/>
      <c r="H77" s="285"/>
      <c r="K77" s="148"/>
    </row>
    <row r="78" spans="1:10" ht="15.75">
      <c r="A78" s="125"/>
      <c r="J78" s="148"/>
    </row>
    <row r="79" ht="24.75" customHeight="1">
      <c r="A79" s="125"/>
    </row>
    <row r="80" spans="1:6" ht="15.75" customHeight="1">
      <c r="A80" s="225" t="s">
        <v>399</v>
      </c>
      <c r="F80" s="154" t="s">
        <v>65</v>
      </c>
    </row>
    <row r="81" spans="1:6" ht="15.75">
      <c r="A81" s="157" t="s">
        <v>323</v>
      </c>
      <c r="D81" s="227"/>
      <c r="E81" s="227"/>
      <c r="F81" s="154" t="s">
        <v>66</v>
      </c>
    </row>
    <row r="82" ht="15">
      <c r="F82" s="220" t="s">
        <v>181</v>
      </c>
    </row>
    <row r="83" ht="15.75">
      <c r="A83" s="125"/>
    </row>
    <row r="84" spans="2:5" ht="15.75">
      <c r="B84" s="125"/>
      <c r="C84" s="125"/>
      <c r="E84" s="220"/>
    </row>
    <row r="85" spans="1:2" ht="15.75">
      <c r="A85" s="125"/>
      <c r="B85" s="123" t="s">
        <v>401</v>
      </c>
    </row>
    <row r="86" ht="15.75">
      <c r="A86" s="217" t="s">
        <v>402</v>
      </c>
    </row>
    <row r="87" ht="15.75">
      <c r="A87" s="217" t="s">
        <v>403</v>
      </c>
    </row>
    <row r="88" ht="15.75">
      <c r="A88" s="217" t="s">
        <v>404</v>
      </c>
    </row>
    <row r="89" ht="15.75">
      <c r="A89" s="217" t="s">
        <v>405</v>
      </c>
    </row>
    <row r="90" ht="15.75">
      <c r="A90" s="217" t="s">
        <v>406</v>
      </c>
    </row>
    <row r="91" ht="15.75">
      <c r="A91" s="217" t="s">
        <v>407</v>
      </c>
    </row>
    <row r="92" ht="15.75">
      <c r="A92" s="125"/>
    </row>
    <row r="93" ht="15.75">
      <c r="A93" s="125"/>
    </row>
    <row r="94" ht="15.75">
      <c r="A94" s="125"/>
    </row>
    <row r="95" ht="15.75">
      <c r="A95" s="125"/>
    </row>
    <row r="96" ht="15.75">
      <c r="A96" s="125" t="s">
        <v>67</v>
      </c>
    </row>
    <row r="97" spans="1:7" ht="24.75" customHeight="1">
      <c r="A97" s="203" t="str">
        <f>A46</f>
        <v>PRTU GUNTUR - Programme Devloped by K.V.NAGARAJU</v>
      </c>
      <c r="G97" s="144" t="s">
        <v>101</v>
      </c>
    </row>
    <row r="98" spans="1:8" ht="112.5" customHeight="1">
      <c r="A98" s="221" t="s">
        <v>108</v>
      </c>
      <c r="B98" s="262" t="s">
        <v>137</v>
      </c>
      <c r="C98" s="262"/>
      <c r="D98" s="262"/>
      <c r="E98" s="262"/>
      <c r="F98" s="262"/>
      <c r="G98" s="262"/>
      <c r="H98" s="262"/>
    </row>
    <row r="100" spans="1:8" ht="54" customHeight="1">
      <c r="A100" s="221" t="s">
        <v>109</v>
      </c>
      <c r="B100" s="343" t="s">
        <v>112</v>
      </c>
      <c r="C100" s="343"/>
      <c r="D100" s="343"/>
      <c r="E100" s="343"/>
      <c r="F100" s="343"/>
      <c r="G100" s="343"/>
      <c r="H100" s="343"/>
    </row>
    <row r="101" ht="7.5" customHeight="1">
      <c r="A101" s="125"/>
    </row>
    <row r="102" spans="1:8" ht="90.75" customHeight="1">
      <c r="A102" s="221" t="s">
        <v>110</v>
      </c>
      <c r="B102" s="262" t="s">
        <v>111</v>
      </c>
      <c r="C102" s="262"/>
      <c r="D102" s="262"/>
      <c r="E102" s="262"/>
      <c r="F102" s="262"/>
      <c r="G102" s="262"/>
      <c r="H102" s="262"/>
    </row>
    <row r="103" ht="15.75">
      <c r="A103" s="126"/>
    </row>
    <row r="104" ht="15.75" customHeight="1">
      <c r="F104" s="149"/>
    </row>
    <row r="105" spans="1:8" ht="66" customHeight="1">
      <c r="A105" s="146" t="s">
        <v>70</v>
      </c>
      <c r="B105" s="335" t="s">
        <v>113</v>
      </c>
      <c r="C105" s="336"/>
      <c r="D105" s="146" t="s">
        <v>114</v>
      </c>
      <c r="E105" s="150" t="s">
        <v>138</v>
      </c>
      <c r="F105" s="151" t="s">
        <v>122</v>
      </c>
      <c r="G105" s="146" t="s">
        <v>115</v>
      </c>
      <c r="H105" s="152" t="s">
        <v>116</v>
      </c>
    </row>
    <row r="106" spans="1:8" ht="15.75" customHeight="1">
      <c r="A106" s="271"/>
      <c r="B106" s="305" t="str">
        <f>DATA!E23</f>
        <v>ZPPF</v>
      </c>
      <c r="C106" s="305"/>
      <c r="D106" s="305">
        <f>DATA!E18</f>
        <v>29599</v>
      </c>
      <c r="E106" s="305"/>
      <c r="F106" s="305"/>
      <c r="G106" s="305"/>
      <c r="H106" s="305"/>
    </row>
    <row r="107" spans="1:8" ht="15.75" customHeight="1">
      <c r="A107" s="271"/>
      <c r="B107" s="305"/>
      <c r="C107" s="305"/>
      <c r="D107" s="305"/>
      <c r="E107" s="305"/>
      <c r="F107" s="305"/>
      <c r="G107" s="305"/>
      <c r="H107" s="305"/>
    </row>
    <row r="108" spans="1:8" ht="15.75" customHeight="1">
      <c r="A108" s="271"/>
      <c r="B108" s="305"/>
      <c r="C108" s="305"/>
      <c r="D108" s="305"/>
      <c r="E108" s="305"/>
      <c r="F108" s="305"/>
      <c r="G108" s="305"/>
      <c r="H108" s="305"/>
    </row>
    <row r="109" spans="1:8" ht="15.75" customHeight="1">
      <c r="A109" s="271"/>
      <c r="B109" s="305"/>
      <c r="C109" s="305"/>
      <c r="D109" s="305"/>
      <c r="E109" s="305"/>
      <c r="F109" s="305"/>
      <c r="G109" s="305"/>
      <c r="H109" s="305"/>
    </row>
    <row r="110" spans="1:8" ht="15.75" customHeight="1">
      <c r="A110" s="271"/>
      <c r="B110" s="305"/>
      <c r="C110" s="305"/>
      <c r="D110" s="305"/>
      <c r="E110" s="305"/>
      <c r="F110" s="305"/>
      <c r="G110" s="305"/>
      <c r="H110" s="305"/>
    </row>
    <row r="111" ht="15.75">
      <c r="A111" s="126"/>
    </row>
    <row r="112" ht="15.75">
      <c r="A112" s="126"/>
    </row>
    <row r="113" spans="1:8" ht="135.75" customHeight="1">
      <c r="A113" s="131" t="s">
        <v>118</v>
      </c>
      <c r="B113" s="344" t="s">
        <v>371</v>
      </c>
      <c r="C113" s="306"/>
      <c r="D113" s="306"/>
      <c r="E113" s="306"/>
      <c r="F113" s="306"/>
      <c r="G113" s="306"/>
      <c r="H113" s="306"/>
    </row>
    <row r="114" ht="15.75">
      <c r="A114" s="153"/>
    </row>
    <row r="115" spans="1:8" ht="44.25" customHeight="1">
      <c r="A115" s="123" t="s">
        <v>119</v>
      </c>
      <c r="B115" s="344" t="s">
        <v>372</v>
      </c>
      <c r="C115" s="306"/>
      <c r="D115" s="306"/>
      <c r="E115" s="306"/>
      <c r="F115" s="306"/>
      <c r="G115" s="306"/>
      <c r="H115" s="306"/>
    </row>
    <row r="116" ht="16.5" customHeight="1">
      <c r="A116" s="126"/>
    </row>
    <row r="117" spans="1:8" ht="15.75" customHeight="1">
      <c r="A117" s="219" t="s">
        <v>398</v>
      </c>
      <c r="E117" s="262" t="s">
        <v>121</v>
      </c>
      <c r="F117" s="262"/>
      <c r="G117" s="262"/>
      <c r="H117" s="262"/>
    </row>
    <row r="118" spans="1:8" ht="15.75" customHeight="1">
      <c r="A118" s="123" t="s">
        <v>414</v>
      </c>
      <c r="E118" s="262"/>
      <c r="F118" s="262"/>
      <c r="G118" s="262"/>
      <c r="H118" s="262"/>
    </row>
    <row r="119" ht="15.75">
      <c r="A119" s="126"/>
    </row>
    <row r="120" spans="1:13" ht="15">
      <c r="A120" s="333" t="s">
        <v>408</v>
      </c>
      <c r="B120" s="333"/>
      <c r="C120" s="333"/>
      <c r="D120" s="333"/>
      <c r="E120" s="333"/>
      <c r="F120" s="333"/>
      <c r="G120" s="333"/>
      <c r="H120" s="333"/>
      <c r="I120" s="228"/>
      <c r="J120" s="228"/>
      <c r="K120" s="228"/>
      <c r="L120" s="228"/>
      <c r="M120" s="228"/>
    </row>
    <row r="121" ht="15.75">
      <c r="A121" s="126"/>
    </row>
    <row r="122" spans="1:2" ht="15.75">
      <c r="A122" s="126"/>
      <c r="B122" s="123" t="s">
        <v>409</v>
      </c>
    </row>
    <row r="123" spans="1:5" ht="15.75">
      <c r="A123" s="126"/>
      <c r="B123" s="226" t="s">
        <v>410</v>
      </c>
      <c r="C123" s="226" t="s">
        <v>124</v>
      </c>
      <c r="D123" s="284"/>
      <c r="E123" s="284"/>
    </row>
    <row r="124" spans="1:5" ht="15.75">
      <c r="A124" s="126"/>
      <c r="B124" s="226" t="s">
        <v>411</v>
      </c>
      <c r="C124" s="226" t="s">
        <v>124</v>
      </c>
      <c r="D124" s="284"/>
      <c r="E124" s="284"/>
    </row>
    <row r="125" spans="2:5" ht="15">
      <c r="B125" s="226" t="s">
        <v>412</v>
      </c>
      <c r="C125" s="226" t="s">
        <v>124</v>
      </c>
      <c r="D125" s="284"/>
      <c r="E125" s="284"/>
    </row>
    <row r="126" ht="15.75">
      <c r="J126" s="126"/>
    </row>
    <row r="127" ht="15.75">
      <c r="J127" s="126"/>
    </row>
    <row r="128" ht="15.75">
      <c r="F128" s="126" t="s">
        <v>74</v>
      </c>
    </row>
    <row r="129" ht="15.75">
      <c r="F129" s="126" t="s">
        <v>75</v>
      </c>
    </row>
    <row r="130" spans="2:4" ht="15.75">
      <c r="B130" s="143" t="s">
        <v>413</v>
      </c>
      <c r="C130" s="128"/>
      <c r="D130" s="128"/>
    </row>
    <row r="131" spans="3:4" ht="15.75">
      <c r="C131" s="128"/>
      <c r="D131" s="128"/>
    </row>
    <row r="132" spans="1:4" ht="27" customHeight="1">
      <c r="A132" s="203" t="str">
        <f>A97</f>
        <v>PRTU GUNTUR - Programme Devloped by K.V.NAGARAJU</v>
      </c>
      <c r="D132" s="128"/>
    </row>
    <row r="133" ht="15.75">
      <c r="A133" s="125"/>
    </row>
  </sheetData>
  <sheetProtection password="CEE5" sheet="1" formatColumns="0" formatRows="0"/>
  <mergeCells count="39">
    <mergeCell ref="D124:E124"/>
    <mergeCell ref="D125:E125"/>
    <mergeCell ref="A120:H120"/>
    <mergeCell ref="B102:H102"/>
    <mergeCell ref="B100:H100"/>
    <mergeCell ref="E117:H118"/>
    <mergeCell ref="F106:F110"/>
    <mergeCell ref="B115:H115"/>
    <mergeCell ref="B113:H113"/>
    <mergeCell ref="B105:C105"/>
    <mergeCell ref="G106:G110"/>
    <mergeCell ref="H106:H110"/>
    <mergeCell ref="D123:E123"/>
    <mergeCell ref="A7:H7"/>
    <mergeCell ref="B98:H98"/>
    <mergeCell ref="A106:A110"/>
    <mergeCell ref="B106:C110"/>
    <mergeCell ref="D106:D110"/>
    <mergeCell ref="E106:E110"/>
    <mergeCell ref="C18:C19"/>
    <mergeCell ref="A49:G49"/>
    <mergeCell ref="A47:H47"/>
    <mergeCell ref="D58:H58"/>
    <mergeCell ref="A1:H1"/>
    <mergeCell ref="A4:H4"/>
    <mergeCell ref="A5:H5"/>
    <mergeCell ref="A2:H2"/>
    <mergeCell ref="D12:H12"/>
    <mergeCell ref="D13:F13"/>
    <mergeCell ref="G71:H71"/>
    <mergeCell ref="G72:H77"/>
    <mergeCell ref="E71:F71"/>
    <mergeCell ref="A72:A77"/>
    <mergeCell ref="B14:H14"/>
    <mergeCell ref="D72:D77"/>
    <mergeCell ref="E72:F77"/>
    <mergeCell ref="B72:C77"/>
    <mergeCell ref="B71:C71"/>
    <mergeCell ref="D18:D19"/>
  </mergeCells>
  <printOptions/>
  <pageMargins left="0.7" right="0.48" top="0.57" bottom="0.47" header="0.3" footer="0.3"/>
  <pageSetup horizontalDpi="600" verticalDpi="600" orientation="portrait" paperSize="5" scale="91" r:id="rId2"/>
  <rowBreaks count="2" manualBreakCount="2">
    <brk id="46" max="7" man="1"/>
    <brk id="97" max="7" man="1"/>
  </rowBreaks>
  <ignoredErrors>
    <ignoredError sqref="A17:H24 A9:C9 E9:H9 A28:H40 A27:C27 E27:H27 A26:H26 A25:C25 E25:H25 A47:H66 A41:A43 C41:H43 B46:H46 A69:H79 A67:C67 E67:H67 A11:H15" unlockedFormula="1"/>
  </ignoredErrors>
  <drawing r:id="rId1"/>
</worksheet>
</file>

<file path=xl/worksheets/sheet4.xml><?xml version="1.0" encoding="utf-8"?>
<worksheet xmlns="http://schemas.openxmlformats.org/spreadsheetml/2006/main" xmlns:r="http://schemas.openxmlformats.org/officeDocument/2006/relationships">
  <dimension ref="A1:M112"/>
  <sheetViews>
    <sheetView view="pageBreakPreview" zoomScaleSheetLayoutView="100" zoomScalePageLayoutView="0" workbookViewId="0" topLeftCell="A97">
      <selection activeCell="A9" sqref="A9:IV14"/>
    </sheetView>
  </sheetViews>
  <sheetFormatPr defaultColWidth="9.140625" defaultRowHeight="15"/>
  <cols>
    <col min="1" max="1" width="3.8515625" style="0" customWidth="1"/>
    <col min="2" max="2" width="33.8515625" style="0" customWidth="1"/>
    <col min="3" max="3" width="1.7109375" style="0" customWidth="1"/>
    <col min="4" max="4" width="12.7109375" style="0" customWidth="1"/>
    <col min="5" max="5" width="9.28125" style="0" customWidth="1"/>
    <col min="6" max="6" width="9.57421875" style="0" customWidth="1"/>
    <col min="7" max="7" width="12.00390625" style="0" customWidth="1"/>
  </cols>
  <sheetData>
    <row r="1" spans="1:8" ht="15.75">
      <c r="A1" s="352" t="s">
        <v>76</v>
      </c>
      <c r="B1" s="352"/>
      <c r="C1" s="352"/>
      <c r="D1" s="352"/>
      <c r="E1" s="352"/>
      <c r="F1" s="352"/>
      <c r="G1" s="352"/>
      <c r="H1" s="352"/>
    </row>
    <row r="2" spans="1:8" ht="15.75">
      <c r="A2" s="352" t="s">
        <v>77</v>
      </c>
      <c r="B2" s="352"/>
      <c r="C2" s="352"/>
      <c r="D2" s="352"/>
      <c r="E2" s="352"/>
      <c r="F2" s="352"/>
      <c r="G2" s="352"/>
      <c r="H2" s="352"/>
    </row>
    <row r="3" ht="15.75">
      <c r="A3" s="6"/>
    </row>
    <row r="4" spans="1:8" ht="15.75">
      <c r="A4" s="352" t="s">
        <v>78</v>
      </c>
      <c r="B4" s="352"/>
      <c r="C4" s="352"/>
      <c r="D4" s="352"/>
      <c r="E4" s="352"/>
      <c r="F4" s="352"/>
      <c r="G4" s="352"/>
      <c r="H4" s="352"/>
    </row>
    <row r="5" spans="1:8" ht="15.75">
      <c r="A5" s="352" t="s">
        <v>79</v>
      </c>
      <c r="B5" s="352"/>
      <c r="C5" s="352"/>
      <c r="D5" s="352"/>
      <c r="E5" s="352"/>
      <c r="F5" s="352"/>
      <c r="G5" s="352"/>
      <c r="H5" s="352"/>
    </row>
    <row r="6" ht="15.75">
      <c r="A6" s="1"/>
    </row>
    <row r="7" spans="1:8" ht="15.75">
      <c r="A7" s="352" t="s">
        <v>80</v>
      </c>
      <c r="B7" s="352"/>
      <c r="C7" s="352"/>
      <c r="D7" s="352"/>
      <c r="E7" s="352"/>
      <c r="F7" s="352"/>
      <c r="G7" s="352"/>
      <c r="H7" s="352"/>
    </row>
    <row r="8" ht="15.75">
      <c r="A8" s="1"/>
    </row>
    <row r="9" spans="1:4" ht="25.5" customHeight="1">
      <c r="A9" s="1">
        <v>1</v>
      </c>
      <c r="B9" s="2" t="s">
        <v>81</v>
      </c>
      <c r="C9" t="s">
        <v>124</v>
      </c>
      <c r="D9" s="4" t="s">
        <v>126</v>
      </c>
    </row>
    <row r="10" spans="1:4" ht="25.5" customHeight="1">
      <c r="A10" s="1">
        <v>2</v>
      </c>
      <c r="B10" s="2" t="s">
        <v>82</v>
      </c>
      <c r="C10" t="s">
        <v>124</v>
      </c>
      <c r="D10" s="4">
        <v>29599</v>
      </c>
    </row>
    <row r="11" spans="1:4" ht="25.5" customHeight="1">
      <c r="A11" s="1">
        <v>3</v>
      </c>
      <c r="B11" s="2" t="s">
        <v>2</v>
      </c>
      <c r="C11" t="s">
        <v>124</v>
      </c>
      <c r="D11" s="4" t="s">
        <v>125</v>
      </c>
    </row>
    <row r="12" spans="1:8" ht="25.5" customHeight="1">
      <c r="A12" s="1">
        <v>4</v>
      </c>
      <c r="B12" s="1" t="s">
        <v>127</v>
      </c>
      <c r="C12" t="s">
        <v>124</v>
      </c>
      <c r="D12" s="359">
        <v>10535126396</v>
      </c>
      <c r="E12" s="359"/>
      <c r="F12" s="359"/>
      <c r="G12" s="359"/>
      <c r="H12" s="14"/>
    </row>
    <row r="13" spans="2:8" ht="24.75" customHeight="1">
      <c r="B13" s="360" t="s">
        <v>5</v>
      </c>
      <c r="C13" s="360"/>
      <c r="D13" s="360"/>
      <c r="E13" s="360"/>
      <c r="F13" s="360"/>
      <c r="G13" s="360"/>
      <c r="H13" s="360"/>
    </row>
    <row r="14" spans="1:3" ht="34.5" customHeight="1">
      <c r="A14" s="5"/>
      <c r="B14" s="13" t="s">
        <v>128</v>
      </c>
      <c r="C14" s="15" t="s">
        <v>124</v>
      </c>
    </row>
    <row r="15" spans="1:4" ht="15.75">
      <c r="A15" s="1">
        <v>5</v>
      </c>
      <c r="B15" s="1" t="s">
        <v>3</v>
      </c>
      <c r="C15" t="s">
        <v>124</v>
      </c>
      <c r="D15" s="1" t="s">
        <v>129</v>
      </c>
    </row>
    <row r="16" spans="1:4" ht="15.75">
      <c r="A16" s="1">
        <v>6</v>
      </c>
      <c r="B16" s="1" t="s">
        <v>83</v>
      </c>
      <c r="C16" s="361" t="s">
        <v>124</v>
      </c>
      <c r="D16" s="362"/>
    </row>
    <row r="17" spans="2:4" ht="15.75">
      <c r="B17" s="1" t="s">
        <v>84</v>
      </c>
      <c r="C17" s="361"/>
      <c r="D17" s="362"/>
    </row>
    <row r="18" ht="15.75">
      <c r="A18" s="1"/>
    </row>
    <row r="19" spans="1:3" ht="15.75">
      <c r="A19" s="1">
        <v>7</v>
      </c>
      <c r="B19" s="1" t="s">
        <v>85</v>
      </c>
      <c r="C19" t="s">
        <v>124</v>
      </c>
    </row>
    <row r="20" ht="15.75">
      <c r="B20" s="1" t="s">
        <v>86</v>
      </c>
    </row>
    <row r="21" spans="2:5" ht="15.75">
      <c r="B21" s="9" t="s">
        <v>87</v>
      </c>
      <c r="E21" s="1" t="s">
        <v>1</v>
      </c>
    </row>
    <row r="22" ht="15.75">
      <c r="A22" s="1"/>
    </row>
    <row r="23" spans="1:7" ht="15.75">
      <c r="A23" s="1">
        <v>8</v>
      </c>
      <c r="B23" s="1" t="s">
        <v>88</v>
      </c>
      <c r="C23" t="s">
        <v>124</v>
      </c>
      <c r="G23" s="1" t="s">
        <v>89</v>
      </c>
    </row>
    <row r="24" ht="15.75">
      <c r="A24" s="1"/>
    </row>
    <row r="25" spans="1:8" ht="15.75">
      <c r="A25" s="1">
        <v>9</v>
      </c>
      <c r="B25" s="1" t="s">
        <v>90</v>
      </c>
      <c r="C25" t="s">
        <v>124</v>
      </c>
      <c r="H25" s="10"/>
    </row>
    <row r="26" spans="2:6" ht="15.75">
      <c r="B26" s="1" t="s">
        <v>91</v>
      </c>
      <c r="F26" s="1"/>
    </row>
    <row r="27" ht="15.75">
      <c r="A27" s="1"/>
    </row>
    <row r="28" spans="1:3" ht="15.75">
      <c r="A28" s="1">
        <v>10</v>
      </c>
      <c r="B28" s="1" t="s">
        <v>102</v>
      </c>
      <c r="C28" t="s">
        <v>124</v>
      </c>
    </row>
    <row r="29" ht="15.75">
      <c r="B29" s="1" t="s">
        <v>92</v>
      </c>
    </row>
    <row r="30" ht="15.75">
      <c r="B30" s="1" t="s">
        <v>93</v>
      </c>
    </row>
    <row r="31" ht="15.75">
      <c r="B31" s="1" t="s">
        <v>94</v>
      </c>
    </row>
    <row r="32" spans="2:6" ht="15.75">
      <c r="B32" s="1" t="s">
        <v>95</v>
      </c>
      <c r="F32" s="1"/>
    </row>
    <row r="33" ht="15.75">
      <c r="A33" s="1"/>
    </row>
    <row r="34" spans="1:3" ht="15.75">
      <c r="A34" s="1">
        <v>11</v>
      </c>
      <c r="B34" s="1" t="s">
        <v>96</v>
      </c>
      <c r="C34" t="s">
        <v>124</v>
      </c>
    </row>
    <row r="35" ht="15.75">
      <c r="B35" s="1" t="s">
        <v>97</v>
      </c>
    </row>
    <row r="36" ht="15.75">
      <c r="B36" s="1" t="s">
        <v>98</v>
      </c>
    </row>
    <row r="37" spans="2:6" ht="15.75">
      <c r="B37" s="1" t="s">
        <v>99</v>
      </c>
      <c r="F37" s="1"/>
    </row>
    <row r="38" ht="15.75">
      <c r="A38" s="1"/>
    </row>
    <row r="39" ht="15.75">
      <c r="A39" s="1"/>
    </row>
    <row r="40" ht="15.75">
      <c r="A40" s="1"/>
    </row>
    <row r="41" ht="15.75">
      <c r="A41" s="1"/>
    </row>
    <row r="42" ht="15.75">
      <c r="D42" s="1" t="s">
        <v>123</v>
      </c>
    </row>
    <row r="43" ht="15.75">
      <c r="D43" s="1"/>
    </row>
    <row r="44" ht="15.75">
      <c r="D44" s="1"/>
    </row>
    <row r="45" spans="1:8" ht="15.75">
      <c r="A45" s="352" t="s">
        <v>47</v>
      </c>
      <c r="B45" s="352"/>
      <c r="C45" s="352"/>
      <c r="D45" s="352"/>
      <c r="E45" s="352"/>
      <c r="F45" s="352"/>
      <c r="G45" s="352"/>
      <c r="H45" s="352"/>
    </row>
    <row r="46" ht="15.75">
      <c r="A46" s="1"/>
    </row>
    <row r="47" spans="1:8" ht="15.75">
      <c r="A47" s="363" t="s">
        <v>48</v>
      </c>
      <c r="B47" s="363"/>
      <c r="C47" s="363"/>
      <c r="D47" s="363"/>
      <c r="E47" s="363"/>
      <c r="F47" s="363"/>
      <c r="G47" s="363"/>
      <c r="H47" s="17"/>
    </row>
    <row r="48" ht="15.75">
      <c r="A48" s="1"/>
    </row>
    <row r="49" ht="15.75">
      <c r="D49" s="18" t="s">
        <v>49</v>
      </c>
    </row>
    <row r="50" ht="15.75">
      <c r="D50" s="18" t="s">
        <v>133</v>
      </c>
    </row>
    <row r="51" ht="15.75">
      <c r="D51" s="18" t="s">
        <v>132</v>
      </c>
    </row>
    <row r="52" ht="15.75">
      <c r="D52" s="18" t="s">
        <v>130</v>
      </c>
    </row>
    <row r="53" ht="15.75">
      <c r="D53" s="18" t="s">
        <v>131</v>
      </c>
    </row>
    <row r="54" spans="1:4" ht="15.75">
      <c r="A54" s="1"/>
      <c r="D54" s="7"/>
    </row>
    <row r="55" ht="15.75">
      <c r="B55" s="1" t="s">
        <v>50</v>
      </c>
    </row>
    <row r="56" ht="15.75">
      <c r="B56" s="1" t="s">
        <v>51</v>
      </c>
    </row>
    <row r="57" spans="2:6" ht="15.75">
      <c r="B57" s="1" t="s">
        <v>52</v>
      </c>
      <c r="F57" s="1" t="s">
        <v>53</v>
      </c>
    </row>
    <row r="58" ht="15.75">
      <c r="A58" s="1"/>
    </row>
    <row r="59" spans="1:8" ht="15.75">
      <c r="A59" s="1">
        <v>1</v>
      </c>
      <c r="B59" s="1" t="s">
        <v>54</v>
      </c>
      <c r="C59" t="s">
        <v>124</v>
      </c>
      <c r="H59" s="1"/>
    </row>
    <row r="60" spans="1:8" ht="15.75">
      <c r="A60" s="1">
        <v>2</v>
      </c>
      <c r="B60" s="1" t="s">
        <v>3</v>
      </c>
      <c r="C60" t="s">
        <v>124</v>
      </c>
      <c r="H60" s="1"/>
    </row>
    <row r="61" spans="1:3" ht="15.75">
      <c r="A61" s="1">
        <v>3</v>
      </c>
      <c r="B61" s="1" t="s">
        <v>55</v>
      </c>
      <c r="C61" t="s">
        <v>124</v>
      </c>
    </row>
    <row r="62" spans="2:7" ht="15.75">
      <c r="B62" s="1" t="s">
        <v>56</v>
      </c>
      <c r="G62" s="1"/>
    </row>
    <row r="63" spans="1:6" ht="15.75">
      <c r="A63" s="1">
        <v>4</v>
      </c>
      <c r="B63" s="1" t="s">
        <v>57</v>
      </c>
      <c r="C63" t="s">
        <v>124</v>
      </c>
      <c r="F63" s="1"/>
    </row>
    <row r="64" spans="2:5" ht="15.75">
      <c r="B64" s="1" t="s">
        <v>58</v>
      </c>
      <c r="C64" t="s">
        <v>124</v>
      </c>
      <c r="E64" s="1"/>
    </row>
    <row r="65" spans="2:13" ht="15.75">
      <c r="B65" s="1" t="s">
        <v>59</v>
      </c>
      <c r="C65" t="s">
        <v>124</v>
      </c>
      <c r="F65" s="1" t="s">
        <v>134</v>
      </c>
      <c r="L65" t="str">
        <f>CONCATENATE(M65," ","Rs/-")</f>
        <v>1000 Rs/-</v>
      </c>
      <c r="M65">
        <v>1000</v>
      </c>
    </row>
    <row r="66" spans="2:6" ht="15.75">
      <c r="B66" s="1" t="s">
        <v>61</v>
      </c>
      <c r="C66" t="s">
        <v>124</v>
      </c>
      <c r="F66" s="1" t="s">
        <v>134</v>
      </c>
    </row>
    <row r="67" spans="1:7" ht="15.75">
      <c r="A67" s="1">
        <v>5</v>
      </c>
      <c r="B67" s="1" t="s">
        <v>62</v>
      </c>
      <c r="C67" t="s">
        <v>124</v>
      </c>
      <c r="G67" s="1"/>
    </row>
    <row r="68" spans="1:7" ht="24" customHeight="1">
      <c r="A68" s="1">
        <v>6</v>
      </c>
      <c r="B68" s="1" t="s">
        <v>63</v>
      </c>
      <c r="C68" t="s">
        <v>124</v>
      </c>
      <c r="G68" s="1"/>
    </row>
    <row r="69" spans="1:7" ht="8.25" customHeight="1">
      <c r="A69" s="1"/>
      <c r="B69" s="1"/>
      <c r="G69" s="1"/>
    </row>
    <row r="70" spans="1:9" ht="47.25" customHeight="1">
      <c r="A70" s="20" t="s">
        <v>64</v>
      </c>
      <c r="B70" s="354" t="s">
        <v>103</v>
      </c>
      <c r="C70" s="355"/>
      <c r="D70" s="21" t="s">
        <v>104</v>
      </c>
      <c r="E70" s="356" t="s">
        <v>105</v>
      </c>
      <c r="F70" s="356"/>
      <c r="G70" s="357" t="s">
        <v>106</v>
      </c>
      <c r="H70" s="358"/>
      <c r="I70" s="19"/>
    </row>
    <row r="71" spans="1:8" ht="15.75" customHeight="1">
      <c r="A71" s="345"/>
      <c r="B71" s="349"/>
      <c r="C71" s="349"/>
      <c r="D71" s="349"/>
      <c r="E71" s="349"/>
      <c r="F71" s="349"/>
      <c r="G71" s="349"/>
      <c r="H71" s="349"/>
    </row>
    <row r="72" spans="1:11" ht="15.75" customHeight="1">
      <c r="A72" s="346"/>
      <c r="B72" s="350"/>
      <c r="C72" s="350"/>
      <c r="D72" s="350"/>
      <c r="E72" s="350"/>
      <c r="F72" s="350"/>
      <c r="G72" s="350"/>
      <c r="H72" s="350"/>
      <c r="K72" s="19"/>
    </row>
    <row r="73" spans="1:8" ht="1.5" customHeight="1">
      <c r="A73" s="346"/>
      <c r="B73" s="350"/>
      <c r="C73" s="350"/>
      <c r="D73" s="350"/>
      <c r="E73" s="350"/>
      <c r="F73" s="350"/>
      <c r="G73" s="350"/>
      <c r="H73" s="350"/>
    </row>
    <row r="74" spans="1:13" ht="15.75" customHeight="1">
      <c r="A74" s="346"/>
      <c r="B74" s="350"/>
      <c r="C74" s="350"/>
      <c r="D74" s="350"/>
      <c r="E74" s="350"/>
      <c r="F74" s="350"/>
      <c r="G74" s="350"/>
      <c r="H74" s="350"/>
      <c r="M74" s="19"/>
    </row>
    <row r="75" spans="1:8" ht="6.75" customHeight="1">
      <c r="A75" s="346"/>
      <c r="B75" s="350"/>
      <c r="C75" s="350"/>
      <c r="D75" s="350"/>
      <c r="E75" s="350"/>
      <c r="F75" s="350"/>
      <c r="G75" s="350"/>
      <c r="H75" s="350"/>
    </row>
    <row r="76" spans="1:11" ht="15.75" customHeight="1">
      <c r="A76" s="347"/>
      <c r="B76" s="351"/>
      <c r="C76" s="351"/>
      <c r="D76" s="351"/>
      <c r="E76" s="351"/>
      <c r="F76" s="351"/>
      <c r="G76" s="351"/>
      <c r="H76" s="351"/>
      <c r="K76" s="19"/>
    </row>
    <row r="77" spans="1:10" ht="15.75">
      <c r="A77" s="1"/>
      <c r="J77" s="19"/>
    </row>
    <row r="78" ht="15.75">
      <c r="A78" s="1"/>
    </row>
    <row r="79" spans="1:8" ht="15.75" customHeight="1">
      <c r="A79" s="1" t="s">
        <v>135</v>
      </c>
      <c r="E79" s="348" t="s">
        <v>107</v>
      </c>
      <c r="F79" s="348"/>
      <c r="G79" s="348"/>
      <c r="H79" s="12"/>
    </row>
    <row r="80" spans="1:8" ht="15.75">
      <c r="A80" s="1" t="s">
        <v>136</v>
      </c>
      <c r="E80" s="348"/>
      <c r="F80" s="348"/>
      <c r="G80" s="348"/>
      <c r="H80" s="12"/>
    </row>
    <row r="81" ht="15.75">
      <c r="A81" s="1"/>
    </row>
    <row r="82" ht="15.75">
      <c r="A82" s="1" t="s">
        <v>100</v>
      </c>
    </row>
    <row r="83" ht="15.75">
      <c r="A83" s="1"/>
    </row>
    <row r="84" spans="1:7" ht="15.75">
      <c r="A84" s="1" t="s">
        <v>67</v>
      </c>
      <c r="G84" s="8" t="s">
        <v>101</v>
      </c>
    </row>
    <row r="85" spans="1:8" ht="112.5" customHeight="1">
      <c r="A85" s="15" t="s">
        <v>108</v>
      </c>
      <c r="B85" s="353" t="s">
        <v>137</v>
      </c>
      <c r="C85" s="353"/>
      <c r="D85" s="353"/>
      <c r="E85" s="353"/>
      <c r="F85" s="353"/>
      <c r="G85" s="353"/>
      <c r="H85" s="353"/>
    </row>
    <row r="87" spans="1:8" ht="54" customHeight="1">
      <c r="A87" s="15" t="s">
        <v>109</v>
      </c>
      <c r="B87" s="353" t="s">
        <v>112</v>
      </c>
      <c r="C87" s="353"/>
      <c r="D87" s="353"/>
      <c r="E87" s="353"/>
      <c r="F87" s="353"/>
      <c r="G87" s="353"/>
      <c r="H87" s="353"/>
    </row>
    <row r="88" ht="7.5" customHeight="1">
      <c r="A88" s="1"/>
    </row>
    <row r="89" spans="1:8" ht="90.75" customHeight="1">
      <c r="A89" s="15" t="s">
        <v>110</v>
      </c>
      <c r="B89" s="353" t="s">
        <v>111</v>
      </c>
      <c r="C89" s="353"/>
      <c r="D89" s="353"/>
      <c r="E89" s="353"/>
      <c r="F89" s="353"/>
      <c r="G89" s="353"/>
      <c r="H89" s="353"/>
    </row>
    <row r="90" ht="15.75">
      <c r="A90" s="2"/>
    </row>
    <row r="91" spans="1:6" ht="15.75" customHeight="1">
      <c r="A91" s="353" t="s">
        <v>70</v>
      </c>
      <c r="F91" s="12"/>
    </row>
    <row r="92" spans="1:8" ht="66" customHeight="1">
      <c r="A92" s="353"/>
      <c r="B92" s="13" t="s">
        <v>113</v>
      </c>
      <c r="D92" s="11" t="s">
        <v>114</v>
      </c>
      <c r="E92" s="13" t="s">
        <v>138</v>
      </c>
      <c r="F92" s="12" t="s">
        <v>122</v>
      </c>
      <c r="G92" s="11" t="s">
        <v>115</v>
      </c>
      <c r="H92" s="16" t="s">
        <v>116</v>
      </c>
    </row>
    <row r="93" ht="15.75">
      <c r="A93" s="2"/>
    </row>
    <row r="94" ht="15.75">
      <c r="A94" s="2"/>
    </row>
    <row r="95" ht="15.75">
      <c r="A95" s="2"/>
    </row>
    <row r="96" ht="15.75">
      <c r="A96" s="2"/>
    </row>
    <row r="97" ht="15.75">
      <c r="A97" s="2"/>
    </row>
    <row r="98" ht="15.75">
      <c r="A98" s="2"/>
    </row>
    <row r="99" ht="15.75">
      <c r="A99" s="2"/>
    </row>
    <row r="100" spans="1:8" ht="90" customHeight="1">
      <c r="A100" s="15" t="s">
        <v>118</v>
      </c>
      <c r="B100" s="348" t="s">
        <v>117</v>
      </c>
      <c r="C100" s="348"/>
      <c r="D100" s="348"/>
      <c r="E100" s="348"/>
      <c r="F100" s="348"/>
      <c r="G100" s="348"/>
      <c r="H100" s="348"/>
    </row>
    <row r="101" ht="15.75">
      <c r="A101" s="3"/>
    </row>
    <row r="102" spans="1:8" ht="44.25" customHeight="1">
      <c r="A102" t="s">
        <v>119</v>
      </c>
      <c r="B102" s="348" t="s">
        <v>120</v>
      </c>
      <c r="C102" s="348"/>
      <c r="D102" s="348"/>
      <c r="E102" s="348"/>
      <c r="F102" s="348"/>
      <c r="G102" s="348"/>
      <c r="H102" s="348"/>
    </row>
    <row r="103" ht="16.5" customHeight="1">
      <c r="A103" s="2"/>
    </row>
    <row r="104" spans="1:8" ht="15.75" customHeight="1">
      <c r="A104" s="2" t="s">
        <v>72</v>
      </c>
      <c r="E104" s="353" t="s">
        <v>121</v>
      </c>
      <c r="F104" s="353"/>
      <c r="G104" s="353"/>
      <c r="H104" s="353"/>
    </row>
    <row r="105" spans="5:8" ht="15.75" customHeight="1">
      <c r="E105" s="353"/>
      <c r="F105" s="353"/>
      <c r="G105" s="353"/>
      <c r="H105" s="353"/>
    </row>
    <row r="106" ht="15.75">
      <c r="A106" s="2"/>
    </row>
    <row r="107" ht="15.75">
      <c r="A107" s="2"/>
    </row>
    <row r="108" ht="15.75">
      <c r="A108" s="2"/>
    </row>
    <row r="109" ht="15.75">
      <c r="A109" s="2"/>
    </row>
    <row r="110" spans="3:4" ht="15.75">
      <c r="C110" s="14" t="s">
        <v>74</v>
      </c>
      <c r="D110" s="14"/>
    </row>
    <row r="111" spans="3:4" ht="15.75">
      <c r="C111" s="14" t="s">
        <v>75</v>
      </c>
      <c r="D111" s="14"/>
    </row>
    <row r="112" ht="15.75">
      <c r="A112" s="1"/>
    </row>
  </sheetData>
  <sheetProtection/>
  <mergeCells count="27">
    <mergeCell ref="A7:H7"/>
    <mergeCell ref="B70:C70"/>
    <mergeCell ref="E70:F70"/>
    <mergeCell ref="G70:H70"/>
    <mergeCell ref="D12:G12"/>
    <mergeCell ref="B13:H13"/>
    <mergeCell ref="C16:C17"/>
    <mergeCell ref="D16:D17"/>
    <mergeCell ref="A45:H45"/>
    <mergeCell ref="A47:G47"/>
    <mergeCell ref="A1:H1"/>
    <mergeCell ref="A2:H2"/>
    <mergeCell ref="A4:H4"/>
    <mergeCell ref="A5:H5"/>
    <mergeCell ref="E104:H105"/>
    <mergeCell ref="B85:H85"/>
    <mergeCell ref="B87:H87"/>
    <mergeCell ref="B89:H89"/>
    <mergeCell ref="A91:A92"/>
    <mergeCell ref="B100:H100"/>
    <mergeCell ref="A71:A76"/>
    <mergeCell ref="B102:H102"/>
    <mergeCell ref="B71:C76"/>
    <mergeCell ref="D71:D76"/>
    <mergeCell ref="E71:F76"/>
    <mergeCell ref="G71:H76"/>
    <mergeCell ref="E79:G80"/>
  </mergeCells>
  <printOptions/>
  <pageMargins left="0.7" right="0.48" top="0.57" bottom="0.75" header="0.3" footer="0.3"/>
  <pageSetup horizontalDpi="600" verticalDpi="600" orientation="portrait" paperSize="9" scale="98" r:id="rId2"/>
  <rowBreaks count="2" manualBreakCount="2">
    <brk id="44" max="7" man="1"/>
    <brk id="84" max="7" man="1"/>
  </rowBreaks>
  <drawing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B4:Y28"/>
  <sheetViews>
    <sheetView showGridLines="0" view="pageBreakPreview" zoomScale="115" zoomScaleNormal="130" zoomScaleSheetLayoutView="115" zoomScalePageLayoutView="0" workbookViewId="0" topLeftCell="A27">
      <selection activeCell="B28" sqref="B28"/>
    </sheetView>
  </sheetViews>
  <sheetFormatPr defaultColWidth="9.140625" defaultRowHeight="15"/>
  <cols>
    <col min="1" max="1" width="1.28515625" style="114" customWidth="1"/>
    <col min="2" max="5" width="9.140625" style="114" customWidth="1"/>
    <col min="6" max="6" width="7.28125" style="114" customWidth="1"/>
    <col min="7" max="8" width="9.140625" style="114" customWidth="1"/>
    <col min="9" max="9" width="3.421875" style="114" customWidth="1"/>
    <col min="10" max="10" width="3.57421875" style="114" customWidth="1"/>
    <col min="11" max="11" width="4.8515625" style="114" customWidth="1"/>
    <col min="12" max="16384" width="9.140625" style="114" customWidth="1"/>
  </cols>
  <sheetData>
    <row r="1" ht="15.75" hidden="1"/>
    <row r="2" ht="15.75" hidden="1"/>
    <row r="4" spans="2:17" ht="15.75">
      <c r="B4" s="115" t="s">
        <v>185</v>
      </c>
      <c r="C4" s="115"/>
      <c r="D4" s="115"/>
      <c r="E4" s="115"/>
      <c r="F4" s="115"/>
      <c r="G4" s="115" t="s">
        <v>183</v>
      </c>
      <c r="H4" s="115"/>
      <c r="I4" s="115"/>
      <c r="Q4" s="115" t="s">
        <v>194</v>
      </c>
    </row>
    <row r="5" spans="2:17" ht="15.75">
      <c r="B5" s="115" t="str">
        <f>CONCATENATE(DATA!C36," ",DATA!E36)</f>
        <v>Sri B.SATYAM</v>
      </c>
      <c r="C5" s="115"/>
      <c r="D5" s="115"/>
      <c r="E5" s="115"/>
      <c r="F5" s="115"/>
      <c r="G5" s="115" t="str">
        <f>DATA!E28</f>
        <v>CHIEF EXECUTIVE OFFICER</v>
      </c>
      <c r="H5" s="115"/>
      <c r="I5" s="115"/>
      <c r="Q5" s="115" t="s">
        <v>195</v>
      </c>
    </row>
    <row r="6" spans="2:9" ht="15.75">
      <c r="B6" s="115" t="str">
        <f>DATA!E27</f>
        <v>HEAD MASTER</v>
      </c>
      <c r="C6" s="115"/>
      <c r="D6" s="115"/>
      <c r="E6" s="115"/>
      <c r="F6" s="115"/>
      <c r="G6" s="115" t="str">
        <f>DATA!E29</f>
        <v>ZILLA PARISHAD GUNTUR</v>
      </c>
      <c r="H6" s="115"/>
      <c r="I6" s="115"/>
    </row>
    <row r="7" spans="2:9" ht="15.75">
      <c r="B7" s="115" t="str">
        <f>DATA!E30</f>
        <v>ZP HIGH SCHOOL</v>
      </c>
      <c r="C7" s="115"/>
      <c r="D7" s="115"/>
      <c r="E7" s="115"/>
      <c r="F7" s="115"/>
      <c r="G7" s="115" t="str">
        <f>DATA!E24</f>
        <v>GUNTUR</v>
      </c>
      <c r="H7" s="115"/>
      <c r="I7" s="115"/>
    </row>
    <row r="8" ht="15.75">
      <c r="B8" s="114" t="str">
        <f>DATA!E32</f>
        <v>UPPALAPADU</v>
      </c>
    </row>
    <row r="9" spans="2:17" ht="25.5" customHeight="1">
      <c r="B9" s="115" t="s">
        <v>380</v>
      </c>
      <c r="Q9" s="114" t="str">
        <f>CONCATENATE("        The proposals received from"," ",DATA!C8," ",DATA!E8," ","working as"," ",DATA!E10,)</f>
        <v>        The proposals received from Smt K.V.NAGARAJU working as PET</v>
      </c>
    </row>
    <row r="11" spans="3:17" ht="15.75" customHeight="1">
      <c r="C11" s="366" t="s">
        <v>202</v>
      </c>
      <c r="D11" s="340" t="str">
        <f>Sheet2!C14</f>
        <v>ZPPF-K.V.NAGARAJU,PET,   ZP HIGH SCHOOL,UPPALAPADU,    PEDANANDIPADU -(MANDAL) Request for REFUNDABLE loan from ZPPF A/c -Reg.</v>
      </c>
      <c r="E11" s="340"/>
      <c r="F11" s="340"/>
      <c r="G11" s="340"/>
      <c r="H11" s="340"/>
      <c r="I11" s="340"/>
      <c r="J11" s="340"/>
      <c r="K11" s="340"/>
      <c r="L11" s="340"/>
      <c r="Q11" s="114" t="str">
        <f>CONCATENATE("in"," ",DATA!E11," ",DATA!E12," ","(Mandal)"," ","in regard to"," ",DATA!E25," ","loan for Rupees"," ",DATA!E20,"/-",words!B12)</f>
        <v>in ZP HIGH SCHOOL,UPPALAPADU PEDANANDIPADU (Mandal) in regard to REFUNDABLE loan for Rupees 50000/-(Fifty Thousand rupees only)</v>
      </c>
    </row>
    <row r="12" spans="3:17" ht="37.5" customHeight="1">
      <c r="C12" s="366"/>
      <c r="D12" s="340"/>
      <c r="E12" s="340"/>
      <c r="F12" s="340"/>
      <c r="G12" s="340"/>
      <c r="H12" s="340"/>
      <c r="I12" s="340"/>
      <c r="J12" s="340"/>
      <c r="K12" s="340"/>
      <c r="L12" s="340"/>
      <c r="Q12" s="116" t="str">
        <f>CONCATENATE("From his/her ZPPF A/C bearing No."," ",DATA!E18," ","are here with forwared for favourble further action, so as to enable him/her to incur the expenditure for "," ",DATA!E21,".","It is certified that he /she has no dues in respect of previous loans and also the cause for loan was not used by him/her for previous loans.")</f>
        <v>From his/her ZPPF A/C bearing No. 29599 are here with forwared for favourble further action, so as to enable him/her to incur the expenditure for  father medical expenses.It is certified that he /she has no dues in respect of previous loans and also the cause for loan was not used by him/her for previous loans.</v>
      </c>
    </row>
    <row r="13" spans="3:4" ht="15.75">
      <c r="C13" s="117" t="s">
        <v>326</v>
      </c>
      <c r="D13" s="114" t="s">
        <v>334</v>
      </c>
    </row>
    <row r="14" spans="4:6" ht="33.75" customHeight="1">
      <c r="D14" s="178" t="str">
        <f>Sheet2!C16</f>
        <v>2)ZPPf A/c NO.29599</v>
      </c>
      <c r="F14" s="118"/>
    </row>
    <row r="15" ht="3.75" customHeight="1"/>
    <row r="16" spans="2:25" ht="144.75" customHeight="1">
      <c r="B16" s="340" t="str">
        <f>CONCATENATE(Q9," ",Q11," ",Q12)</f>
        <v>        The proposals received from Smt K.V.NAGARAJU working as PET in ZP HIGH SCHOOL,UPPALAPADU PEDANANDIPADU (Mandal) in regard to REFUNDABLE loan for Rupees 50000/-(Fifty Thousand rupees only) From his/her ZPPF A/C bearing No. 29599 are here with forwared for favourble further action, so as to enable him/her to incur the expenditure for  father medical expenses.It is certified that he /she has no dues in respect of previous loans and also the cause for loan was not used by him/her for previous loans.</v>
      </c>
      <c r="C16" s="340"/>
      <c r="D16" s="340"/>
      <c r="E16" s="340"/>
      <c r="F16" s="340"/>
      <c r="G16" s="340"/>
      <c r="H16" s="340"/>
      <c r="I16" s="340"/>
      <c r="J16" s="340"/>
      <c r="K16" s="340"/>
      <c r="L16" s="340"/>
      <c r="P16" s="119"/>
      <c r="Q16" s="119"/>
      <c r="R16" s="119"/>
      <c r="S16" s="119"/>
      <c r="T16" s="119"/>
      <c r="U16" s="119"/>
      <c r="V16" s="119"/>
      <c r="W16" s="119"/>
      <c r="X16" s="119"/>
      <c r="Y16" s="119"/>
    </row>
    <row r="17" spans="2:12" ht="6.75" customHeight="1">
      <c r="B17" s="340"/>
      <c r="C17" s="340"/>
      <c r="D17" s="340"/>
      <c r="E17" s="340"/>
      <c r="F17" s="340"/>
      <c r="G17" s="340"/>
      <c r="H17" s="340"/>
      <c r="I17" s="340"/>
      <c r="J17" s="340"/>
      <c r="K17" s="340"/>
      <c r="L17" s="340"/>
    </row>
    <row r="18" spans="2:25" ht="82.5" customHeight="1">
      <c r="B18" s="340" t="str">
        <f>CONCATENATE(" It is also declared that  he/she is eligible for the loan he/she applied,"," in the light of the correctness of  information  furnished in the proposals in regard to  basic pay, date of birth,total service and ZPPF A/C NO.",DATA!E18," "," as per the available office records.","Hence it is recomended for the sanction of said loan as per the APGPF Rules 1935.")</f>
        <v> It is also declared that  he/she is eligible for the loan he/she applied, in the light of the correctness of  information  furnished in the proposals in regard to  basic pay, date of birth,total service and ZPPF A/C NO.29599  as per the available office records.Hence it is recomended for the sanction of said loan as per the APGPF Rules 1935.</v>
      </c>
      <c r="C18" s="340"/>
      <c r="D18" s="340"/>
      <c r="E18" s="340"/>
      <c r="F18" s="340"/>
      <c r="G18" s="340"/>
      <c r="H18" s="340"/>
      <c r="I18" s="340"/>
      <c r="J18" s="340"/>
      <c r="K18" s="340"/>
      <c r="L18" s="340"/>
      <c r="O18" s="119"/>
      <c r="P18" s="119"/>
      <c r="Q18" s="119"/>
      <c r="R18" s="365" t="s">
        <v>330</v>
      </c>
      <c r="S18" s="365"/>
      <c r="T18" s="365"/>
      <c r="U18" s="365"/>
      <c r="V18" s="365"/>
      <c r="W18" s="365"/>
      <c r="X18" s="365"/>
      <c r="Y18" s="119"/>
    </row>
    <row r="19" spans="2:24" ht="15.75">
      <c r="B19" s="367" t="s">
        <v>349</v>
      </c>
      <c r="C19" s="367"/>
      <c r="D19" s="367"/>
      <c r="E19" s="367"/>
      <c r="F19" s="367"/>
      <c r="G19" s="367"/>
      <c r="H19" s="367"/>
      <c r="I19" s="367"/>
      <c r="J19" s="367"/>
      <c r="K19" s="367"/>
      <c r="L19" s="367"/>
      <c r="R19" s="365"/>
      <c r="S19" s="365"/>
      <c r="T19" s="365"/>
      <c r="U19" s="365"/>
      <c r="V19" s="365"/>
      <c r="W19" s="365"/>
      <c r="X19" s="365"/>
    </row>
    <row r="20" spans="5:24" ht="31.5" customHeight="1">
      <c r="E20" s="114" t="s">
        <v>354</v>
      </c>
      <c r="R20" s="365"/>
      <c r="S20" s="365"/>
      <c r="T20" s="365"/>
      <c r="U20" s="365"/>
      <c r="V20" s="365"/>
      <c r="W20" s="365"/>
      <c r="X20" s="365"/>
    </row>
    <row r="21" spans="18:24" ht="15.75">
      <c r="R21" s="365"/>
      <c r="S21" s="365"/>
      <c r="T21" s="365"/>
      <c r="U21" s="365"/>
      <c r="V21" s="365"/>
      <c r="W21" s="365"/>
      <c r="X21" s="365"/>
    </row>
    <row r="22" spans="2:24" ht="15.75">
      <c r="B22" s="115" t="s">
        <v>350</v>
      </c>
      <c r="C22" s="115"/>
      <c r="D22" s="115"/>
      <c r="E22" s="115"/>
      <c r="I22" s="122" t="s">
        <v>353</v>
      </c>
      <c r="R22" s="365"/>
      <c r="S22" s="365"/>
      <c r="T22" s="365"/>
      <c r="U22" s="365"/>
      <c r="V22" s="365"/>
      <c r="W22" s="365"/>
      <c r="X22" s="365"/>
    </row>
    <row r="23" spans="2:24" ht="15.75">
      <c r="B23" s="115" t="s">
        <v>352</v>
      </c>
      <c r="C23" s="115"/>
      <c r="D23" s="115"/>
      <c r="E23" s="115"/>
      <c r="I23" s="115"/>
      <c r="R23" s="365"/>
      <c r="S23" s="365"/>
      <c r="T23" s="365"/>
      <c r="U23" s="365"/>
      <c r="V23" s="365"/>
      <c r="W23" s="365"/>
      <c r="X23" s="365"/>
    </row>
    <row r="24" spans="2:24" ht="15.75">
      <c r="B24" s="368" t="str">
        <f>Sheet2!A24</f>
        <v>2)MEDICAL CERTIFICATE</v>
      </c>
      <c r="C24" s="368"/>
      <c r="D24" s="368"/>
      <c r="E24" s="368"/>
      <c r="I24" s="120" t="str">
        <f>CONCATENATE("(",DATA!E36,")")</f>
        <v>(B.SATYAM)</v>
      </c>
      <c r="R24" s="365"/>
      <c r="S24" s="365"/>
      <c r="T24" s="365"/>
      <c r="U24" s="365"/>
      <c r="V24" s="365"/>
      <c r="W24" s="365"/>
      <c r="X24" s="365"/>
    </row>
    <row r="25" spans="2:9" ht="15.75">
      <c r="B25" s="115" t="s">
        <v>351</v>
      </c>
      <c r="C25" s="115"/>
      <c r="D25" s="115"/>
      <c r="E25" s="115"/>
      <c r="I25" s="118" t="str">
        <f>RL!B43</f>
        <v>HEAD MASTER</v>
      </c>
    </row>
    <row r="26" spans="2:9" ht="15" customHeight="1">
      <c r="B26" s="364" t="s">
        <v>378</v>
      </c>
      <c r="C26" s="364"/>
      <c r="D26" s="364"/>
      <c r="E26" s="364"/>
      <c r="F26" s="364"/>
      <c r="I26" s="215" t="str">
        <f>RL!B44</f>
        <v>ZP HIGH SCHOOL</v>
      </c>
    </row>
    <row r="27" ht="15.75">
      <c r="I27" s="215" t="str">
        <f>RL!B45</f>
        <v>UPPALAPADU</v>
      </c>
    </row>
    <row r="28" ht="209.25" customHeight="1">
      <c r="B28" s="216" t="s">
        <v>381</v>
      </c>
    </row>
    <row r="35" ht="15.75" hidden="1"/>
    <row r="36" ht="15.75" hidden="1"/>
    <row r="37" ht="15.75" hidden="1"/>
    <row r="38" ht="15.75" hidden="1"/>
    <row r="39" ht="15.75" hidden="1"/>
    <row r="40" ht="15.75" hidden="1"/>
    <row r="41" ht="15.75" hidden="1"/>
    <row r="42" ht="15.75" hidden="1"/>
    <row r="43" ht="15.75" hidden="1"/>
    <row r="44" ht="15.75" hidden="1"/>
    <row r="45" ht="15.75" hidden="1"/>
    <row r="46" ht="15.75" hidden="1"/>
  </sheetData>
  <sheetProtection password="CEE5" sheet="1"/>
  <mergeCells count="9">
    <mergeCell ref="B26:F26"/>
    <mergeCell ref="R18:X24"/>
    <mergeCell ref="B16:L16"/>
    <mergeCell ref="C11:C12"/>
    <mergeCell ref="D11:L12"/>
    <mergeCell ref="B18:L18"/>
    <mergeCell ref="B19:L19"/>
    <mergeCell ref="B24:E24"/>
    <mergeCell ref="B17:L17"/>
  </mergeCells>
  <printOptions/>
  <pageMargins left="0.7" right="0.7" top="0.75" bottom="0.75" header="0.3" footer="0.3"/>
  <pageSetup fitToHeight="1" fitToWidth="1" horizontalDpi="600" verticalDpi="600" orientation="portrait" paperSize="5" r:id="rId2"/>
  <ignoredErrors>
    <ignoredError sqref="I24" unlockedFormula="1"/>
  </ignoredErrors>
  <drawing r:id="rId1"/>
</worksheet>
</file>

<file path=xl/worksheets/sheet7.xml><?xml version="1.0" encoding="utf-8"?>
<worksheet xmlns="http://schemas.openxmlformats.org/spreadsheetml/2006/main" xmlns:r="http://schemas.openxmlformats.org/officeDocument/2006/relationships">
  <sheetPr>
    <pageSetUpPr fitToPage="1"/>
  </sheetPr>
  <dimension ref="A5:AN33"/>
  <sheetViews>
    <sheetView showGridLines="0" view="pageBreakPreview" zoomScale="115" zoomScaleNormal="130" zoomScaleSheetLayoutView="115" zoomScalePageLayoutView="0" workbookViewId="0" topLeftCell="B4">
      <selection activeCell="J11" sqref="J11"/>
    </sheetView>
  </sheetViews>
  <sheetFormatPr defaultColWidth="9.140625" defaultRowHeight="15"/>
  <cols>
    <col min="1" max="2" width="9.140625" style="115" customWidth="1"/>
    <col min="3" max="3" width="13.57421875" style="115" customWidth="1"/>
    <col min="4" max="6" width="9.140625" style="115" customWidth="1"/>
    <col min="7" max="7" width="5.140625" style="115" customWidth="1"/>
    <col min="8" max="8" width="4.28125" style="115" customWidth="1"/>
    <col min="9" max="9" width="7.421875" style="115" customWidth="1"/>
    <col min="10" max="10" width="7.00390625" style="115" customWidth="1"/>
    <col min="11" max="11" width="6.00390625" style="115" customWidth="1"/>
    <col min="12" max="31" width="9.140625" style="115" customWidth="1"/>
    <col min="32" max="40" width="0" style="115" hidden="1" customWidth="1"/>
    <col min="41" max="16384" width="9.140625" style="115" customWidth="1"/>
  </cols>
  <sheetData>
    <row r="1" ht="15.75" hidden="1"/>
    <row r="2" ht="15.75" hidden="1"/>
    <row r="3" ht="15.75" hidden="1"/>
    <row r="5" ht="15.75">
      <c r="A5" s="115" t="s">
        <v>183</v>
      </c>
    </row>
    <row r="6" ht="15.75">
      <c r="A6" s="115" t="str">
        <f>Sheet1!G5</f>
        <v>CHIEF EXECUTIVE OFFICER</v>
      </c>
    </row>
    <row r="7" ht="15.75">
      <c r="A7" s="115" t="str">
        <f>Sheet1!G6</f>
        <v>ZILLA PARISHAD GUNTUR</v>
      </c>
    </row>
    <row r="8" ht="15.75">
      <c r="A8" s="115" t="str">
        <f>Sheet1!G7</f>
        <v>GUNTUR</v>
      </c>
    </row>
    <row r="10" ht="15.75">
      <c r="B10" s="175" t="s">
        <v>201</v>
      </c>
    </row>
    <row r="11" spans="4:6" ht="30.75" customHeight="1">
      <c r="D11" s="117" t="s">
        <v>336</v>
      </c>
      <c r="E11" s="369">
        <f>DATA!E37</f>
        <v>41218</v>
      </c>
      <c r="F11" s="369"/>
    </row>
    <row r="12" ht="15.75">
      <c r="A12" s="115" t="s">
        <v>379</v>
      </c>
    </row>
    <row r="14" spans="2:12" ht="50.25" customHeight="1">
      <c r="B14" s="120" t="s">
        <v>202</v>
      </c>
      <c r="C14" s="370" t="str">
        <f>CONCATENATE("ZPPF-",DATA!E8,",",DATA!E10,",","   ",DATA!E11,",    ",DATA!E12," -","(MANDAL) Request for"," ",DATA!E25," ","loan from ZPPF A/c -Reg.")</f>
        <v>ZPPF-K.V.NAGARAJU,PET,   ZP HIGH SCHOOL,UPPALAPADU,    PEDANANDIPADU -(MANDAL) Request for REFUNDABLE loan from ZPPF A/c -Reg.</v>
      </c>
      <c r="D14" s="370"/>
      <c r="E14" s="370"/>
      <c r="F14" s="370"/>
      <c r="G14" s="370"/>
      <c r="H14" s="370"/>
      <c r="I14" s="370"/>
      <c r="J14" s="370"/>
      <c r="K14" s="370"/>
      <c r="L14" s="119"/>
    </row>
    <row r="15" spans="2:3" ht="15.75">
      <c r="B15" s="117" t="s">
        <v>203</v>
      </c>
      <c r="C15" s="115" t="str">
        <f>CONCATENATE("1)",Sheet1!D13)</f>
        <v>1)1)APGPF Rules 1935-Rule 14 &amp;15</v>
      </c>
    </row>
    <row r="16" ht="15.75">
      <c r="C16" s="121" t="str">
        <f>CONCATENATE("2)","ZPPf A/c NO.",DATA!E18)</f>
        <v>2)ZPPf A/c NO.29599</v>
      </c>
    </row>
    <row r="17" spans="1:40" ht="104.25" customHeight="1">
      <c r="A17" s="340" t="str">
        <f>CONCATENATE("         I request you to be kind enough to sanction Rupees"," ",DATA!E20,"/-",words!B12," ","from my savings amount of in ZPPF bearing No.",DATA!E18," ","to enable me to meet "," ",DATA!E21,".","Please ",",","credit the said loan amount canctioned to my SBI A/C ","(",DATA!E16,")","furnished in the application",".","The said loan amount if it is refundable can be recovered my salary in 20 instalments from the following month.")</f>
        <v>         I request you to be kind enough to sanction Rupees 50000/-(Fifty Thousand rupees only) from my savings amount of in ZPPF bearing No.29599 to enable me to meet  father medical expenses.Please ,credit the said loan amount canctioned to my SBI A/C (10535126396)furnished in the application.The said loan amount if it is refundable can be recovered my salary in 20 instalments from the following month.</v>
      </c>
      <c r="B17" s="340"/>
      <c r="C17" s="340"/>
      <c r="D17" s="340"/>
      <c r="E17" s="340"/>
      <c r="F17" s="340"/>
      <c r="G17" s="340"/>
      <c r="H17" s="340"/>
      <c r="I17" s="340"/>
      <c r="J17" s="340"/>
      <c r="K17" s="340"/>
      <c r="AF17" s="365" t="s">
        <v>204</v>
      </c>
      <c r="AG17" s="365"/>
      <c r="AH17" s="365"/>
      <c r="AI17" s="365"/>
      <c r="AJ17" s="365"/>
      <c r="AK17" s="365"/>
      <c r="AL17" s="365"/>
      <c r="AM17" s="365"/>
      <c r="AN17" s="365"/>
    </row>
    <row r="18" ht="15.75">
      <c r="D18" s="121" t="s">
        <v>205</v>
      </c>
    </row>
    <row r="22" spans="1:8" ht="15.75">
      <c r="A22" s="115" t="s">
        <v>196</v>
      </c>
      <c r="H22" s="122" t="s">
        <v>353</v>
      </c>
    </row>
    <row r="23" ht="15.75">
      <c r="A23" s="115" t="s">
        <v>197</v>
      </c>
    </row>
    <row r="24" spans="1:4" ht="15.75">
      <c r="A24" s="368" t="str">
        <f>CONCATENATE("2)",DATA!E22)</f>
        <v>2)MEDICAL CERTIFICATE</v>
      </c>
      <c r="B24" s="368"/>
      <c r="C24" s="368"/>
      <c r="D24" s="368"/>
    </row>
    <row r="25" spans="1:8" ht="15.75">
      <c r="A25" s="115" t="s">
        <v>199</v>
      </c>
      <c r="H25" s="122" t="str">
        <f>DATA!E8</f>
        <v>K.V.NAGARAJU</v>
      </c>
    </row>
    <row r="26" spans="1:8" ht="15.75">
      <c r="A26" s="364" t="s">
        <v>378</v>
      </c>
      <c r="B26" s="364"/>
      <c r="C26" s="364"/>
      <c r="D26" s="364"/>
      <c r="E26" s="364"/>
      <c r="H26" s="115" t="str">
        <f>DATA!E10</f>
        <v>PET</v>
      </c>
    </row>
    <row r="27" ht="15.75">
      <c r="H27" s="122" t="str">
        <f>DATA!E11</f>
        <v>ZP HIGH SCHOOL,UPPALAPADU</v>
      </c>
    </row>
    <row r="33" ht="163.5" customHeight="1">
      <c r="A33" s="114" t="s">
        <v>381</v>
      </c>
    </row>
  </sheetData>
  <sheetProtection password="CEE5" sheet="1"/>
  <mergeCells count="6">
    <mergeCell ref="A26:E26"/>
    <mergeCell ref="AF17:AN17"/>
    <mergeCell ref="A24:D24"/>
    <mergeCell ref="E11:F11"/>
    <mergeCell ref="C14:K14"/>
    <mergeCell ref="A17:K17"/>
  </mergeCells>
  <printOptions/>
  <pageMargins left="0.7" right="0.62" top="0.75" bottom="0.75" header="0.3" footer="0.3"/>
  <pageSetup fitToHeight="1" fitToWidth="1" horizontalDpi="600" verticalDpi="600" orientation="portrait" paperSize="5" r:id="rId2"/>
  <drawing r:id="rId1"/>
</worksheet>
</file>

<file path=xl/worksheets/sheet8.xml><?xml version="1.0" encoding="utf-8"?>
<worksheet xmlns="http://schemas.openxmlformats.org/spreadsheetml/2006/main" xmlns:r="http://schemas.openxmlformats.org/officeDocument/2006/relationships">
  <sheetPr>
    <tabColor rgb="FF00B050"/>
  </sheetPr>
  <dimension ref="A1:DM84"/>
  <sheetViews>
    <sheetView zoomScalePageLayoutView="0" workbookViewId="0" topLeftCell="A1">
      <selection activeCell="DJ14" sqref="DJ14"/>
    </sheetView>
  </sheetViews>
  <sheetFormatPr defaultColWidth="9.140625" defaultRowHeight="15"/>
  <cols>
    <col min="1" max="1" width="17.140625" style="27" customWidth="1"/>
    <col min="2" max="2" width="103.00390625" style="25" customWidth="1"/>
    <col min="3" max="6" width="9.140625" style="26" hidden="1" customWidth="1"/>
    <col min="7" max="7" width="8.28125" style="26" hidden="1" customWidth="1"/>
    <col min="8" max="8" width="13.57421875" style="26" hidden="1" customWidth="1"/>
    <col min="9" max="9" width="10.57421875" style="26" hidden="1" customWidth="1"/>
    <col min="10" max="10" width="11.7109375" style="26" hidden="1" customWidth="1"/>
    <col min="11" max="11" width="6.00390625" style="26" hidden="1" customWidth="1"/>
    <col min="12" max="12" width="5.28125" style="26" hidden="1" customWidth="1"/>
    <col min="13" max="13" width="4.7109375" style="26" hidden="1" customWidth="1"/>
    <col min="14" max="14" width="10.7109375" style="26" hidden="1" customWidth="1"/>
    <col min="15" max="15" width="10.140625" style="26" hidden="1" customWidth="1"/>
    <col min="16" max="16" width="9.7109375" style="26" hidden="1" customWidth="1"/>
    <col min="17" max="17" width="45.140625" style="26" hidden="1" customWidth="1"/>
    <col min="18" max="18" width="8.28125" style="26" hidden="1" customWidth="1"/>
    <col min="19" max="19" width="6.57421875" style="26" hidden="1" customWidth="1"/>
    <col min="20" max="20" width="9.140625" style="26" hidden="1" customWidth="1"/>
    <col min="21" max="21" width="9.57421875" style="26" hidden="1" customWidth="1"/>
    <col min="22" max="109" width="9.140625" style="26" hidden="1" customWidth="1"/>
    <col min="110" max="16384" width="9.140625" style="25" customWidth="1"/>
  </cols>
  <sheetData>
    <row r="1" spans="1:2" ht="12.75">
      <c r="A1" s="62"/>
      <c r="B1" s="64"/>
    </row>
    <row r="2" spans="1:104" ht="12.75">
      <c r="A2" s="62"/>
      <c r="B2" s="64"/>
      <c r="CZ2" s="36"/>
    </row>
    <row r="3" spans="1:104" ht="12.75">
      <c r="A3" s="64"/>
      <c r="B3" s="64"/>
      <c r="CZ3" s="36"/>
    </row>
    <row r="4" spans="1:109" ht="15.75">
      <c r="A4" s="67"/>
      <c r="B4" s="64"/>
      <c r="F4" s="66"/>
      <c r="G4" s="66"/>
      <c r="H4" s="66"/>
      <c r="K4" s="66">
        <v>1</v>
      </c>
      <c r="L4" s="66">
        <v>2</v>
      </c>
      <c r="M4" s="66">
        <v>3</v>
      </c>
      <c r="N4" s="66">
        <v>4</v>
      </c>
      <c r="O4" s="66">
        <v>5</v>
      </c>
      <c r="P4" s="66">
        <v>6</v>
      </c>
      <c r="Q4" s="66">
        <v>7</v>
      </c>
      <c r="R4" s="66">
        <v>8</v>
      </c>
      <c r="S4" s="66">
        <v>9</v>
      </c>
      <c r="T4" s="66">
        <v>10</v>
      </c>
      <c r="U4" s="66">
        <v>11</v>
      </c>
      <c r="V4" s="66">
        <v>12</v>
      </c>
      <c r="W4" s="66">
        <v>13</v>
      </c>
      <c r="X4" s="66">
        <v>14</v>
      </c>
      <c r="Y4" s="66">
        <v>15</v>
      </c>
      <c r="Z4" s="66">
        <v>16</v>
      </c>
      <c r="AA4" s="66">
        <v>17</v>
      </c>
      <c r="AB4" s="66">
        <v>18</v>
      </c>
      <c r="AC4" s="66">
        <v>19</v>
      </c>
      <c r="AD4" s="66">
        <v>20</v>
      </c>
      <c r="AE4" s="66">
        <v>21</v>
      </c>
      <c r="AF4" s="66">
        <v>22</v>
      </c>
      <c r="AG4" s="66">
        <v>23</v>
      </c>
      <c r="AH4" s="66">
        <v>24</v>
      </c>
      <c r="AI4" s="66">
        <v>25</v>
      </c>
      <c r="AJ4" s="66">
        <v>26</v>
      </c>
      <c r="AK4" s="66">
        <v>27</v>
      </c>
      <c r="AL4" s="66">
        <v>28</v>
      </c>
      <c r="AM4" s="66">
        <v>29</v>
      </c>
      <c r="AN4" s="66">
        <v>30</v>
      </c>
      <c r="AO4" s="66">
        <v>31</v>
      </c>
      <c r="AP4" s="66">
        <v>32</v>
      </c>
      <c r="AQ4" s="66">
        <v>33</v>
      </c>
      <c r="AR4" s="66">
        <v>34</v>
      </c>
      <c r="AS4" s="66">
        <v>35</v>
      </c>
      <c r="AT4" s="66">
        <v>36</v>
      </c>
      <c r="AU4" s="66">
        <v>37</v>
      </c>
      <c r="AV4" s="66">
        <v>38</v>
      </c>
      <c r="AW4" s="66">
        <v>39</v>
      </c>
      <c r="AX4" s="66">
        <v>40</v>
      </c>
      <c r="AY4" s="66">
        <v>41</v>
      </c>
      <c r="AZ4" s="66">
        <v>42</v>
      </c>
      <c r="BA4" s="66">
        <v>43</v>
      </c>
      <c r="BB4" s="66">
        <v>44</v>
      </c>
      <c r="BC4" s="66">
        <v>45</v>
      </c>
      <c r="BD4" s="66">
        <v>46</v>
      </c>
      <c r="BE4" s="66">
        <v>47</v>
      </c>
      <c r="BF4" s="66">
        <v>48</v>
      </c>
      <c r="BG4" s="66">
        <v>49</v>
      </c>
      <c r="BH4" s="66">
        <v>50</v>
      </c>
      <c r="BI4" s="66">
        <v>51</v>
      </c>
      <c r="BJ4" s="66">
        <v>52</v>
      </c>
      <c r="BK4" s="66">
        <v>53</v>
      </c>
      <c r="BL4" s="66">
        <v>54</v>
      </c>
      <c r="BM4" s="66">
        <v>55</v>
      </c>
      <c r="BN4" s="66">
        <v>56</v>
      </c>
      <c r="BO4" s="66">
        <v>57</v>
      </c>
      <c r="BP4" s="66">
        <v>58</v>
      </c>
      <c r="BQ4" s="66">
        <v>59</v>
      </c>
      <c r="BR4" s="66">
        <v>60</v>
      </c>
      <c r="BS4" s="66">
        <v>61</v>
      </c>
      <c r="BT4" s="66">
        <v>62</v>
      </c>
      <c r="BU4" s="66">
        <v>63</v>
      </c>
      <c r="BV4" s="66">
        <v>64</v>
      </c>
      <c r="BW4" s="66">
        <v>65</v>
      </c>
      <c r="BX4" s="66">
        <v>66</v>
      </c>
      <c r="BY4" s="66">
        <v>67</v>
      </c>
      <c r="BZ4" s="66">
        <v>68</v>
      </c>
      <c r="CA4" s="66">
        <v>69</v>
      </c>
      <c r="CB4" s="66">
        <v>70</v>
      </c>
      <c r="CC4" s="66">
        <v>71</v>
      </c>
      <c r="CD4" s="66">
        <v>72</v>
      </c>
      <c r="CE4" s="66">
        <v>73</v>
      </c>
      <c r="CF4" s="66">
        <v>74</v>
      </c>
      <c r="CG4" s="66">
        <v>75</v>
      </c>
      <c r="CH4" s="66">
        <v>76</v>
      </c>
      <c r="CI4" s="66">
        <v>77</v>
      </c>
      <c r="CJ4" s="66">
        <v>78</v>
      </c>
      <c r="CK4" s="66">
        <v>79</v>
      </c>
      <c r="CL4" s="66">
        <v>80</v>
      </c>
      <c r="CM4" s="66">
        <v>81</v>
      </c>
      <c r="CN4" s="66">
        <v>82</v>
      </c>
      <c r="CO4" s="66">
        <v>83</v>
      </c>
      <c r="CP4" s="66">
        <v>84</v>
      </c>
      <c r="CQ4" s="66">
        <v>85</v>
      </c>
      <c r="CR4" s="66">
        <v>86</v>
      </c>
      <c r="CS4" s="66">
        <v>87</v>
      </c>
      <c r="CT4" s="66">
        <v>88</v>
      </c>
      <c r="CU4" s="66">
        <v>89</v>
      </c>
      <c r="CV4" s="66">
        <v>90</v>
      </c>
      <c r="CW4" s="66">
        <v>91</v>
      </c>
      <c r="CX4" s="66">
        <v>92</v>
      </c>
      <c r="CY4" s="66">
        <v>93</v>
      </c>
      <c r="CZ4" s="66">
        <v>94</v>
      </c>
      <c r="DA4" s="66">
        <v>95</v>
      </c>
      <c r="DB4" s="66">
        <v>96</v>
      </c>
      <c r="DC4" s="66">
        <v>97</v>
      </c>
      <c r="DD4" s="66">
        <v>98</v>
      </c>
      <c r="DE4" s="66">
        <v>99</v>
      </c>
    </row>
    <row r="5" spans="1:109" ht="12.75">
      <c r="A5" s="62"/>
      <c r="B5" s="64"/>
      <c r="F5" s="66"/>
      <c r="G5" s="66"/>
      <c r="H5" s="66"/>
      <c r="K5" s="36" t="s">
        <v>311</v>
      </c>
      <c r="L5" s="36" t="s">
        <v>310</v>
      </c>
      <c r="M5" s="36" t="s">
        <v>309</v>
      </c>
      <c r="N5" s="36" t="s">
        <v>308</v>
      </c>
      <c r="O5" s="36" t="s">
        <v>307</v>
      </c>
      <c r="P5" s="36" t="s">
        <v>306</v>
      </c>
      <c r="Q5" s="36" t="s">
        <v>305</v>
      </c>
      <c r="R5" s="36" t="s">
        <v>304</v>
      </c>
      <c r="S5" s="36" t="s">
        <v>303</v>
      </c>
      <c r="T5" s="36" t="s">
        <v>302</v>
      </c>
      <c r="U5" s="36" t="s">
        <v>301</v>
      </c>
      <c r="V5" s="36" t="s">
        <v>300</v>
      </c>
      <c r="W5" s="36" t="s">
        <v>299</v>
      </c>
      <c r="X5" s="36" t="s">
        <v>298</v>
      </c>
      <c r="Y5" s="36" t="s">
        <v>297</v>
      </c>
      <c r="Z5" s="36" t="s">
        <v>296</v>
      </c>
      <c r="AA5" s="36" t="s">
        <v>295</v>
      </c>
      <c r="AB5" s="36" t="s">
        <v>294</v>
      </c>
      <c r="AC5" s="36" t="s">
        <v>293</v>
      </c>
      <c r="AD5" s="36" t="s">
        <v>292</v>
      </c>
      <c r="AE5" s="36" t="s">
        <v>291</v>
      </c>
      <c r="AF5" s="36" t="s">
        <v>290</v>
      </c>
      <c r="AG5" s="36" t="s">
        <v>289</v>
      </c>
      <c r="AH5" s="36" t="s">
        <v>288</v>
      </c>
      <c r="AI5" s="36" t="s">
        <v>287</v>
      </c>
      <c r="AJ5" s="36" t="s">
        <v>286</v>
      </c>
      <c r="AK5" s="36" t="s">
        <v>285</v>
      </c>
      <c r="AL5" s="36" t="s">
        <v>284</v>
      </c>
      <c r="AM5" s="36" t="s">
        <v>283</v>
      </c>
      <c r="AN5" s="36" t="s">
        <v>282</v>
      </c>
      <c r="AO5" s="36" t="s">
        <v>281</v>
      </c>
      <c r="AP5" s="36" t="s">
        <v>280</v>
      </c>
      <c r="AQ5" s="36" t="s">
        <v>279</v>
      </c>
      <c r="AR5" s="36" t="s">
        <v>278</v>
      </c>
      <c r="AS5" s="36" t="s">
        <v>277</v>
      </c>
      <c r="AT5" s="36" t="s">
        <v>276</v>
      </c>
      <c r="AU5" s="36" t="s">
        <v>275</v>
      </c>
      <c r="AV5" s="36" t="s">
        <v>274</v>
      </c>
      <c r="AW5" s="36" t="s">
        <v>273</v>
      </c>
      <c r="AX5" s="36" t="s">
        <v>272</v>
      </c>
      <c r="AY5" s="36" t="s">
        <v>271</v>
      </c>
      <c r="AZ5" s="36" t="s">
        <v>270</v>
      </c>
      <c r="BA5" s="36" t="s">
        <v>269</v>
      </c>
      <c r="BB5" s="36" t="s">
        <v>268</v>
      </c>
      <c r="BC5" s="36" t="s">
        <v>267</v>
      </c>
      <c r="BD5" s="36" t="s">
        <v>266</v>
      </c>
      <c r="BE5" s="36" t="s">
        <v>265</v>
      </c>
      <c r="BF5" s="36" t="s">
        <v>264</v>
      </c>
      <c r="BG5" s="36" t="s">
        <v>263</v>
      </c>
      <c r="BH5" s="36" t="s">
        <v>262</v>
      </c>
      <c r="BI5" s="36" t="s">
        <v>261</v>
      </c>
      <c r="BJ5" s="36" t="s">
        <v>260</v>
      </c>
      <c r="BK5" s="36" t="s">
        <v>259</v>
      </c>
      <c r="BL5" s="36" t="s">
        <v>258</v>
      </c>
      <c r="BM5" s="36" t="s">
        <v>257</v>
      </c>
      <c r="BN5" s="36" t="s">
        <v>256</v>
      </c>
      <c r="BO5" s="36" t="s">
        <v>255</v>
      </c>
      <c r="BP5" s="36" t="s">
        <v>254</v>
      </c>
      <c r="BQ5" s="36" t="s">
        <v>253</v>
      </c>
      <c r="BR5" s="36" t="s">
        <v>252</v>
      </c>
      <c r="BS5" s="36" t="s">
        <v>251</v>
      </c>
      <c r="BT5" s="36" t="s">
        <v>250</v>
      </c>
      <c r="BU5" s="36" t="s">
        <v>249</v>
      </c>
      <c r="BV5" s="36" t="s">
        <v>248</v>
      </c>
      <c r="BW5" s="36" t="s">
        <v>247</v>
      </c>
      <c r="BX5" s="36" t="s">
        <v>246</v>
      </c>
      <c r="BY5" s="36" t="s">
        <v>245</v>
      </c>
      <c r="BZ5" s="36" t="s">
        <v>244</v>
      </c>
      <c r="CA5" s="36" t="s">
        <v>243</v>
      </c>
      <c r="CB5" s="36" t="s">
        <v>242</v>
      </c>
      <c r="CC5" s="36" t="s">
        <v>241</v>
      </c>
      <c r="CD5" s="36" t="s">
        <v>240</v>
      </c>
      <c r="CE5" s="36" t="s">
        <v>239</v>
      </c>
      <c r="CF5" s="36" t="s">
        <v>238</v>
      </c>
      <c r="CG5" s="36" t="s">
        <v>237</v>
      </c>
      <c r="CH5" s="36" t="s">
        <v>236</v>
      </c>
      <c r="CI5" s="36" t="s">
        <v>235</v>
      </c>
      <c r="CJ5" s="36" t="s">
        <v>234</v>
      </c>
      <c r="CK5" s="36" t="s">
        <v>233</v>
      </c>
      <c r="CL5" s="36" t="s">
        <v>232</v>
      </c>
      <c r="CM5" s="36" t="s">
        <v>231</v>
      </c>
      <c r="CN5" s="36" t="s">
        <v>230</v>
      </c>
      <c r="CO5" s="36" t="s">
        <v>229</v>
      </c>
      <c r="CP5" s="36" t="s">
        <v>228</v>
      </c>
      <c r="CQ5" s="36" t="s">
        <v>227</v>
      </c>
      <c r="CR5" s="36" t="s">
        <v>226</v>
      </c>
      <c r="CS5" s="36" t="s">
        <v>225</v>
      </c>
      <c r="CT5" s="36" t="s">
        <v>224</v>
      </c>
      <c r="CU5" s="36" t="s">
        <v>223</v>
      </c>
      <c r="CV5" s="36" t="s">
        <v>222</v>
      </c>
      <c r="CW5" s="36" t="s">
        <v>221</v>
      </c>
      <c r="CX5" s="36" t="s">
        <v>220</v>
      </c>
      <c r="CY5" s="36" t="s">
        <v>219</v>
      </c>
      <c r="CZ5" s="36" t="s">
        <v>218</v>
      </c>
      <c r="DA5" s="36" t="s">
        <v>217</v>
      </c>
      <c r="DB5" s="36" t="s">
        <v>216</v>
      </c>
      <c r="DC5" s="36" t="s">
        <v>215</v>
      </c>
      <c r="DD5" s="36" t="s">
        <v>214</v>
      </c>
      <c r="DE5" s="36" t="s">
        <v>213</v>
      </c>
    </row>
    <row r="6" spans="1:104" ht="12.75">
      <c r="A6" s="62"/>
      <c r="B6" s="64"/>
      <c r="F6" s="66"/>
      <c r="G6" s="66"/>
      <c r="H6" s="66"/>
      <c r="K6" s="36"/>
      <c r="L6" s="36"/>
      <c r="M6" s="36"/>
      <c r="N6" s="36"/>
      <c r="O6" s="36"/>
      <c r="P6" s="36"/>
      <c r="Q6" s="36"/>
      <c r="R6" s="36"/>
      <c r="S6" s="36"/>
      <c r="T6" s="36"/>
      <c r="U6" s="3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6"/>
      <c r="CQ6" s="66"/>
      <c r="CR6" s="66"/>
      <c r="CS6" s="66"/>
      <c r="CT6" s="66"/>
      <c r="CU6" s="66"/>
      <c r="CV6" s="66"/>
      <c r="CW6" s="66"/>
      <c r="CX6" s="66"/>
      <c r="CY6" s="66"/>
      <c r="CZ6" s="36"/>
    </row>
    <row r="7" spans="1:104" ht="12.75">
      <c r="A7" s="62"/>
      <c r="B7" s="64"/>
      <c r="F7" s="66"/>
      <c r="G7" s="66"/>
      <c r="H7" s="66"/>
      <c r="I7" s="66"/>
      <c r="J7" s="66"/>
      <c r="K7" s="36"/>
      <c r="L7" s="36"/>
      <c r="M7" s="36"/>
      <c r="N7" s="36"/>
      <c r="O7" s="36"/>
      <c r="P7" s="36"/>
      <c r="Q7" s="36"/>
      <c r="R7" s="36"/>
      <c r="S7" s="36"/>
      <c r="T7" s="36"/>
      <c r="U7" s="3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6"/>
      <c r="CH7" s="66"/>
      <c r="CI7" s="66"/>
      <c r="CJ7" s="66"/>
      <c r="CK7" s="66"/>
      <c r="CL7" s="66"/>
      <c r="CM7" s="66"/>
      <c r="CN7" s="66"/>
      <c r="CO7" s="66"/>
      <c r="CP7" s="66"/>
      <c r="CQ7" s="66"/>
      <c r="CR7" s="66"/>
      <c r="CS7" s="66"/>
      <c r="CT7" s="66"/>
      <c r="CU7" s="66"/>
      <c r="CV7" s="66"/>
      <c r="CW7" s="66"/>
      <c r="CX7" s="66"/>
      <c r="CY7" s="66"/>
      <c r="CZ7" s="36"/>
    </row>
    <row r="8" spans="1:104" ht="15">
      <c r="A8" s="65" t="s">
        <v>312</v>
      </c>
      <c r="B8" s="64"/>
      <c r="F8" s="66"/>
      <c r="G8" s="66"/>
      <c r="H8" s="66"/>
      <c r="I8" s="66"/>
      <c r="K8" s="35"/>
      <c r="L8" s="35"/>
      <c r="M8" s="35"/>
      <c r="N8" s="35"/>
      <c r="O8" s="35"/>
      <c r="P8" s="36"/>
      <c r="Q8" s="36"/>
      <c r="R8" s="36"/>
      <c r="S8" s="36"/>
      <c r="T8" s="36"/>
      <c r="U8" s="3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66"/>
      <c r="CM8" s="66"/>
      <c r="CN8" s="66"/>
      <c r="CO8" s="66"/>
      <c r="CP8" s="66"/>
      <c r="CQ8" s="66"/>
      <c r="CR8" s="66"/>
      <c r="CS8" s="66"/>
      <c r="CT8" s="66"/>
      <c r="CU8" s="66"/>
      <c r="CV8" s="66"/>
      <c r="CW8" s="66"/>
      <c r="CX8" s="66"/>
      <c r="CY8" s="66"/>
      <c r="CZ8" s="36"/>
    </row>
    <row r="9" spans="1:104" ht="12.75">
      <c r="A9" s="65"/>
      <c r="B9" s="64"/>
      <c r="F9" s="63"/>
      <c r="G9" s="63"/>
      <c r="H9" s="63"/>
      <c r="I9" s="63"/>
      <c r="J9" s="63"/>
      <c r="K9" s="63"/>
      <c r="L9" s="63"/>
      <c r="M9" s="63"/>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row>
    <row r="10" spans="1:117" ht="13.5" thickBot="1">
      <c r="A10" s="62"/>
      <c r="B10" s="61"/>
      <c r="I10" s="54"/>
      <c r="DI10" s="60"/>
      <c r="DJ10" s="60"/>
      <c r="DK10" s="60"/>
      <c r="DL10" s="60"/>
      <c r="DM10" s="60"/>
    </row>
    <row r="11" spans="1:117" ht="32.25" customHeight="1" thickBot="1" thickTop="1">
      <c r="A11" s="59" t="s">
        <v>212</v>
      </c>
      <c r="B11" s="58" t="s">
        <v>211</v>
      </c>
      <c r="C11" s="28"/>
      <c r="J11" s="28"/>
      <c r="K11" s="28"/>
      <c r="L11" s="28"/>
      <c r="M11" s="28"/>
      <c r="N11" s="28"/>
      <c r="O11" s="28"/>
      <c r="P11" s="28"/>
      <c r="Q11" s="28"/>
      <c r="DI11" s="57"/>
      <c r="DJ11" s="57"/>
      <c r="DL11" s="57"/>
      <c r="DM11" s="57"/>
    </row>
    <row r="12" spans="1:116" ht="30" customHeight="1" thickBot="1" thickTop="1">
      <c r="A12" s="56">
        <f>DATA!E20</f>
        <v>50000</v>
      </c>
      <c r="B12" s="55" t="str">
        <f aca="true" t="shared" si="0" ref="B12:B59">IF(A12="","",CONCATENATE("(",Q12," rupees only)"))</f>
        <v>(Fifty Thousand rupees only)</v>
      </c>
      <c r="C12" s="36">
        <f aca="true" t="shared" si="1" ref="C12:C59">INT(A12/100000)</f>
        <v>0</v>
      </c>
      <c r="D12" s="36">
        <f aca="true" t="shared" si="2" ref="D12:D59">INT(A12/1000-C12*100)</f>
        <v>50</v>
      </c>
      <c r="E12" s="36">
        <f aca="true" t="shared" si="3" ref="E12:E59">INT(A12/100-C12*1000-D12*10)</f>
        <v>0</v>
      </c>
      <c r="F12" s="36">
        <f aca="true" t="shared" si="4" ref="F12:F59">INT(A12-C12*100000-D12*1000-E12*100)</f>
        <v>0</v>
      </c>
      <c r="G12" s="36">
        <f aca="true" t="shared" si="5" ref="G12:G59">IF(C12=0,"",LOOKUP(C12,$K$4:$DE$4,$K$5:$DE$5))</f>
      </c>
      <c r="H12" s="36" t="str">
        <f aca="true" t="shared" si="6" ref="H12:H59">IF(D12=0,"",LOOKUP(D12,$K$4:$DE$4,$K$5:$DE$5))</f>
        <v>Fifty</v>
      </c>
      <c r="I12" s="36">
        <f aca="true" t="shared" si="7" ref="I12:I59">IF(E12=0,"",LOOKUP(E12,$K$4:$S$4,$K$5:$S$5))</f>
      </c>
      <c r="J12" s="36">
        <f aca="true" t="shared" si="8" ref="J12:J59">IF(F12=0,"",LOOKUP(F12,$K$4:$DE$4,$K$5:$DE$5))</f>
      </c>
      <c r="K12" s="36">
        <f aca="true" t="shared" si="9" ref="K12:K59">IF(AND(E12=0,F12=0),1,2)</f>
        <v>1</v>
      </c>
      <c r="L12" s="36">
        <f aca="true" t="shared" si="10" ref="L12:L59">IF(F12=0,3,4)</f>
        <v>3</v>
      </c>
      <c r="M12" s="36">
        <f aca="true" t="shared" si="11" ref="M12:M59">IF(OR(K12=1,L12=3),5,6)</f>
        <v>5</v>
      </c>
      <c r="N12" s="36">
        <f aca="true" t="shared" si="12" ref="N12:N59">IF(C12&gt;1," Lakhs ",IF(C12&gt;0," Lakh ",""))</f>
      </c>
      <c r="O12" s="36" t="str">
        <f aca="true" t="shared" si="13" ref="O12:O59">IF(D12&gt;0," Thousand ","")</f>
        <v> Thousand </v>
      </c>
      <c r="P12" s="36">
        <f aca="true" t="shared" si="14" ref="P12:P59">IF(E12&gt;0," Hundred ","")</f>
      </c>
      <c r="Q12" s="35" t="str">
        <f aca="true" t="shared" si="15" ref="Q12:Q59">IF(A12=0,"Zero",IF(A12&gt;0,TRIM(CONCATENATE(G12,N12,H12,O12,I12,P12,IF(AND(A12&gt;100,M12=6)," and ",""),J12)),""))</f>
        <v>Fifty Thousand</v>
      </c>
      <c r="DF12" s="48"/>
      <c r="DH12" s="51"/>
      <c r="DI12" s="51"/>
      <c r="DL12" s="51"/>
    </row>
    <row r="13" spans="1:116" ht="30" customHeight="1" thickBot="1">
      <c r="A13" s="42"/>
      <c r="B13" s="41">
        <f t="shared" si="0"/>
      </c>
      <c r="C13" s="36">
        <f t="shared" si="1"/>
        <v>0</v>
      </c>
      <c r="D13" s="36">
        <f t="shared" si="2"/>
        <v>0</v>
      </c>
      <c r="E13" s="36">
        <f t="shared" si="3"/>
        <v>0</v>
      </c>
      <c r="F13" s="36">
        <f t="shared" si="4"/>
        <v>0</v>
      </c>
      <c r="G13" s="36">
        <f t="shared" si="5"/>
      </c>
      <c r="H13" s="36">
        <f t="shared" si="6"/>
      </c>
      <c r="I13" s="36">
        <f t="shared" si="7"/>
      </c>
      <c r="J13" s="36">
        <f t="shared" si="8"/>
      </c>
      <c r="K13" s="36">
        <f t="shared" si="9"/>
        <v>1</v>
      </c>
      <c r="L13" s="36">
        <f t="shared" si="10"/>
        <v>3</v>
      </c>
      <c r="M13" s="36">
        <f t="shared" si="11"/>
        <v>5</v>
      </c>
      <c r="N13" s="36">
        <f t="shared" si="12"/>
      </c>
      <c r="O13" s="36">
        <f t="shared" si="13"/>
      </c>
      <c r="P13" s="36">
        <f t="shared" si="14"/>
      </c>
      <c r="Q13" s="35" t="str">
        <f t="shared" si="15"/>
        <v>Zero</v>
      </c>
      <c r="DH13" s="54"/>
      <c r="DI13" s="51"/>
      <c r="DL13" s="51"/>
    </row>
    <row r="14" spans="1:116" ht="30" customHeight="1" thickBot="1">
      <c r="A14" s="45"/>
      <c r="B14" s="37">
        <f t="shared" si="0"/>
      </c>
      <c r="C14" s="36">
        <f t="shared" si="1"/>
        <v>0</v>
      </c>
      <c r="D14" s="36">
        <f t="shared" si="2"/>
        <v>0</v>
      </c>
      <c r="E14" s="36">
        <f t="shared" si="3"/>
        <v>0</v>
      </c>
      <c r="F14" s="36">
        <f t="shared" si="4"/>
        <v>0</v>
      </c>
      <c r="G14" s="36">
        <f t="shared" si="5"/>
      </c>
      <c r="H14" s="36">
        <f t="shared" si="6"/>
      </c>
      <c r="I14" s="36">
        <f t="shared" si="7"/>
      </c>
      <c r="J14" s="36">
        <f t="shared" si="8"/>
      </c>
      <c r="K14" s="36">
        <f t="shared" si="9"/>
        <v>1</v>
      </c>
      <c r="L14" s="36">
        <f t="shared" si="10"/>
        <v>3</v>
      </c>
      <c r="M14" s="36">
        <f t="shared" si="11"/>
        <v>5</v>
      </c>
      <c r="N14" s="36">
        <f t="shared" si="12"/>
      </c>
      <c r="O14" s="36">
        <f t="shared" si="13"/>
      </c>
      <c r="P14" s="36">
        <f t="shared" si="14"/>
      </c>
      <c r="Q14" s="35" t="str">
        <f t="shared" si="15"/>
        <v>Zero</v>
      </c>
      <c r="DH14" s="53"/>
      <c r="DI14" s="51"/>
      <c r="DJ14" s="52"/>
      <c r="DL14" s="51"/>
    </row>
    <row r="15" spans="1:116" ht="30" customHeight="1" thickBot="1">
      <c r="A15" s="45"/>
      <c r="B15" s="43">
        <f t="shared" si="0"/>
      </c>
      <c r="C15" s="36">
        <f t="shared" si="1"/>
        <v>0</v>
      </c>
      <c r="D15" s="36">
        <f t="shared" si="2"/>
        <v>0</v>
      </c>
      <c r="E15" s="36">
        <f t="shared" si="3"/>
        <v>0</v>
      </c>
      <c r="F15" s="36">
        <f t="shared" si="4"/>
        <v>0</v>
      </c>
      <c r="G15" s="36">
        <f t="shared" si="5"/>
      </c>
      <c r="H15" s="36">
        <f t="shared" si="6"/>
      </c>
      <c r="I15" s="36">
        <f t="shared" si="7"/>
      </c>
      <c r="J15" s="36">
        <f t="shared" si="8"/>
      </c>
      <c r="K15" s="36">
        <f t="shared" si="9"/>
        <v>1</v>
      </c>
      <c r="L15" s="36">
        <f t="shared" si="10"/>
        <v>3</v>
      </c>
      <c r="M15" s="36">
        <f t="shared" si="11"/>
        <v>5</v>
      </c>
      <c r="N15" s="36">
        <f t="shared" si="12"/>
      </c>
      <c r="O15" s="36">
        <f t="shared" si="13"/>
      </c>
      <c r="P15" s="36">
        <f t="shared" si="14"/>
      </c>
      <c r="Q15" s="35" t="str">
        <f t="shared" si="15"/>
        <v>Zero</v>
      </c>
      <c r="DH15" s="52"/>
      <c r="DL15" s="51"/>
    </row>
    <row r="16" spans="1:116" ht="30" customHeight="1" thickBot="1">
      <c r="A16" s="45"/>
      <c r="B16" s="43">
        <f t="shared" si="0"/>
      </c>
      <c r="C16" s="36">
        <f t="shared" si="1"/>
        <v>0</v>
      </c>
      <c r="D16" s="36">
        <f t="shared" si="2"/>
        <v>0</v>
      </c>
      <c r="E16" s="36">
        <f t="shared" si="3"/>
        <v>0</v>
      </c>
      <c r="F16" s="36">
        <f t="shared" si="4"/>
        <v>0</v>
      </c>
      <c r="G16" s="36">
        <f t="shared" si="5"/>
      </c>
      <c r="H16" s="36">
        <f t="shared" si="6"/>
      </c>
      <c r="I16" s="36">
        <f t="shared" si="7"/>
      </c>
      <c r="J16" s="36">
        <f t="shared" si="8"/>
      </c>
      <c r="K16" s="36">
        <f t="shared" si="9"/>
        <v>1</v>
      </c>
      <c r="L16" s="36">
        <f t="shared" si="10"/>
        <v>3</v>
      </c>
      <c r="M16" s="36">
        <f t="shared" si="11"/>
        <v>5</v>
      </c>
      <c r="N16" s="36">
        <f t="shared" si="12"/>
      </c>
      <c r="O16" s="36">
        <f t="shared" si="13"/>
      </c>
      <c r="P16" s="36">
        <f t="shared" si="14"/>
      </c>
      <c r="Q16" s="35" t="str">
        <f t="shared" si="15"/>
        <v>Zero</v>
      </c>
      <c r="DI16" s="51"/>
      <c r="DL16" s="51"/>
    </row>
    <row r="17" spans="1:110" ht="30" customHeight="1" thickBot="1">
      <c r="A17" s="50"/>
      <c r="B17" s="49">
        <f t="shared" si="0"/>
      </c>
      <c r="C17" s="36">
        <f t="shared" si="1"/>
        <v>0</v>
      </c>
      <c r="D17" s="36">
        <f t="shared" si="2"/>
        <v>0</v>
      </c>
      <c r="E17" s="36">
        <f t="shared" si="3"/>
        <v>0</v>
      </c>
      <c r="F17" s="36">
        <f t="shared" si="4"/>
        <v>0</v>
      </c>
      <c r="G17" s="36">
        <f t="shared" si="5"/>
      </c>
      <c r="H17" s="36">
        <f t="shared" si="6"/>
      </c>
      <c r="I17" s="36">
        <f t="shared" si="7"/>
      </c>
      <c r="J17" s="36">
        <f t="shared" si="8"/>
      </c>
      <c r="K17" s="36">
        <f t="shared" si="9"/>
        <v>1</v>
      </c>
      <c r="L17" s="36">
        <f t="shared" si="10"/>
        <v>3</v>
      </c>
      <c r="M17" s="36">
        <f t="shared" si="11"/>
        <v>5</v>
      </c>
      <c r="N17" s="36">
        <f t="shared" si="12"/>
      </c>
      <c r="O17" s="36">
        <f t="shared" si="13"/>
      </c>
      <c r="P17" s="36">
        <f t="shared" si="14"/>
      </c>
      <c r="Q17" s="35" t="str">
        <f t="shared" si="15"/>
        <v>Zero</v>
      </c>
      <c r="DF17" s="48"/>
    </row>
    <row r="18" spans="1:114" ht="30" customHeight="1" thickBot="1">
      <c r="A18" s="42"/>
      <c r="B18" s="44">
        <f t="shared" si="0"/>
      </c>
      <c r="C18" s="36">
        <f t="shared" si="1"/>
        <v>0</v>
      </c>
      <c r="D18" s="36">
        <f t="shared" si="2"/>
        <v>0</v>
      </c>
      <c r="E18" s="36">
        <f t="shared" si="3"/>
        <v>0</v>
      </c>
      <c r="F18" s="36">
        <f t="shared" si="4"/>
        <v>0</v>
      </c>
      <c r="G18" s="36">
        <f t="shared" si="5"/>
      </c>
      <c r="H18" s="36">
        <f t="shared" si="6"/>
      </c>
      <c r="I18" s="36">
        <f t="shared" si="7"/>
      </c>
      <c r="J18" s="36">
        <f t="shared" si="8"/>
      </c>
      <c r="K18" s="36">
        <f t="shared" si="9"/>
        <v>1</v>
      </c>
      <c r="L18" s="36">
        <f t="shared" si="10"/>
        <v>3</v>
      </c>
      <c r="M18" s="36">
        <f t="shared" si="11"/>
        <v>5</v>
      </c>
      <c r="N18" s="36">
        <f t="shared" si="12"/>
      </c>
      <c r="O18" s="36">
        <f t="shared" si="13"/>
      </c>
      <c r="P18" s="36">
        <f t="shared" si="14"/>
      </c>
      <c r="Q18" s="35" t="str">
        <f t="shared" si="15"/>
        <v>Zero</v>
      </c>
      <c r="DI18" s="371"/>
      <c r="DJ18" s="371"/>
    </row>
    <row r="19" spans="1:17" ht="30" customHeight="1" thickBot="1">
      <c r="A19" s="42"/>
      <c r="B19" s="43">
        <f t="shared" si="0"/>
      </c>
      <c r="C19" s="36">
        <f t="shared" si="1"/>
        <v>0</v>
      </c>
      <c r="D19" s="36">
        <f t="shared" si="2"/>
        <v>0</v>
      </c>
      <c r="E19" s="36">
        <f t="shared" si="3"/>
        <v>0</v>
      </c>
      <c r="F19" s="36">
        <f t="shared" si="4"/>
        <v>0</v>
      </c>
      <c r="G19" s="36">
        <f t="shared" si="5"/>
      </c>
      <c r="H19" s="36">
        <f t="shared" si="6"/>
      </c>
      <c r="I19" s="36">
        <f t="shared" si="7"/>
      </c>
      <c r="J19" s="36">
        <f t="shared" si="8"/>
      </c>
      <c r="K19" s="36">
        <f t="shared" si="9"/>
        <v>1</v>
      </c>
      <c r="L19" s="36">
        <f t="shared" si="10"/>
        <v>3</v>
      </c>
      <c r="M19" s="36">
        <f t="shared" si="11"/>
        <v>5</v>
      </c>
      <c r="N19" s="36">
        <f t="shared" si="12"/>
      </c>
      <c r="O19" s="36">
        <f t="shared" si="13"/>
      </c>
      <c r="P19" s="36">
        <f t="shared" si="14"/>
      </c>
      <c r="Q19" s="35" t="str">
        <f t="shared" si="15"/>
        <v>Zero</v>
      </c>
    </row>
    <row r="20" spans="1:17" ht="30" customHeight="1" thickBot="1">
      <c r="A20" s="45"/>
      <c r="B20" s="43">
        <f t="shared" si="0"/>
      </c>
      <c r="C20" s="36">
        <f t="shared" si="1"/>
        <v>0</v>
      </c>
      <c r="D20" s="36">
        <f t="shared" si="2"/>
        <v>0</v>
      </c>
      <c r="E20" s="36">
        <f t="shared" si="3"/>
        <v>0</v>
      </c>
      <c r="F20" s="36">
        <f t="shared" si="4"/>
        <v>0</v>
      </c>
      <c r="G20" s="36">
        <f t="shared" si="5"/>
      </c>
      <c r="H20" s="36">
        <f t="shared" si="6"/>
      </c>
      <c r="I20" s="36">
        <f t="shared" si="7"/>
      </c>
      <c r="J20" s="36">
        <f t="shared" si="8"/>
      </c>
      <c r="K20" s="36">
        <f t="shared" si="9"/>
        <v>1</v>
      </c>
      <c r="L20" s="36">
        <f t="shared" si="10"/>
        <v>3</v>
      </c>
      <c r="M20" s="36">
        <f t="shared" si="11"/>
        <v>5</v>
      </c>
      <c r="N20" s="36">
        <f t="shared" si="12"/>
      </c>
      <c r="O20" s="36">
        <f t="shared" si="13"/>
      </c>
      <c r="P20" s="36">
        <f t="shared" si="14"/>
      </c>
      <c r="Q20" s="35" t="str">
        <f t="shared" si="15"/>
        <v>Zero</v>
      </c>
    </row>
    <row r="21" spans="1:17" ht="30" customHeight="1" thickBot="1">
      <c r="A21" s="45"/>
      <c r="B21" s="47">
        <f t="shared" si="0"/>
      </c>
      <c r="C21" s="36">
        <f t="shared" si="1"/>
        <v>0</v>
      </c>
      <c r="D21" s="36">
        <f t="shared" si="2"/>
        <v>0</v>
      </c>
      <c r="E21" s="36">
        <f t="shared" si="3"/>
        <v>0</v>
      </c>
      <c r="F21" s="36">
        <f t="shared" si="4"/>
        <v>0</v>
      </c>
      <c r="G21" s="36">
        <f t="shared" si="5"/>
      </c>
      <c r="H21" s="36">
        <f t="shared" si="6"/>
      </c>
      <c r="I21" s="36">
        <f t="shared" si="7"/>
      </c>
      <c r="J21" s="36">
        <f t="shared" si="8"/>
      </c>
      <c r="K21" s="36">
        <f t="shared" si="9"/>
        <v>1</v>
      </c>
      <c r="L21" s="36">
        <f t="shared" si="10"/>
        <v>3</v>
      </c>
      <c r="M21" s="36">
        <f t="shared" si="11"/>
        <v>5</v>
      </c>
      <c r="N21" s="36">
        <f t="shared" si="12"/>
      </c>
      <c r="O21" s="36">
        <f t="shared" si="13"/>
      </c>
      <c r="P21" s="36">
        <f t="shared" si="14"/>
      </c>
      <c r="Q21" s="35" t="str">
        <f t="shared" si="15"/>
        <v>Zero</v>
      </c>
    </row>
    <row r="22" spans="1:17" ht="30" customHeight="1" thickBot="1">
      <c r="A22" s="45"/>
      <c r="B22" s="37">
        <f t="shared" si="0"/>
      </c>
      <c r="C22" s="36">
        <f t="shared" si="1"/>
        <v>0</v>
      </c>
      <c r="D22" s="36">
        <f t="shared" si="2"/>
        <v>0</v>
      </c>
      <c r="E22" s="36">
        <f t="shared" si="3"/>
        <v>0</v>
      </c>
      <c r="F22" s="36">
        <f t="shared" si="4"/>
        <v>0</v>
      </c>
      <c r="G22" s="36">
        <f t="shared" si="5"/>
      </c>
      <c r="H22" s="36">
        <f t="shared" si="6"/>
      </c>
      <c r="I22" s="36">
        <f t="shared" si="7"/>
      </c>
      <c r="J22" s="36">
        <f t="shared" si="8"/>
      </c>
      <c r="K22" s="36">
        <f t="shared" si="9"/>
        <v>1</v>
      </c>
      <c r="L22" s="36">
        <f t="shared" si="10"/>
        <v>3</v>
      </c>
      <c r="M22" s="36">
        <f t="shared" si="11"/>
        <v>5</v>
      </c>
      <c r="N22" s="36">
        <f t="shared" si="12"/>
      </c>
      <c r="O22" s="36">
        <f t="shared" si="13"/>
      </c>
      <c r="P22" s="36">
        <f t="shared" si="14"/>
      </c>
      <c r="Q22" s="35" t="str">
        <f t="shared" si="15"/>
        <v>Zero</v>
      </c>
    </row>
    <row r="23" spans="1:17" ht="30" customHeight="1" thickBot="1">
      <c r="A23" s="45"/>
      <c r="B23" s="44">
        <f t="shared" si="0"/>
      </c>
      <c r="C23" s="36">
        <f t="shared" si="1"/>
        <v>0</v>
      </c>
      <c r="D23" s="36">
        <f t="shared" si="2"/>
        <v>0</v>
      </c>
      <c r="E23" s="36">
        <f t="shared" si="3"/>
        <v>0</v>
      </c>
      <c r="F23" s="36">
        <f t="shared" si="4"/>
        <v>0</v>
      </c>
      <c r="G23" s="36">
        <f t="shared" si="5"/>
      </c>
      <c r="H23" s="36">
        <f t="shared" si="6"/>
      </c>
      <c r="I23" s="36">
        <f t="shared" si="7"/>
      </c>
      <c r="J23" s="36">
        <f t="shared" si="8"/>
      </c>
      <c r="K23" s="36">
        <f t="shared" si="9"/>
        <v>1</v>
      </c>
      <c r="L23" s="36">
        <f t="shared" si="10"/>
        <v>3</v>
      </c>
      <c r="M23" s="36">
        <f t="shared" si="11"/>
        <v>5</v>
      </c>
      <c r="N23" s="36">
        <f t="shared" si="12"/>
      </c>
      <c r="O23" s="36">
        <f t="shared" si="13"/>
      </c>
      <c r="P23" s="36">
        <f t="shared" si="14"/>
      </c>
      <c r="Q23" s="35" t="str">
        <f t="shared" si="15"/>
        <v>Zero</v>
      </c>
    </row>
    <row r="24" spans="1:17" ht="30" customHeight="1" thickBot="1">
      <c r="A24" s="38"/>
      <c r="B24" s="44">
        <f t="shared" si="0"/>
      </c>
      <c r="C24" s="36">
        <f t="shared" si="1"/>
        <v>0</v>
      </c>
      <c r="D24" s="36">
        <f t="shared" si="2"/>
        <v>0</v>
      </c>
      <c r="E24" s="36">
        <f t="shared" si="3"/>
        <v>0</v>
      </c>
      <c r="F24" s="36">
        <f t="shared" si="4"/>
        <v>0</v>
      </c>
      <c r="G24" s="36">
        <f t="shared" si="5"/>
      </c>
      <c r="H24" s="36">
        <f t="shared" si="6"/>
      </c>
      <c r="I24" s="36">
        <f t="shared" si="7"/>
      </c>
      <c r="J24" s="36">
        <f t="shared" si="8"/>
      </c>
      <c r="K24" s="36">
        <f t="shared" si="9"/>
        <v>1</v>
      </c>
      <c r="L24" s="36">
        <f t="shared" si="10"/>
        <v>3</v>
      </c>
      <c r="M24" s="36">
        <f t="shared" si="11"/>
        <v>5</v>
      </c>
      <c r="N24" s="36">
        <f t="shared" si="12"/>
      </c>
      <c r="O24" s="36">
        <f t="shared" si="13"/>
      </c>
      <c r="P24" s="36">
        <f t="shared" si="14"/>
      </c>
      <c r="Q24" s="35" t="str">
        <f t="shared" si="15"/>
        <v>Zero</v>
      </c>
    </row>
    <row r="25" spans="1:17" ht="30" customHeight="1" thickBot="1">
      <c r="A25" s="42"/>
      <c r="B25" s="44">
        <f t="shared" si="0"/>
      </c>
      <c r="C25" s="36">
        <f t="shared" si="1"/>
        <v>0</v>
      </c>
      <c r="D25" s="36">
        <f t="shared" si="2"/>
        <v>0</v>
      </c>
      <c r="E25" s="36">
        <f t="shared" si="3"/>
        <v>0</v>
      </c>
      <c r="F25" s="36">
        <f t="shared" si="4"/>
        <v>0</v>
      </c>
      <c r="G25" s="36">
        <f t="shared" si="5"/>
      </c>
      <c r="H25" s="36">
        <f t="shared" si="6"/>
      </c>
      <c r="I25" s="36">
        <f t="shared" si="7"/>
      </c>
      <c r="J25" s="36">
        <f t="shared" si="8"/>
      </c>
      <c r="K25" s="36">
        <f t="shared" si="9"/>
        <v>1</v>
      </c>
      <c r="L25" s="36">
        <f t="shared" si="10"/>
        <v>3</v>
      </c>
      <c r="M25" s="36">
        <f t="shared" si="11"/>
        <v>5</v>
      </c>
      <c r="N25" s="36">
        <f t="shared" si="12"/>
      </c>
      <c r="O25" s="36">
        <f t="shared" si="13"/>
      </c>
      <c r="P25" s="36">
        <f t="shared" si="14"/>
      </c>
      <c r="Q25" s="35" t="str">
        <f t="shared" si="15"/>
        <v>Zero</v>
      </c>
    </row>
    <row r="26" spans="1:17" ht="30" customHeight="1" thickBot="1">
      <c r="A26" s="42"/>
      <c r="B26" s="44">
        <f t="shared" si="0"/>
      </c>
      <c r="C26" s="36">
        <f t="shared" si="1"/>
        <v>0</v>
      </c>
      <c r="D26" s="36">
        <f t="shared" si="2"/>
        <v>0</v>
      </c>
      <c r="E26" s="36">
        <f t="shared" si="3"/>
        <v>0</v>
      </c>
      <c r="F26" s="36">
        <f t="shared" si="4"/>
        <v>0</v>
      </c>
      <c r="G26" s="36">
        <f t="shared" si="5"/>
      </c>
      <c r="H26" s="36">
        <f t="shared" si="6"/>
      </c>
      <c r="I26" s="36">
        <f t="shared" si="7"/>
      </c>
      <c r="J26" s="36">
        <f t="shared" si="8"/>
      </c>
      <c r="K26" s="36">
        <f t="shared" si="9"/>
        <v>1</v>
      </c>
      <c r="L26" s="36">
        <f t="shared" si="10"/>
        <v>3</v>
      </c>
      <c r="M26" s="36">
        <f t="shared" si="11"/>
        <v>5</v>
      </c>
      <c r="N26" s="36">
        <f t="shared" si="12"/>
      </c>
      <c r="O26" s="36">
        <f t="shared" si="13"/>
      </c>
      <c r="P26" s="36">
        <f t="shared" si="14"/>
      </c>
      <c r="Q26" s="35" t="str">
        <f t="shared" si="15"/>
        <v>Zero</v>
      </c>
    </row>
    <row r="27" spans="1:17" ht="30" customHeight="1" thickBot="1">
      <c r="A27" s="42"/>
      <c r="B27" s="44">
        <f t="shared" si="0"/>
      </c>
      <c r="C27" s="36">
        <f t="shared" si="1"/>
        <v>0</v>
      </c>
      <c r="D27" s="36">
        <f t="shared" si="2"/>
        <v>0</v>
      </c>
      <c r="E27" s="36">
        <f t="shared" si="3"/>
        <v>0</v>
      </c>
      <c r="F27" s="36">
        <f t="shared" si="4"/>
        <v>0</v>
      </c>
      <c r="G27" s="36">
        <f t="shared" si="5"/>
      </c>
      <c r="H27" s="36">
        <f t="shared" si="6"/>
      </c>
      <c r="I27" s="36">
        <f t="shared" si="7"/>
      </c>
      <c r="J27" s="36">
        <f t="shared" si="8"/>
      </c>
      <c r="K27" s="36">
        <f t="shared" si="9"/>
        <v>1</v>
      </c>
      <c r="L27" s="36">
        <f t="shared" si="10"/>
        <v>3</v>
      </c>
      <c r="M27" s="36">
        <f t="shared" si="11"/>
        <v>5</v>
      </c>
      <c r="N27" s="36">
        <f t="shared" si="12"/>
      </c>
      <c r="O27" s="36">
        <f t="shared" si="13"/>
      </c>
      <c r="P27" s="36">
        <f t="shared" si="14"/>
      </c>
      <c r="Q27" s="35" t="str">
        <f t="shared" si="15"/>
        <v>Zero</v>
      </c>
    </row>
    <row r="28" spans="1:17" ht="30" customHeight="1" thickBot="1">
      <c r="A28" s="42"/>
      <c r="B28" s="44">
        <f t="shared" si="0"/>
      </c>
      <c r="C28" s="36">
        <f t="shared" si="1"/>
        <v>0</v>
      </c>
      <c r="D28" s="36">
        <f t="shared" si="2"/>
        <v>0</v>
      </c>
      <c r="E28" s="36">
        <f t="shared" si="3"/>
        <v>0</v>
      </c>
      <c r="F28" s="36">
        <f t="shared" si="4"/>
        <v>0</v>
      </c>
      <c r="G28" s="36">
        <f t="shared" si="5"/>
      </c>
      <c r="H28" s="36">
        <f t="shared" si="6"/>
      </c>
      <c r="I28" s="36">
        <f t="shared" si="7"/>
      </c>
      <c r="J28" s="36">
        <f t="shared" si="8"/>
      </c>
      <c r="K28" s="36">
        <f t="shared" si="9"/>
        <v>1</v>
      </c>
      <c r="L28" s="36">
        <f t="shared" si="10"/>
        <v>3</v>
      </c>
      <c r="M28" s="36">
        <f t="shared" si="11"/>
        <v>5</v>
      </c>
      <c r="N28" s="36">
        <f t="shared" si="12"/>
      </c>
      <c r="O28" s="36">
        <f t="shared" si="13"/>
      </c>
      <c r="P28" s="36">
        <f t="shared" si="14"/>
      </c>
      <c r="Q28" s="35" t="str">
        <f t="shared" si="15"/>
        <v>Zero</v>
      </c>
    </row>
    <row r="29" spans="1:17" ht="30" customHeight="1" thickBot="1">
      <c r="A29" s="42"/>
      <c r="B29" s="44">
        <f t="shared" si="0"/>
      </c>
      <c r="C29" s="36">
        <f t="shared" si="1"/>
        <v>0</v>
      </c>
      <c r="D29" s="36">
        <f t="shared" si="2"/>
        <v>0</v>
      </c>
      <c r="E29" s="36">
        <f t="shared" si="3"/>
        <v>0</v>
      </c>
      <c r="F29" s="36">
        <f t="shared" si="4"/>
        <v>0</v>
      </c>
      <c r="G29" s="36">
        <f t="shared" si="5"/>
      </c>
      <c r="H29" s="36">
        <f t="shared" si="6"/>
      </c>
      <c r="I29" s="36">
        <f t="shared" si="7"/>
      </c>
      <c r="J29" s="36">
        <f t="shared" si="8"/>
      </c>
      <c r="K29" s="36">
        <f t="shared" si="9"/>
        <v>1</v>
      </c>
      <c r="L29" s="36">
        <f t="shared" si="10"/>
        <v>3</v>
      </c>
      <c r="M29" s="36">
        <f t="shared" si="11"/>
        <v>5</v>
      </c>
      <c r="N29" s="36">
        <f t="shared" si="12"/>
      </c>
      <c r="O29" s="36">
        <f t="shared" si="13"/>
      </c>
      <c r="P29" s="36">
        <f t="shared" si="14"/>
      </c>
      <c r="Q29" s="35" t="str">
        <f t="shared" si="15"/>
        <v>Zero</v>
      </c>
    </row>
    <row r="30" spans="1:17" ht="30" customHeight="1" thickBot="1">
      <c r="A30" s="45"/>
      <c r="B30" s="44">
        <f t="shared" si="0"/>
      </c>
      <c r="C30" s="36">
        <f t="shared" si="1"/>
        <v>0</v>
      </c>
      <c r="D30" s="36">
        <f t="shared" si="2"/>
        <v>0</v>
      </c>
      <c r="E30" s="36">
        <f t="shared" si="3"/>
        <v>0</v>
      </c>
      <c r="F30" s="36">
        <f t="shared" si="4"/>
        <v>0</v>
      </c>
      <c r="G30" s="36">
        <f t="shared" si="5"/>
      </c>
      <c r="H30" s="36">
        <f t="shared" si="6"/>
      </c>
      <c r="I30" s="36">
        <f t="shared" si="7"/>
      </c>
      <c r="J30" s="36">
        <f t="shared" si="8"/>
      </c>
      <c r="K30" s="36">
        <f t="shared" si="9"/>
        <v>1</v>
      </c>
      <c r="L30" s="36">
        <f t="shared" si="10"/>
        <v>3</v>
      </c>
      <c r="M30" s="36">
        <f t="shared" si="11"/>
        <v>5</v>
      </c>
      <c r="N30" s="36">
        <f t="shared" si="12"/>
      </c>
      <c r="O30" s="36">
        <f t="shared" si="13"/>
      </c>
      <c r="P30" s="36">
        <f t="shared" si="14"/>
      </c>
      <c r="Q30" s="35" t="str">
        <f t="shared" si="15"/>
        <v>Zero</v>
      </c>
    </row>
    <row r="31" spans="1:17" ht="30" customHeight="1" thickBot="1">
      <c r="A31" s="38"/>
      <c r="B31" s="43">
        <f t="shared" si="0"/>
      </c>
      <c r="C31" s="36">
        <f t="shared" si="1"/>
        <v>0</v>
      </c>
      <c r="D31" s="36">
        <f t="shared" si="2"/>
        <v>0</v>
      </c>
      <c r="E31" s="36">
        <f t="shared" si="3"/>
        <v>0</v>
      </c>
      <c r="F31" s="36">
        <f t="shared" si="4"/>
        <v>0</v>
      </c>
      <c r="G31" s="36">
        <f t="shared" si="5"/>
      </c>
      <c r="H31" s="36">
        <f t="shared" si="6"/>
      </c>
      <c r="I31" s="36">
        <f t="shared" si="7"/>
      </c>
      <c r="J31" s="36">
        <f t="shared" si="8"/>
      </c>
      <c r="K31" s="36">
        <f t="shared" si="9"/>
        <v>1</v>
      </c>
      <c r="L31" s="36">
        <f t="shared" si="10"/>
        <v>3</v>
      </c>
      <c r="M31" s="36">
        <f t="shared" si="11"/>
        <v>5</v>
      </c>
      <c r="N31" s="36">
        <f t="shared" si="12"/>
      </c>
      <c r="O31" s="36">
        <f t="shared" si="13"/>
      </c>
      <c r="P31" s="36">
        <f t="shared" si="14"/>
      </c>
      <c r="Q31" s="35" t="str">
        <f t="shared" si="15"/>
        <v>Zero</v>
      </c>
    </row>
    <row r="32" spans="1:17" ht="30" customHeight="1" thickBot="1">
      <c r="A32" s="46"/>
      <c r="B32" s="43">
        <f t="shared" si="0"/>
      </c>
      <c r="C32" s="36">
        <f t="shared" si="1"/>
        <v>0</v>
      </c>
      <c r="D32" s="36">
        <f t="shared" si="2"/>
        <v>0</v>
      </c>
      <c r="E32" s="36">
        <f t="shared" si="3"/>
        <v>0</v>
      </c>
      <c r="F32" s="36">
        <f t="shared" si="4"/>
        <v>0</v>
      </c>
      <c r="G32" s="36">
        <f t="shared" si="5"/>
      </c>
      <c r="H32" s="36">
        <f t="shared" si="6"/>
      </c>
      <c r="I32" s="36">
        <f t="shared" si="7"/>
      </c>
      <c r="J32" s="36">
        <f t="shared" si="8"/>
      </c>
      <c r="K32" s="36">
        <f t="shared" si="9"/>
        <v>1</v>
      </c>
      <c r="L32" s="36">
        <f t="shared" si="10"/>
        <v>3</v>
      </c>
      <c r="M32" s="36">
        <f t="shared" si="11"/>
        <v>5</v>
      </c>
      <c r="N32" s="36">
        <f t="shared" si="12"/>
      </c>
      <c r="O32" s="36">
        <f t="shared" si="13"/>
      </c>
      <c r="P32" s="36">
        <f t="shared" si="14"/>
      </c>
      <c r="Q32" s="35" t="str">
        <f t="shared" si="15"/>
        <v>Zero</v>
      </c>
    </row>
    <row r="33" spans="1:17" s="25" customFormat="1" ht="30" customHeight="1" thickBot="1">
      <c r="A33" s="42"/>
      <c r="B33" s="43">
        <f t="shared" si="0"/>
      </c>
      <c r="C33" s="36">
        <f t="shared" si="1"/>
        <v>0</v>
      </c>
      <c r="D33" s="36">
        <f t="shared" si="2"/>
        <v>0</v>
      </c>
      <c r="E33" s="36">
        <f t="shared" si="3"/>
        <v>0</v>
      </c>
      <c r="F33" s="36">
        <f t="shared" si="4"/>
        <v>0</v>
      </c>
      <c r="G33" s="36">
        <f t="shared" si="5"/>
      </c>
      <c r="H33" s="36">
        <f t="shared" si="6"/>
      </c>
      <c r="I33" s="36">
        <f t="shared" si="7"/>
      </c>
      <c r="J33" s="36">
        <f t="shared" si="8"/>
      </c>
      <c r="K33" s="36">
        <f t="shared" si="9"/>
        <v>1</v>
      </c>
      <c r="L33" s="36">
        <f t="shared" si="10"/>
        <v>3</v>
      </c>
      <c r="M33" s="36">
        <f t="shared" si="11"/>
        <v>5</v>
      </c>
      <c r="N33" s="36">
        <f t="shared" si="12"/>
      </c>
      <c r="O33" s="36">
        <f t="shared" si="13"/>
      </c>
      <c r="P33" s="36">
        <f t="shared" si="14"/>
      </c>
      <c r="Q33" s="35" t="str">
        <f t="shared" si="15"/>
        <v>Zero</v>
      </c>
    </row>
    <row r="34" spans="1:17" s="25" customFormat="1" ht="30" customHeight="1" thickBot="1">
      <c r="A34" s="45"/>
      <c r="B34" s="37">
        <f t="shared" si="0"/>
      </c>
      <c r="C34" s="36">
        <f t="shared" si="1"/>
        <v>0</v>
      </c>
      <c r="D34" s="36">
        <f t="shared" si="2"/>
        <v>0</v>
      </c>
      <c r="E34" s="36">
        <f t="shared" si="3"/>
        <v>0</v>
      </c>
      <c r="F34" s="36">
        <f t="shared" si="4"/>
        <v>0</v>
      </c>
      <c r="G34" s="36">
        <f t="shared" si="5"/>
      </c>
      <c r="H34" s="36">
        <f t="shared" si="6"/>
      </c>
      <c r="I34" s="36">
        <f t="shared" si="7"/>
      </c>
      <c r="J34" s="36">
        <f t="shared" si="8"/>
      </c>
      <c r="K34" s="36">
        <f t="shared" si="9"/>
        <v>1</v>
      </c>
      <c r="L34" s="36">
        <f t="shared" si="10"/>
        <v>3</v>
      </c>
      <c r="M34" s="36">
        <f t="shared" si="11"/>
        <v>5</v>
      </c>
      <c r="N34" s="36">
        <f t="shared" si="12"/>
      </c>
      <c r="O34" s="36">
        <f t="shared" si="13"/>
      </c>
      <c r="P34" s="36">
        <f t="shared" si="14"/>
      </c>
      <c r="Q34" s="35" t="str">
        <f t="shared" si="15"/>
        <v>Zero</v>
      </c>
    </row>
    <row r="35" spans="1:17" s="25" customFormat="1" ht="30" customHeight="1" thickBot="1">
      <c r="A35" s="38"/>
      <c r="B35" s="44">
        <f t="shared" si="0"/>
      </c>
      <c r="C35" s="36">
        <f t="shared" si="1"/>
        <v>0</v>
      </c>
      <c r="D35" s="36">
        <f t="shared" si="2"/>
        <v>0</v>
      </c>
      <c r="E35" s="36">
        <f t="shared" si="3"/>
        <v>0</v>
      </c>
      <c r="F35" s="36">
        <f t="shared" si="4"/>
        <v>0</v>
      </c>
      <c r="G35" s="36">
        <f t="shared" si="5"/>
      </c>
      <c r="H35" s="36">
        <f t="shared" si="6"/>
      </c>
      <c r="I35" s="36">
        <f t="shared" si="7"/>
      </c>
      <c r="J35" s="36">
        <f t="shared" si="8"/>
      </c>
      <c r="K35" s="36">
        <f t="shared" si="9"/>
        <v>1</v>
      </c>
      <c r="L35" s="36">
        <f t="shared" si="10"/>
        <v>3</v>
      </c>
      <c r="M35" s="36">
        <f t="shared" si="11"/>
        <v>5</v>
      </c>
      <c r="N35" s="36">
        <f t="shared" si="12"/>
      </c>
      <c r="O35" s="36">
        <f t="shared" si="13"/>
      </c>
      <c r="P35" s="36">
        <f t="shared" si="14"/>
      </c>
      <c r="Q35" s="35" t="str">
        <f t="shared" si="15"/>
        <v>Zero</v>
      </c>
    </row>
    <row r="36" spans="1:17" s="25" customFormat="1" ht="30" customHeight="1" thickBot="1">
      <c r="A36" s="42"/>
      <c r="B36" s="44">
        <f t="shared" si="0"/>
      </c>
      <c r="C36" s="36">
        <f t="shared" si="1"/>
        <v>0</v>
      </c>
      <c r="D36" s="36">
        <f t="shared" si="2"/>
        <v>0</v>
      </c>
      <c r="E36" s="36">
        <f t="shared" si="3"/>
        <v>0</v>
      </c>
      <c r="F36" s="36">
        <f t="shared" si="4"/>
        <v>0</v>
      </c>
      <c r="G36" s="36">
        <f t="shared" si="5"/>
      </c>
      <c r="H36" s="36">
        <f t="shared" si="6"/>
      </c>
      <c r="I36" s="36">
        <f t="shared" si="7"/>
      </c>
      <c r="J36" s="36">
        <f t="shared" si="8"/>
      </c>
      <c r="K36" s="36">
        <f t="shared" si="9"/>
        <v>1</v>
      </c>
      <c r="L36" s="36">
        <f t="shared" si="10"/>
        <v>3</v>
      </c>
      <c r="M36" s="36">
        <f t="shared" si="11"/>
        <v>5</v>
      </c>
      <c r="N36" s="36">
        <f t="shared" si="12"/>
      </c>
      <c r="O36" s="36">
        <f t="shared" si="13"/>
      </c>
      <c r="P36" s="36">
        <f t="shared" si="14"/>
      </c>
      <c r="Q36" s="35" t="str">
        <f t="shared" si="15"/>
        <v>Zero</v>
      </c>
    </row>
    <row r="37" spans="1:17" s="25" customFormat="1" ht="30" customHeight="1" thickBot="1">
      <c r="A37" s="42"/>
      <c r="B37" s="43">
        <f t="shared" si="0"/>
      </c>
      <c r="C37" s="36">
        <f t="shared" si="1"/>
        <v>0</v>
      </c>
      <c r="D37" s="36">
        <f t="shared" si="2"/>
        <v>0</v>
      </c>
      <c r="E37" s="36">
        <f t="shared" si="3"/>
        <v>0</v>
      </c>
      <c r="F37" s="36">
        <f t="shared" si="4"/>
        <v>0</v>
      </c>
      <c r="G37" s="36">
        <f t="shared" si="5"/>
      </c>
      <c r="H37" s="36">
        <f t="shared" si="6"/>
      </c>
      <c r="I37" s="36">
        <f t="shared" si="7"/>
      </c>
      <c r="J37" s="36">
        <f t="shared" si="8"/>
      </c>
      <c r="K37" s="36">
        <f t="shared" si="9"/>
        <v>1</v>
      </c>
      <c r="L37" s="36">
        <f t="shared" si="10"/>
        <v>3</v>
      </c>
      <c r="M37" s="36">
        <f t="shared" si="11"/>
        <v>5</v>
      </c>
      <c r="N37" s="36">
        <f t="shared" si="12"/>
      </c>
      <c r="O37" s="36">
        <f t="shared" si="13"/>
      </c>
      <c r="P37" s="36">
        <f t="shared" si="14"/>
      </c>
      <c r="Q37" s="35" t="str">
        <f t="shared" si="15"/>
        <v>Zero</v>
      </c>
    </row>
    <row r="38" spans="1:17" s="25" customFormat="1" ht="30" customHeight="1" thickBot="1">
      <c r="A38" s="45"/>
      <c r="B38" s="37">
        <f t="shared" si="0"/>
      </c>
      <c r="C38" s="36">
        <f t="shared" si="1"/>
        <v>0</v>
      </c>
      <c r="D38" s="36">
        <f t="shared" si="2"/>
        <v>0</v>
      </c>
      <c r="E38" s="36">
        <f t="shared" si="3"/>
        <v>0</v>
      </c>
      <c r="F38" s="36">
        <f t="shared" si="4"/>
        <v>0</v>
      </c>
      <c r="G38" s="36">
        <f t="shared" si="5"/>
      </c>
      <c r="H38" s="36">
        <f t="shared" si="6"/>
      </c>
      <c r="I38" s="36">
        <f t="shared" si="7"/>
      </c>
      <c r="J38" s="36">
        <f t="shared" si="8"/>
      </c>
      <c r="K38" s="36">
        <f t="shared" si="9"/>
        <v>1</v>
      </c>
      <c r="L38" s="36">
        <f t="shared" si="10"/>
        <v>3</v>
      </c>
      <c r="M38" s="36">
        <f t="shared" si="11"/>
        <v>5</v>
      </c>
      <c r="N38" s="36">
        <f t="shared" si="12"/>
      </c>
      <c r="O38" s="36">
        <f t="shared" si="13"/>
      </c>
      <c r="P38" s="36">
        <f t="shared" si="14"/>
      </c>
      <c r="Q38" s="35" t="str">
        <f t="shared" si="15"/>
        <v>Zero</v>
      </c>
    </row>
    <row r="39" spans="1:17" s="25" customFormat="1" ht="30" customHeight="1" thickBot="1">
      <c r="A39" s="45"/>
      <c r="B39" s="43">
        <f t="shared" si="0"/>
      </c>
      <c r="C39" s="36">
        <f t="shared" si="1"/>
        <v>0</v>
      </c>
      <c r="D39" s="36">
        <f t="shared" si="2"/>
        <v>0</v>
      </c>
      <c r="E39" s="36">
        <f t="shared" si="3"/>
        <v>0</v>
      </c>
      <c r="F39" s="36">
        <f t="shared" si="4"/>
        <v>0</v>
      </c>
      <c r="G39" s="36">
        <f t="shared" si="5"/>
      </c>
      <c r="H39" s="36">
        <f t="shared" si="6"/>
      </c>
      <c r="I39" s="36">
        <f t="shared" si="7"/>
      </c>
      <c r="J39" s="36">
        <f t="shared" si="8"/>
      </c>
      <c r="K39" s="36">
        <f t="shared" si="9"/>
        <v>1</v>
      </c>
      <c r="L39" s="36">
        <f t="shared" si="10"/>
        <v>3</v>
      </c>
      <c r="M39" s="36">
        <f t="shared" si="11"/>
        <v>5</v>
      </c>
      <c r="N39" s="36">
        <f t="shared" si="12"/>
      </c>
      <c r="O39" s="36">
        <f t="shared" si="13"/>
      </c>
      <c r="P39" s="36">
        <f t="shared" si="14"/>
      </c>
      <c r="Q39" s="35" t="str">
        <f t="shared" si="15"/>
        <v>Zero</v>
      </c>
    </row>
    <row r="40" spans="1:17" s="25" customFormat="1" ht="30" customHeight="1" thickBot="1">
      <c r="A40" s="45"/>
      <c r="B40" s="43">
        <f t="shared" si="0"/>
      </c>
      <c r="C40" s="36">
        <f t="shared" si="1"/>
        <v>0</v>
      </c>
      <c r="D40" s="36">
        <f t="shared" si="2"/>
        <v>0</v>
      </c>
      <c r="E40" s="36">
        <f t="shared" si="3"/>
        <v>0</v>
      </c>
      <c r="F40" s="36">
        <f t="shared" si="4"/>
        <v>0</v>
      </c>
      <c r="G40" s="36">
        <f t="shared" si="5"/>
      </c>
      <c r="H40" s="36">
        <f t="shared" si="6"/>
      </c>
      <c r="I40" s="36">
        <f t="shared" si="7"/>
      </c>
      <c r="J40" s="36">
        <f t="shared" si="8"/>
      </c>
      <c r="K40" s="36">
        <f t="shared" si="9"/>
        <v>1</v>
      </c>
      <c r="L40" s="36">
        <f t="shared" si="10"/>
        <v>3</v>
      </c>
      <c r="M40" s="36">
        <f t="shared" si="11"/>
        <v>5</v>
      </c>
      <c r="N40" s="36">
        <f t="shared" si="12"/>
      </c>
      <c r="O40" s="36">
        <f t="shared" si="13"/>
      </c>
      <c r="P40" s="36">
        <f t="shared" si="14"/>
      </c>
      <c r="Q40" s="35" t="str">
        <f t="shared" si="15"/>
        <v>Zero</v>
      </c>
    </row>
    <row r="41" spans="1:17" s="25" customFormat="1" ht="30" customHeight="1" thickBot="1">
      <c r="A41" s="45"/>
      <c r="B41" s="37">
        <f t="shared" si="0"/>
      </c>
      <c r="C41" s="36">
        <f t="shared" si="1"/>
        <v>0</v>
      </c>
      <c r="D41" s="36">
        <f t="shared" si="2"/>
        <v>0</v>
      </c>
      <c r="E41" s="36">
        <f t="shared" si="3"/>
        <v>0</v>
      </c>
      <c r="F41" s="36">
        <f t="shared" si="4"/>
        <v>0</v>
      </c>
      <c r="G41" s="36">
        <f t="shared" si="5"/>
      </c>
      <c r="H41" s="36">
        <f t="shared" si="6"/>
      </c>
      <c r="I41" s="36">
        <f t="shared" si="7"/>
      </c>
      <c r="J41" s="36">
        <f t="shared" si="8"/>
      </c>
      <c r="K41" s="36">
        <f t="shared" si="9"/>
        <v>1</v>
      </c>
      <c r="L41" s="36">
        <f t="shared" si="10"/>
        <v>3</v>
      </c>
      <c r="M41" s="36">
        <f t="shared" si="11"/>
        <v>5</v>
      </c>
      <c r="N41" s="36">
        <f t="shared" si="12"/>
      </c>
      <c r="O41" s="36">
        <f t="shared" si="13"/>
      </c>
      <c r="P41" s="36">
        <f t="shared" si="14"/>
      </c>
      <c r="Q41" s="35" t="str">
        <f t="shared" si="15"/>
        <v>Zero</v>
      </c>
    </row>
    <row r="42" spans="1:17" s="25" customFormat="1" ht="30" customHeight="1" thickBot="1">
      <c r="A42" s="45"/>
      <c r="B42" s="43">
        <f t="shared" si="0"/>
      </c>
      <c r="C42" s="36">
        <f t="shared" si="1"/>
        <v>0</v>
      </c>
      <c r="D42" s="36">
        <f t="shared" si="2"/>
        <v>0</v>
      </c>
      <c r="E42" s="36">
        <f t="shared" si="3"/>
        <v>0</v>
      </c>
      <c r="F42" s="36">
        <f t="shared" si="4"/>
        <v>0</v>
      </c>
      <c r="G42" s="36">
        <f t="shared" si="5"/>
      </c>
      <c r="H42" s="36">
        <f t="shared" si="6"/>
      </c>
      <c r="I42" s="36">
        <f t="shared" si="7"/>
      </c>
      <c r="J42" s="36">
        <f t="shared" si="8"/>
      </c>
      <c r="K42" s="36">
        <f t="shared" si="9"/>
        <v>1</v>
      </c>
      <c r="L42" s="36">
        <f t="shared" si="10"/>
        <v>3</v>
      </c>
      <c r="M42" s="36">
        <f t="shared" si="11"/>
        <v>5</v>
      </c>
      <c r="N42" s="36">
        <f t="shared" si="12"/>
      </c>
      <c r="O42" s="36">
        <f t="shared" si="13"/>
      </c>
      <c r="P42" s="36">
        <f t="shared" si="14"/>
      </c>
      <c r="Q42" s="35" t="str">
        <f t="shared" si="15"/>
        <v>Zero</v>
      </c>
    </row>
    <row r="43" spans="1:17" s="25" customFormat="1" ht="30" customHeight="1" thickBot="1">
      <c r="A43" s="42"/>
      <c r="B43" s="37">
        <f t="shared" si="0"/>
      </c>
      <c r="C43" s="36">
        <f t="shared" si="1"/>
        <v>0</v>
      </c>
      <c r="D43" s="36">
        <f t="shared" si="2"/>
        <v>0</v>
      </c>
      <c r="E43" s="36">
        <f t="shared" si="3"/>
        <v>0</v>
      </c>
      <c r="F43" s="36">
        <f t="shared" si="4"/>
        <v>0</v>
      </c>
      <c r="G43" s="36">
        <f t="shared" si="5"/>
      </c>
      <c r="H43" s="36">
        <f t="shared" si="6"/>
      </c>
      <c r="I43" s="36">
        <f t="shared" si="7"/>
      </c>
      <c r="J43" s="36">
        <f t="shared" si="8"/>
      </c>
      <c r="K43" s="36">
        <f t="shared" si="9"/>
        <v>1</v>
      </c>
      <c r="L43" s="36">
        <f t="shared" si="10"/>
        <v>3</v>
      </c>
      <c r="M43" s="36">
        <f t="shared" si="11"/>
        <v>5</v>
      </c>
      <c r="N43" s="36">
        <f t="shared" si="12"/>
      </c>
      <c r="O43" s="36">
        <f t="shared" si="13"/>
      </c>
      <c r="P43" s="36">
        <f t="shared" si="14"/>
      </c>
      <c r="Q43" s="35" t="str">
        <f t="shared" si="15"/>
        <v>Zero</v>
      </c>
    </row>
    <row r="44" spans="1:17" s="25" customFormat="1" ht="30" customHeight="1" thickBot="1">
      <c r="A44" s="45"/>
      <c r="B44" s="44">
        <f t="shared" si="0"/>
      </c>
      <c r="C44" s="36">
        <f t="shared" si="1"/>
        <v>0</v>
      </c>
      <c r="D44" s="36">
        <f t="shared" si="2"/>
        <v>0</v>
      </c>
      <c r="E44" s="36">
        <f t="shared" si="3"/>
        <v>0</v>
      </c>
      <c r="F44" s="36">
        <f t="shared" si="4"/>
        <v>0</v>
      </c>
      <c r="G44" s="36">
        <f t="shared" si="5"/>
      </c>
      <c r="H44" s="36">
        <f t="shared" si="6"/>
      </c>
      <c r="I44" s="36">
        <f t="shared" si="7"/>
      </c>
      <c r="J44" s="36">
        <f t="shared" si="8"/>
      </c>
      <c r="K44" s="36">
        <f t="shared" si="9"/>
        <v>1</v>
      </c>
      <c r="L44" s="36">
        <f t="shared" si="10"/>
        <v>3</v>
      </c>
      <c r="M44" s="36">
        <f t="shared" si="11"/>
        <v>5</v>
      </c>
      <c r="N44" s="36">
        <f t="shared" si="12"/>
      </c>
      <c r="O44" s="36">
        <f t="shared" si="13"/>
      </c>
      <c r="P44" s="36">
        <f t="shared" si="14"/>
      </c>
      <c r="Q44" s="35" t="str">
        <f t="shared" si="15"/>
        <v>Zero</v>
      </c>
    </row>
    <row r="45" spans="1:17" s="25" customFormat="1" ht="30" customHeight="1" thickBot="1">
      <c r="A45" s="38"/>
      <c r="B45" s="43">
        <f t="shared" si="0"/>
      </c>
      <c r="C45" s="36">
        <f t="shared" si="1"/>
        <v>0</v>
      </c>
      <c r="D45" s="36">
        <f t="shared" si="2"/>
        <v>0</v>
      </c>
      <c r="E45" s="36">
        <f t="shared" si="3"/>
        <v>0</v>
      </c>
      <c r="F45" s="36">
        <f t="shared" si="4"/>
        <v>0</v>
      </c>
      <c r="G45" s="36">
        <f t="shared" si="5"/>
      </c>
      <c r="H45" s="36">
        <f t="shared" si="6"/>
      </c>
      <c r="I45" s="36">
        <f t="shared" si="7"/>
      </c>
      <c r="J45" s="36">
        <f t="shared" si="8"/>
      </c>
      <c r="K45" s="36">
        <f t="shared" si="9"/>
        <v>1</v>
      </c>
      <c r="L45" s="36">
        <f t="shared" si="10"/>
        <v>3</v>
      </c>
      <c r="M45" s="36">
        <f t="shared" si="11"/>
        <v>5</v>
      </c>
      <c r="N45" s="36">
        <f t="shared" si="12"/>
      </c>
      <c r="O45" s="36">
        <f t="shared" si="13"/>
      </c>
      <c r="P45" s="36">
        <f t="shared" si="14"/>
      </c>
      <c r="Q45" s="35" t="str">
        <f t="shared" si="15"/>
        <v>Zero</v>
      </c>
    </row>
    <row r="46" spans="1:17" s="25" customFormat="1" ht="30" customHeight="1" thickBot="1">
      <c r="A46" s="42"/>
      <c r="B46" s="43">
        <f t="shared" si="0"/>
      </c>
      <c r="C46" s="36">
        <f t="shared" si="1"/>
        <v>0</v>
      </c>
      <c r="D46" s="36">
        <f t="shared" si="2"/>
        <v>0</v>
      </c>
      <c r="E46" s="36">
        <f t="shared" si="3"/>
        <v>0</v>
      </c>
      <c r="F46" s="36">
        <f t="shared" si="4"/>
        <v>0</v>
      </c>
      <c r="G46" s="36">
        <f t="shared" si="5"/>
      </c>
      <c r="H46" s="36">
        <f t="shared" si="6"/>
      </c>
      <c r="I46" s="36">
        <f t="shared" si="7"/>
      </c>
      <c r="J46" s="36">
        <f t="shared" si="8"/>
      </c>
      <c r="K46" s="36">
        <f t="shared" si="9"/>
        <v>1</v>
      </c>
      <c r="L46" s="36">
        <f t="shared" si="10"/>
        <v>3</v>
      </c>
      <c r="M46" s="36">
        <f t="shared" si="11"/>
        <v>5</v>
      </c>
      <c r="N46" s="36">
        <f t="shared" si="12"/>
      </c>
      <c r="O46" s="36">
        <f t="shared" si="13"/>
      </c>
      <c r="P46" s="36">
        <f t="shared" si="14"/>
      </c>
      <c r="Q46" s="35" t="str">
        <f t="shared" si="15"/>
        <v>Zero</v>
      </c>
    </row>
    <row r="47" spans="1:17" s="25" customFormat="1" ht="30" customHeight="1" thickBot="1">
      <c r="A47" s="42"/>
      <c r="B47" s="37">
        <f t="shared" si="0"/>
      </c>
      <c r="C47" s="36">
        <f t="shared" si="1"/>
        <v>0</v>
      </c>
      <c r="D47" s="36">
        <f t="shared" si="2"/>
        <v>0</v>
      </c>
      <c r="E47" s="36">
        <f t="shared" si="3"/>
        <v>0</v>
      </c>
      <c r="F47" s="36">
        <f t="shared" si="4"/>
        <v>0</v>
      </c>
      <c r="G47" s="36">
        <f t="shared" si="5"/>
      </c>
      <c r="H47" s="36">
        <f t="shared" si="6"/>
      </c>
      <c r="I47" s="36">
        <f t="shared" si="7"/>
      </c>
      <c r="J47" s="36">
        <f t="shared" si="8"/>
      </c>
      <c r="K47" s="36">
        <f t="shared" si="9"/>
        <v>1</v>
      </c>
      <c r="L47" s="36">
        <f t="shared" si="10"/>
        <v>3</v>
      </c>
      <c r="M47" s="36">
        <f t="shared" si="11"/>
        <v>5</v>
      </c>
      <c r="N47" s="36">
        <f t="shared" si="12"/>
      </c>
      <c r="O47" s="36">
        <f t="shared" si="13"/>
      </c>
      <c r="P47" s="36">
        <f t="shared" si="14"/>
      </c>
      <c r="Q47" s="35" t="str">
        <f t="shared" si="15"/>
        <v>Zero</v>
      </c>
    </row>
    <row r="48" spans="1:17" s="25" customFormat="1" ht="30" customHeight="1" thickBot="1">
      <c r="A48" s="45"/>
      <c r="B48" s="44">
        <f t="shared" si="0"/>
      </c>
      <c r="C48" s="36">
        <f t="shared" si="1"/>
        <v>0</v>
      </c>
      <c r="D48" s="36">
        <f t="shared" si="2"/>
        <v>0</v>
      </c>
      <c r="E48" s="36">
        <f t="shared" si="3"/>
        <v>0</v>
      </c>
      <c r="F48" s="36">
        <f t="shared" si="4"/>
        <v>0</v>
      </c>
      <c r="G48" s="36">
        <f t="shared" si="5"/>
      </c>
      <c r="H48" s="36">
        <f t="shared" si="6"/>
      </c>
      <c r="I48" s="36">
        <f t="shared" si="7"/>
      </c>
      <c r="J48" s="36">
        <f t="shared" si="8"/>
      </c>
      <c r="K48" s="36">
        <f t="shared" si="9"/>
        <v>1</v>
      </c>
      <c r="L48" s="36">
        <f t="shared" si="10"/>
        <v>3</v>
      </c>
      <c r="M48" s="36">
        <f t="shared" si="11"/>
        <v>5</v>
      </c>
      <c r="N48" s="36">
        <f t="shared" si="12"/>
      </c>
      <c r="O48" s="36">
        <f t="shared" si="13"/>
      </c>
      <c r="P48" s="36">
        <f t="shared" si="14"/>
      </c>
      <c r="Q48" s="35" t="str">
        <f t="shared" si="15"/>
        <v>Zero</v>
      </c>
    </row>
    <row r="49" spans="1:17" ht="30" customHeight="1" thickBot="1">
      <c r="A49" s="38"/>
      <c r="B49" s="44">
        <f t="shared" si="0"/>
      </c>
      <c r="C49" s="36">
        <f t="shared" si="1"/>
        <v>0</v>
      </c>
      <c r="D49" s="36">
        <f t="shared" si="2"/>
        <v>0</v>
      </c>
      <c r="E49" s="36">
        <f t="shared" si="3"/>
        <v>0</v>
      </c>
      <c r="F49" s="36">
        <f t="shared" si="4"/>
        <v>0</v>
      </c>
      <c r="G49" s="36">
        <f t="shared" si="5"/>
      </c>
      <c r="H49" s="36">
        <f t="shared" si="6"/>
      </c>
      <c r="I49" s="36">
        <f t="shared" si="7"/>
      </c>
      <c r="J49" s="36">
        <f t="shared" si="8"/>
      </c>
      <c r="K49" s="36">
        <f t="shared" si="9"/>
        <v>1</v>
      </c>
      <c r="L49" s="36">
        <f t="shared" si="10"/>
        <v>3</v>
      </c>
      <c r="M49" s="36">
        <f t="shared" si="11"/>
        <v>5</v>
      </c>
      <c r="N49" s="36">
        <f t="shared" si="12"/>
      </c>
      <c r="O49" s="36">
        <f t="shared" si="13"/>
      </c>
      <c r="P49" s="36">
        <f t="shared" si="14"/>
      </c>
      <c r="Q49" s="35" t="str">
        <f t="shared" si="15"/>
        <v>Zero</v>
      </c>
    </row>
    <row r="50" spans="1:17" ht="30" customHeight="1" thickBot="1">
      <c r="A50" s="45"/>
      <c r="B50" s="43">
        <f t="shared" si="0"/>
      </c>
      <c r="C50" s="36">
        <f t="shared" si="1"/>
        <v>0</v>
      </c>
      <c r="D50" s="36">
        <f t="shared" si="2"/>
        <v>0</v>
      </c>
      <c r="E50" s="36">
        <f t="shared" si="3"/>
        <v>0</v>
      </c>
      <c r="F50" s="36">
        <f t="shared" si="4"/>
        <v>0</v>
      </c>
      <c r="G50" s="36">
        <f t="shared" si="5"/>
      </c>
      <c r="H50" s="36">
        <f t="shared" si="6"/>
      </c>
      <c r="I50" s="36">
        <f t="shared" si="7"/>
      </c>
      <c r="J50" s="36">
        <f t="shared" si="8"/>
      </c>
      <c r="K50" s="36">
        <f t="shared" si="9"/>
        <v>1</v>
      </c>
      <c r="L50" s="36">
        <f t="shared" si="10"/>
        <v>3</v>
      </c>
      <c r="M50" s="36">
        <f t="shared" si="11"/>
        <v>5</v>
      </c>
      <c r="N50" s="36">
        <f t="shared" si="12"/>
      </c>
      <c r="O50" s="36">
        <f t="shared" si="13"/>
      </c>
      <c r="P50" s="36">
        <f t="shared" si="14"/>
      </c>
      <c r="Q50" s="35" t="str">
        <f t="shared" si="15"/>
        <v>Zero</v>
      </c>
    </row>
    <row r="51" spans="1:17" ht="30" customHeight="1" thickBot="1">
      <c r="A51" s="38"/>
      <c r="B51" s="37">
        <f t="shared" si="0"/>
      </c>
      <c r="C51" s="36">
        <f t="shared" si="1"/>
        <v>0</v>
      </c>
      <c r="D51" s="36">
        <f t="shared" si="2"/>
        <v>0</v>
      </c>
      <c r="E51" s="36">
        <f t="shared" si="3"/>
        <v>0</v>
      </c>
      <c r="F51" s="36">
        <f t="shared" si="4"/>
        <v>0</v>
      </c>
      <c r="G51" s="36">
        <f t="shared" si="5"/>
      </c>
      <c r="H51" s="36">
        <f t="shared" si="6"/>
      </c>
      <c r="I51" s="36">
        <f t="shared" si="7"/>
      </c>
      <c r="J51" s="36">
        <f t="shared" si="8"/>
      </c>
      <c r="K51" s="36">
        <f t="shared" si="9"/>
        <v>1</v>
      </c>
      <c r="L51" s="36">
        <f t="shared" si="10"/>
        <v>3</v>
      </c>
      <c r="M51" s="36">
        <f t="shared" si="11"/>
        <v>5</v>
      </c>
      <c r="N51" s="36">
        <f t="shared" si="12"/>
      </c>
      <c r="O51" s="36">
        <f t="shared" si="13"/>
      </c>
      <c r="P51" s="36">
        <f t="shared" si="14"/>
      </c>
      <c r="Q51" s="35" t="str">
        <f t="shared" si="15"/>
        <v>Zero</v>
      </c>
    </row>
    <row r="52" spans="1:17" ht="30" customHeight="1" thickBot="1">
      <c r="A52" s="42"/>
      <c r="B52" s="44">
        <f t="shared" si="0"/>
      </c>
      <c r="C52" s="36">
        <f t="shared" si="1"/>
        <v>0</v>
      </c>
      <c r="D52" s="36">
        <f t="shared" si="2"/>
        <v>0</v>
      </c>
      <c r="E52" s="36">
        <f t="shared" si="3"/>
        <v>0</v>
      </c>
      <c r="F52" s="36">
        <f t="shared" si="4"/>
        <v>0</v>
      </c>
      <c r="G52" s="36">
        <f t="shared" si="5"/>
      </c>
      <c r="H52" s="36">
        <f t="shared" si="6"/>
      </c>
      <c r="I52" s="36">
        <f t="shared" si="7"/>
      </c>
      <c r="J52" s="36">
        <f t="shared" si="8"/>
      </c>
      <c r="K52" s="36">
        <f t="shared" si="9"/>
        <v>1</v>
      </c>
      <c r="L52" s="36">
        <f t="shared" si="10"/>
        <v>3</v>
      </c>
      <c r="M52" s="36">
        <f t="shared" si="11"/>
        <v>5</v>
      </c>
      <c r="N52" s="36">
        <f t="shared" si="12"/>
      </c>
      <c r="O52" s="36">
        <f t="shared" si="13"/>
      </c>
      <c r="P52" s="36">
        <f t="shared" si="14"/>
      </c>
      <c r="Q52" s="35" t="str">
        <f t="shared" si="15"/>
        <v>Zero</v>
      </c>
    </row>
    <row r="53" spans="1:17" ht="30" customHeight="1" thickBot="1">
      <c r="A53" s="42"/>
      <c r="B53" s="44">
        <f t="shared" si="0"/>
      </c>
      <c r="C53" s="36">
        <f t="shared" si="1"/>
        <v>0</v>
      </c>
      <c r="D53" s="36">
        <f t="shared" si="2"/>
        <v>0</v>
      </c>
      <c r="E53" s="36">
        <f t="shared" si="3"/>
        <v>0</v>
      </c>
      <c r="F53" s="36">
        <f t="shared" si="4"/>
        <v>0</v>
      </c>
      <c r="G53" s="36">
        <f t="shared" si="5"/>
      </c>
      <c r="H53" s="36">
        <f t="shared" si="6"/>
      </c>
      <c r="I53" s="36">
        <f t="shared" si="7"/>
      </c>
      <c r="J53" s="36">
        <f t="shared" si="8"/>
      </c>
      <c r="K53" s="36">
        <f t="shared" si="9"/>
        <v>1</v>
      </c>
      <c r="L53" s="36">
        <f t="shared" si="10"/>
        <v>3</v>
      </c>
      <c r="M53" s="36">
        <f t="shared" si="11"/>
        <v>5</v>
      </c>
      <c r="N53" s="36">
        <f t="shared" si="12"/>
      </c>
      <c r="O53" s="36">
        <f t="shared" si="13"/>
      </c>
      <c r="P53" s="36">
        <f t="shared" si="14"/>
      </c>
      <c r="Q53" s="35" t="str">
        <f t="shared" si="15"/>
        <v>Zero</v>
      </c>
    </row>
    <row r="54" spans="1:17" ht="30" customHeight="1" thickBot="1">
      <c r="A54" s="42"/>
      <c r="B54" s="43">
        <f t="shared" si="0"/>
      </c>
      <c r="C54" s="36">
        <f t="shared" si="1"/>
        <v>0</v>
      </c>
      <c r="D54" s="36">
        <f t="shared" si="2"/>
        <v>0</v>
      </c>
      <c r="E54" s="36">
        <f t="shared" si="3"/>
        <v>0</v>
      </c>
      <c r="F54" s="36">
        <f t="shared" si="4"/>
        <v>0</v>
      </c>
      <c r="G54" s="36">
        <f t="shared" si="5"/>
      </c>
      <c r="H54" s="36">
        <f t="shared" si="6"/>
      </c>
      <c r="I54" s="36">
        <f t="shared" si="7"/>
      </c>
      <c r="J54" s="36">
        <f t="shared" si="8"/>
      </c>
      <c r="K54" s="36">
        <f t="shared" si="9"/>
        <v>1</v>
      </c>
      <c r="L54" s="36">
        <f t="shared" si="10"/>
        <v>3</v>
      </c>
      <c r="M54" s="36">
        <f t="shared" si="11"/>
        <v>5</v>
      </c>
      <c r="N54" s="36">
        <f t="shared" si="12"/>
      </c>
      <c r="O54" s="36">
        <f t="shared" si="13"/>
      </c>
      <c r="P54" s="36">
        <f t="shared" si="14"/>
      </c>
      <c r="Q54" s="35" t="str">
        <f t="shared" si="15"/>
        <v>Zero</v>
      </c>
    </row>
    <row r="55" spans="1:17" ht="30" customHeight="1" thickBot="1">
      <c r="A55" s="42"/>
      <c r="B55" s="41">
        <f t="shared" si="0"/>
      </c>
      <c r="C55" s="36">
        <f t="shared" si="1"/>
        <v>0</v>
      </c>
      <c r="D55" s="36">
        <f t="shared" si="2"/>
        <v>0</v>
      </c>
      <c r="E55" s="36">
        <f t="shared" si="3"/>
        <v>0</v>
      </c>
      <c r="F55" s="36">
        <f t="shared" si="4"/>
        <v>0</v>
      </c>
      <c r="G55" s="36">
        <f t="shared" si="5"/>
      </c>
      <c r="H55" s="36">
        <f t="shared" si="6"/>
      </c>
      <c r="I55" s="36">
        <f t="shared" si="7"/>
      </c>
      <c r="J55" s="36">
        <f t="shared" si="8"/>
      </c>
      <c r="K55" s="36">
        <f t="shared" si="9"/>
        <v>1</v>
      </c>
      <c r="L55" s="36">
        <f t="shared" si="10"/>
        <v>3</v>
      </c>
      <c r="M55" s="36">
        <f t="shared" si="11"/>
        <v>5</v>
      </c>
      <c r="N55" s="36">
        <f t="shared" si="12"/>
      </c>
      <c r="O55" s="36">
        <f t="shared" si="13"/>
      </c>
      <c r="P55" s="36">
        <f t="shared" si="14"/>
      </c>
      <c r="Q55" s="35" t="str">
        <f t="shared" si="15"/>
        <v>Zero</v>
      </c>
    </row>
    <row r="56" spans="1:17" ht="30" customHeight="1" thickBot="1">
      <c r="A56" s="42"/>
      <c r="B56" s="41">
        <f t="shared" si="0"/>
      </c>
      <c r="C56" s="36">
        <f t="shared" si="1"/>
        <v>0</v>
      </c>
      <c r="D56" s="36">
        <f t="shared" si="2"/>
        <v>0</v>
      </c>
      <c r="E56" s="36">
        <f t="shared" si="3"/>
        <v>0</v>
      </c>
      <c r="F56" s="36">
        <f t="shared" si="4"/>
        <v>0</v>
      </c>
      <c r="G56" s="36">
        <f t="shared" si="5"/>
      </c>
      <c r="H56" s="36">
        <f t="shared" si="6"/>
      </c>
      <c r="I56" s="36">
        <f t="shared" si="7"/>
      </c>
      <c r="J56" s="36">
        <f t="shared" si="8"/>
      </c>
      <c r="K56" s="36">
        <f t="shared" si="9"/>
        <v>1</v>
      </c>
      <c r="L56" s="36">
        <f t="shared" si="10"/>
        <v>3</v>
      </c>
      <c r="M56" s="36">
        <f t="shared" si="11"/>
        <v>5</v>
      </c>
      <c r="N56" s="36">
        <f t="shared" si="12"/>
      </c>
      <c r="O56" s="36">
        <f t="shared" si="13"/>
      </c>
      <c r="P56" s="36">
        <f t="shared" si="14"/>
      </c>
      <c r="Q56" s="35" t="str">
        <f t="shared" si="15"/>
        <v>Zero</v>
      </c>
    </row>
    <row r="57" spans="1:17" ht="30" customHeight="1" thickBot="1">
      <c r="A57" s="40"/>
      <c r="B57" s="39">
        <f t="shared" si="0"/>
      </c>
      <c r="C57" s="36">
        <f t="shared" si="1"/>
        <v>0</v>
      </c>
      <c r="D57" s="36">
        <f t="shared" si="2"/>
        <v>0</v>
      </c>
      <c r="E57" s="36">
        <f t="shared" si="3"/>
        <v>0</v>
      </c>
      <c r="F57" s="36">
        <f t="shared" si="4"/>
        <v>0</v>
      </c>
      <c r="G57" s="36">
        <f t="shared" si="5"/>
      </c>
      <c r="H57" s="36">
        <f t="shared" si="6"/>
      </c>
      <c r="I57" s="36">
        <f t="shared" si="7"/>
      </c>
      <c r="J57" s="36">
        <f t="shared" si="8"/>
      </c>
      <c r="K57" s="36">
        <f t="shared" si="9"/>
        <v>1</v>
      </c>
      <c r="L57" s="36">
        <f t="shared" si="10"/>
        <v>3</v>
      </c>
      <c r="M57" s="36">
        <f t="shared" si="11"/>
        <v>5</v>
      </c>
      <c r="N57" s="36">
        <f t="shared" si="12"/>
      </c>
      <c r="O57" s="36">
        <f t="shared" si="13"/>
      </c>
      <c r="P57" s="36">
        <f t="shared" si="14"/>
      </c>
      <c r="Q57" s="35" t="str">
        <f t="shared" si="15"/>
        <v>Zero</v>
      </c>
    </row>
    <row r="58" spans="1:17" ht="30" customHeight="1" thickBot="1" thickTop="1">
      <c r="A58" s="38"/>
      <c r="B58" s="37">
        <f t="shared" si="0"/>
      </c>
      <c r="C58" s="36">
        <f t="shared" si="1"/>
        <v>0</v>
      </c>
      <c r="D58" s="36">
        <f t="shared" si="2"/>
        <v>0</v>
      </c>
      <c r="E58" s="36">
        <f t="shared" si="3"/>
        <v>0</v>
      </c>
      <c r="F58" s="36">
        <f t="shared" si="4"/>
        <v>0</v>
      </c>
      <c r="G58" s="36">
        <f t="shared" si="5"/>
      </c>
      <c r="H58" s="36">
        <f t="shared" si="6"/>
      </c>
      <c r="I58" s="36">
        <f t="shared" si="7"/>
      </c>
      <c r="J58" s="36">
        <f t="shared" si="8"/>
      </c>
      <c r="K58" s="36">
        <f t="shared" si="9"/>
        <v>1</v>
      </c>
      <c r="L58" s="36">
        <f t="shared" si="10"/>
        <v>3</v>
      </c>
      <c r="M58" s="36">
        <f t="shared" si="11"/>
        <v>5</v>
      </c>
      <c r="N58" s="36">
        <f t="shared" si="12"/>
      </c>
      <c r="O58" s="36">
        <f t="shared" si="13"/>
      </c>
      <c r="P58" s="36">
        <f t="shared" si="14"/>
      </c>
      <c r="Q58" s="35" t="str">
        <f t="shared" si="15"/>
        <v>Zero</v>
      </c>
    </row>
    <row r="59" spans="1:109" ht="30" customHeight="1" thickBot="1" thickTop="1">
      <c r="A59" s="34"/>
      <c r="B59" s="33">
        <f t="shared" si="0"/>
      </c>
      <c r="C59" s="32">
        <f t="shared" si="1"/>
        <v>0</v>
      </c>
      <c r="D59" s="32">
        <f t="shared" si="2"/>
        <v>0</v>
      </c>
      <c r="E59" s="32">
        <f t="shared" si="3"/>
        <v>0</v>
      </c>
      <c r="F59" s="32">
        <f t="shared" si="4"/>
        <v>0</v>
      </c>
      <c r="G59" s="32">
        <f t="shared" si="5"/>
      </c>
      <c r="H59" s="32">
        <f t="shared" si="6"/>
      </c>
      <c r="I59" s="32">
        <f t="shared" si="7"/>
      </c>
      <c r="J59" s="32">
        <f t="shared" si="8"/>
      </c>
      <c r="K59" s="32">
        <f t="shared" si="9"/>
        <v>1</v>
      </c>
      <c r="L59" s="32">
        <f t="shared" si="10"/>
        <v>3</v>
      </c>
      <c r="M59" s="32">
        <f t="shared" si="11"/>
        <v>5</v>
      </c>
      <c r="N59" s="32">
        <f t="shared" si="12"/>
      </c>
      <c r="O59" s="32">
        <f t="shared" si="13"/>
      </c>
      <c r="P59" s="32">
        <f t="shared" si="14"/>
      </c>
      <c r="Q59" s="31" t="str">
        <f t="shared" si="15"/>
        <v>Zero</v>
      </c>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29"/>
    </row>
    <row r="60" spans="4:17" ht="13.5" thickTop="1">
      <c r="D60" s="28"/>
      <c r="E60" s="28"/>
      <c r="F60" s="28"/>
      <c r="J60" s="28"/>
      <c r="K60" s="28"/>
      <c r="L60" s="28"/>
      <c r="M60" s="28"/>
      <c r="N60" s="28"/>
      <c r="O60" s="28"/>
      <c r="P60" s="28"/>
      <c r="Q60" s="28"/>
    </row>
    <row r="61" spans="4:17" ht="12.75">
      <c r="D61" s="28"/>
      <c r="E61" s="28"/>
      <c r="F61" s="28"/>
      <c r="J61" s="28"/>
      <c r="K61" s="28"/>
      <c r="L61" s="28"/>
      <c r="M61" s="28"/>
      <c r="N61" s="28"/>
      <c r="O61" s="28"/>
      <c r="P61" s="28"/>
      <c r="Q61" s="28"/>
    </row>
    <row r="62" spans="4:17" ht="12.75">
      <c r="D62" s="28"/>
      <c r="E62" s="28"/>
      <c r="F62" s="28"/>
      <c r="J62" s="28"/>
      <c r="K62" s="28"/>
      <c r="L62" s="28"/>
      <c r="M62" s="28"/>
      <c r="N62" s="28"/>
      <c r="O62" s="28"/>
      <c r="P62" s="28"/>
      <c r="Q62" s="28"/>
    </row>
    <row r="63" spans="4:17" ht="12.75">
      <c r="D63" s="28"/>
      <c r="E63" s="28"/>
      <c r="F63" s="28"/>
      <c r="J63" s="28"/>
      <c r="K63" s="28"/>
      <c r="L63" s="28"/>
      <c r="M63" s="28"/>
      <c r="N63" s="28"/>
      <c r="O63" s="28"/>
      <c r="P63" s="28"/>
      <c r="Q63" s="28"/>
    </row>
    <row r="64" spans="4:17" ht="12.75">
      <c r="D64" s="28"/>
      <c r="E64" s="28"/>
      <c r="F64" s="28"/>
      <c r="J64" s="28"/>
      <c r="K64" s="28"/>
      <c r="L64" s="28"/>
      <c r="M64" s="28"/>
      <c r="N64" s="28"/>
      <c r="O64" s="28"/>
      <c r="P64" s="28"/>
      <c r="Q64" s="28"/>
    </row>
    <row r="65" spans="4:17" s="25" customFormat="1" ht="12.75">
      <c r="D65" s="28"/>
      <c r="E65" s="28"/>
      <c r="F65" s="28"/>
      <c r="G65" s="26"/>
      <c r="H65" s="26"/>
      <c r="I65" s="26"/>
      <c r="J65" s="28"/>
      <c r="K65" s="28"/>
      <c r="L65" s="28"/>
      <c r="M65" s="28"/>
      <c r="N65" s="28"/>
      <c r="O65" s="28"/>
      <c r="P65" s="28"/>
      <c r="Q65" s="28"/>
    </row>
    <row r="66" spans="4:17" s="25" customFormat="1" ht="12.75">
      <c r="D66" s="28"/>
      <c r="E66" s="28"/>
      <c r="F66" s="28"/>
      <c r="G66" s="26"/>
      <c r="H66" s="26"/>
      <c r="I66" s="26"/>
      <c r="J66" s="28"/>
      <c r="K66" s="28"/>
      <c r="L66" s="28"/>
      <c r="M66" s="28"/>
      <c r="N66" s="28"/>
      <c r="O66" s="28"/>
      <c r="P66" s="28"/>
      <c r="Q66" s="28"/>
    </row>
    <row r="67" spans="4:17" s="25" customFormat="1" ht="12.75">
      <c r="D67" s="28"/>
      <c r="E67" s="28"/>
      <c r="F67" s="28"/>
      <c r="G67" s="26"/>
      <c r="H67" s="26"/>
      <c r="I67" s="26"/>
      <c r="J67" s="28"/>
      <c r="K67" s="28"/>
      <c r="L67" s="28"/>
      <c r="M67" s="28"/>
      <c r="N67" s="28"/>
      <c r="O67" s="28"/>
      <c r="P67" s="28"/>
      <c r="Q67" s="28"/>
    </row>
    <row r="68" spans="4:17" s="25" customFormat="1" ht="12.75">
      <c r="D68" s="28"/>
      <c r="E68" s="28"/>
      <c r="F68" s="28"/>
      <c r="G68" s="26"/>
      <c r="H68" s="26"/>
      <c r="I68" s="26"/>
      <c r="J68" s="28"/>
      <c r="K68" s="28"/>
      <c r="L68" s="28"/>
      <c r="M68" s="28"/>
      <c r="N68" s="28"/>
      <c r="O68" s="28"/>
      <c r="P68" s="28"/>
      <c r="Q68" s="28"/>
    </row>
    <row r="69" spans="4:17" s="25" customFormat="1" ht="12.75">
      <c r="D69" s="28"/>
      <c r="E69" s="28"/>
      <c r="F69" s="28"/>
      <c r="G69" s="26"/>
      <c r="H69" s="26"/>
      <c r="I69" s="26"/>
      <c r="J69" s="26"/>
      <c r="K69" s="26"/>
      <c r="L69" s="26"/>
      <c r="M69" s="26"/>
      <c r="N69" s="26"/>
      <c r="O69" s="26"/>
      <c r="P69" s="26"/>
      <c r="Q69" s="26"/>
    </row>
    <row r="70" spans="4:17" s="25" customFormat="1" ht="12.75">
      <c r="D70" s="28"/>
      <c r="E70" s="28"/>
      <c r="F70" s="28"/>
      <c r="G70" s="26"/>
      <c r="H70" s="26"/>
      <c r="I70" s="26"/>
      <c r="J70" s="26"/>
      <c r="K70" s="26"/>
      <c r="L70" s="26"/>
      <c r="M70" s="26"/>
      <c r="N70" s="26"/>
      <c r="O70" s="26"/>
      <c r="P70" s="26"/>
      <c r="Q70" s="26"/>
    </row>
    <row r="71" spans="4:17" s="25" customFormat="1" ht="12.75">
      <c r="D71" s="28"/>
      <c r="E71" s="28"/>
      <c r="F71" s="28"/>
      <c r="G71" s="26"/>
      <c r="H71" s="26"/>
      <c r="I71" s="26"/>
      <c r="J71" s="26"/>
      <c r="K71" s="26"/>
      <c r="L71" s="26"/>
      <c r="M71" s="26"/>
      <c r="N71" s="26"/>
      <c r="O71" s="26"/>
      <c r="P71" s="26"/>
      <c r="Q71" s="26"/>
    </row>
    <row r="72" spans="4:17" s="25" customFormat="1" ht="12.75">
      <c r="D72" s="28"/>
      <c r="E72" s="28"/>
      <c r="F72" s="28"/>
      <c r="G72" s="26"/>
      <c r="H72" s="26"/>
      <c r="I72" s="26"/>
      <c r="J72" s="26"/>
      <c r="K72" s="26"/>
      <c r="L72" s="26"/>
      <c r="M72" s="26"/>
      <c r="N72" s="26"/>
      <c r="O72" s="26"/>
      <c r="P72" s="26"/>
      <c r="Q72" s="26"/>
    </row>
    <row r="73" spans="4:17" s="25" customFormat="1" ht="12.75">
      <c r="D73" s="28"/>
      <c r="E73" s="28"/>
      <c r="F73" s="28"/>
      <c r="G73" s="26"/>
      <c r="H73" s="26"/>
      <c r="I73" s="26"/>
      <c r="J73" s="26"/>
      <c r="K73" s="26"/>
      <c r="L73" s="26"/>
      <c r="M73" s="26"/>
      <c r="N73" s="26"/>
      <c r="O73" s="26"/>
      <c r="P73" s="26"/>
      <c r="Q73" s="26"/>
    </row>
    <row r="74" spans="4:17" s="25" customFormat="1" ht="12.75">
      <c r="D74" s="28"/>
      <c r="E74" s="28"/>
      <c r="F74" s="28"/>
      <c r="G74" s="26"/>
      <c r="H74" s="26"/>
      <c r="I74" s="26"/>
      <c r="J74" s="26"/>
      <c r="K74" s="26"/>
      <c r="L74" s="26"/>
      <c r="M74" s="26"/>
      <c r="N74" s="26"/>
      <c r="O74" s="26"/>
      <c r="P74" s="26"/>
      <c r="Q74" s="26"/>
    </row>
    <row r="75" spans="4:17" s="25" customFormat="1" ht="12.75">
      <c r="D75" s="28"/>
      <c r="E75" s="28"/>
      <c r="F75" s="28"/>
      <c r="G75" s="26"/>
      <c r="H75" s="26"/>
      <c r="I75" s="26"/>
      <c r="J75" s="26"/>
      <c r="K75" s="26"/>
      <c r="L75" s="26"/>
      <c r="M75" s="26"/>
      <c r="N75" s="26"/>
      <c r="O75" s="26"/>
      <c r="P75" s="26"/>
      <c r="Q75" s="26"/>
    </row>
    <row r="76" spans="4:17" s="25" customFormat="1" ht="12.75">
      <c r="D76" s="28"/>
      <c r="E76" s="28"/>
      <c r="F76" s="28"/>
      <c r="G76" s="26"/>
      <c r="H76" s="26"/>
      <c r="I76" s="26"/>
      <c r="J76" s="26"/>
      <c r="K76" s="26"/>
      <c r="L76" s="26"/>
      <c r="M76" s="26"/>
      <c r="N76" s="26"/>
      <c r="O76" s="26"/>
      <c r="P76" s="26"/>
      <c r="Q76" s="26"/>
    </row>
    <row r="77" spans="4:17" s="25" customFormat="1" ht="12.75">
      <c r="D77" s="28"/>
      <c r="E77" s="28"/>
      <c r="F77" s="28"/>
      <c r="G77" s="26"/>
      <c r="H77" s="26"/>
      <c r="I77" s="26"/>
      <c r="J77" s="26"/>
      <c r="K77" s="26"/>
      <c r="L77" s="26"/>
      <c r="M77" s="26"/>
      <c r="N77" s="26"/>
      <c r="O77" s="26"/>
      <c r="P77" s="26"/>
      <c r="Q77" s="26"/>
    </row>
    <row r="78" spans="4:17" s="25" customFormat="1" ht="12.75">
      <c r="D78" s="28"/>
      <c r="E78" s="28"/>
      <c r="F78" s="28"/>
      <c r="G78" s="26"/>
      <c r="H78" s="26"/>
      <c r="I78" s="26"/>
      <c r="J78" s="26"/>
      <c r="K78" s="26"/>
      <c r="L78" s="26"/>
      <c r="M78" s="26"/>
      <c r="N78" s="26"/>
      <c r="O78" s="26"/>
      <c r="P78" s="26"/>
      <c r="Q78" s="26"/>
    </row>
    <row r="79" spans="4:17" s="25" customFormat="1" ht="12.75">
      <c r="D79" s="28"/>
      <c r="E79" s="28"/>
      <c r="F79" s="28"/>
      <c r="G79" s="26"/>
      <c r="H79" s="26"/>
      <c r="I79" s="26"/>
      <c r="J79" s="26"/>
      <c r="K79" s="26"/>
      <c r="L79" s="26"/>
      <c r="M79" s="26"/>
      <c r="N79" s="26"/>
      <c r="O79" s="26"/>
      <c r="P79" s="26"/>
      <c r="Q79" s="26"/>
    </row>
    <row r="80" spans="4:17" s="25" customFormat="1" ht="12.75">
      <c r="D80" s="28"/>
      <c r="E80" s="28"/>
      <c r="F80" s="28"/>
      <c r="G80" s="26"/>
      <c r="H80" s="26"/>
      <c r="I80" s="26"/>
      <c r="J80" s="26"/>
      <c r="K80" s="26"/>
      <c r="L80" s="26"/>
      <c r="M80" s="26"/>
      <c r="N80" s="26"/>
      <c r="O80" s="26"/>
      <c r="P80" s="26"/>
      <c r="Q80" s="26"/>
    </row>
    <row r="81" spans="4:6" s="25" customFormat="1" ht="12.75">
      <c r="D81" s="28"/>
      <c r="E81" s="28"/>
      <c r="F81" s="28"/>
    </row>
    <row r="82" spans="4:6" s="25" customFormat="1" ht="12.75">
      <c r="D82" s="28"/>
      <c r="E82" s="28"/>
      <c r="F82" s="28"/>
    </row>
    <row r="83" spans="4:6" s="25" customFormat="1" ht="12.75">
      <c r="D83" s="28"/>
      <c r="E83" s="28"/>
      <c r="F83" s="28"/>
    </row>
    <row r="84" spans="4:6" s="25" customFormat="1" ht="12.75">
      <c r="D84" s="28"/>
      <c r="E84" s="28"/>
      <c r="F84" s="28"/>
    </row>
  </sheetData>
  <sheetProtection password="CEE5" sheet="1" objects="1" scenarios="1"/>
  <protectedRanges>
    <protectedRange sqref="A60:IV115 DK1:DN15 DF1:DH65536 DI16:DN65536 DJ1:DJ9 DJ12:DJ14 DI1:DI14" name="Range2"/>
    <protectedRange sqref="A12:A59" name="Range1"/>
  </protectedRanges>
  <mergeCells count="1">
    <mergeCell ref="DI18:DJ18"/>
  </mergeCells>
  <dataValidations count="1">
    <dataValidation type="whole" allowBlank="1" showInputMessage="1" showErrorMessage="1" error="Enter number below one  CRORE" sqref="A12:A59">
      <formula1>0</formula1>
      <formula2>10000000</formula2>
    </dataValidation>
  </dataValidations>
  <printOptions horizontalCentered="1" verticalCentered="1"/>
  <pageMargins left="0.7" right="0.7" top="0.75" bottom="1" header="0.5" footer="0.75"/>
  <pageSetup horizontalDpi="300" verticalDpi="300" orientation="portrait" paperSize="5" r:id="rId2"/>
  <drawing r:id="rId1"/>
</worksheet>
</file>

<file path=xl/worksheets/sheet9.xml><?xml version="1.0" encoding="utf-8"?>
<worksheet xmlns="http://schemas.openxmlformats.org/spreadsheetml/2006/main" xmlns:r="http://schemas.openxmlformats.org/officeDocument/2006/relationships">
  <dimension ref="A3:I36"/>
  <sheetViews>
    <sheetView showGridLines="0" view="pageBreakPreview" zoomScale="115" zoomScaleSheetLayoutView="115" zoomScalePageLayoutView="0" workbookViewId="0" topLeftCell="A34">
      <selection activeCell="G36" sqref="G36"/>
    </sheetView>
  </sheetViews>
  <sheetFormatPr defaultColWidth="9.140625" defaultRowHeight="15"/>
  <cols>
    <col min="9" max="9" width="11.7109375" style="0" customWidth="1"/>
  </cols>
  <sheetData>
    <row r="3" spans="1:9" ht="15">
      <c r="A3" s="373" t="s">
        <v>357</v>
      </c>
      <c r="B3" s="373"/>
      <c r="C3" s="373"/>
      <c r="D3" s="373"/>
      <c r="E3" s="373"/>
      <c r="F3" s="373"/>
      <c r="G3" s="373"/>
      <c r="H3" s="373"/>
      <c r="I3" s="373"/>
    </row>
    <row r="4" spans="1:9" ht="35.25" customHeight="1">
      <c r="A4" s="373"/>
      <c r="B4" s="373"/>
      <c r="C4" s="373"/>
      <c r="D4" s="373"/>
      <c r="E4" s="373"/>
      <c r="F4" s="373"/>
      <c r="G4" s="373"/>
      <c r="H4" s="373"/>
      <c r="I4" s="373"/>
    </row>
    <row r="5" spans="1:9" ht="39" customHeight="1">
      <c r="A5" s="372" t="s">
        <v>358</v>
      </c>
      <c r="B5" s="372"/>
      <c r="C5" s="372"/>
      <c r="D5" s="372"/>
      <c r="E5" s="372"/>
      <c r="F5" s="372"/>
      <c r="G5" s="372"/>
      <c r="H5" s="372"/>
      <c r="I5" s="372"/>
    </row>
    <row r="6" spans="1:9" ht="15">
      <c r="A6" s="372"/>
      <c r="B6" s="372"/>
      <c r="C6" s="372"/>
      <c r="D6" s="372"/>
      <c r="E6" s="372"/>
      <c r="F6" s="372"/>
      <c r="G6" s="372"/>
      <c r="H6" s="372"/>
      <c r="I6" s="372"/>
    </row>
    <row r="7" spans="1:9" ht="15">
      <c r="A7" s="372"/>
      <c r="B7" s="372"/>
      <c r="C7" s="372"/>
      <c r="D7" s="372"/>
      <c r="E7" s="372"/>
      <c r="F7" s="372"/>
      <c r="G7" s="372"/>
      <c r="H7" s="372"/>
      <c r="I7" s="372"/>
    </row>
    <row r="8" spans="1:9" ht="15">
      <c r="A8" s="372"/>
      <c r="B8" s="372"/>
      <c r="C8" s="372"/>
      <c r="D8" s="372"/>
      <c r="E8" s="372"/>
      <c r="F8" s="372"/>
      <c r="G8" s="372"/>
      <c r="H8" s="372"/>
      <c r="I8" s="372"/>
    </row>
    <row r="9" spans="1:9" ht="15">
      <c r="A9" s="372"/>
      <c r="B9" s="372"/>
      <c r="C9" s="372"/>
      <c r="D9" s="372"/>
      <c r="E9" s="372"/>
      <c r="F9" s="372"/>
      <c r="G9" s="372"/>
      <c r="H9" s="372"/>
      <c r="I9" s="372"/>
    </row>
    <row r="12" spans="1:6" ht="15">
      <c r="A12" s="181" t="s">
        <v>360</v>
      </c>
      <c r="F12" s="181" t="s">
        <v>359</v>
      </c>
    </row>
    <row r="35" ht="41.25" customHeight="1"/>
    <row r="36" ht="135.75" customHeight="1">
      <c r="A36" s="114" t="s">
        <v>381</v>
      </c>
    </row>
  </sheetData>
  <sheetProtection password="CEE5" sheet="1"/>
  <mergeCells count="2">
    <mergeCell ref="A5:I9"/>
    <mergeCell ref="A3:I4"/>
  </mergeCells>
  <printOptions/>
  <pageMargins left="0.7" right="0.7" top="0.75" bottom="0.75" header="0.3" footer="0.3"/>
  <pageSetup horizontalDpi="600" verticalDpi="600" orientation="portrait" paperSize="9" scale="96" r:id="rId2"/>
  <headerFooter>
    <oddFooter>&amp;LPRTU GUNTUR</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NAGARAJU</dc:creator>
  <cp:keywords/>
  <dc:description/>
  <cp:lastModifiedBy>shine</cp:lastModifiedBy>
  <cp:lastPrinted>2012-10-10T13:25:53Z</cp:lastPrinted>
  <dcterms:created xsi:type="dcterms:W3CDTF">2012-08-13T14:36:17Z</dcterms:created>
  <dcterms:modified xsi:type="dcterms:W3CDTF">2012-11-05T15:30:54Z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