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ata Page" sheetId="1" r:id="rId1"/>
    <sheet name="Print this Page" sheetId="2" r:id="rId2"/>
  </sheets>
  <definedNames>
    <definedName name="_xlnm.Print_Area" localSheetId="1">'Print this Page'!$B$1:$G$95</definedName>
    <definedName name="Unmarried">'Data Page'!$D$11</definedName>
  </definedNames>
  <calcPr fullCalcOnLoad="1"/>
</workbook>
</file>

<file path=xl/sharedStrings.xml><?xml version="1.0" encoding="utf-8"?>
<sst xmlns="http://schemas.openxmlformats.org/spreadsheetml/2006/main" count="229" uniqueCount="188">
  <si>
    <t>CFMS ID</t>
  </si>
  <si>
    <t>Mobile no</t>
  </si>
  <si>
    <t xml:space="preserve">Name </t>
  </si>
  <si>
    <t>Surname</t>
  </si>
  <si>
    <t>Gender</t>
  </si>
  <si>
    <t>Aadhar No</t>
  </si>
  <si>
    <t>Marital Status</t>
  </si>
  <si>
    <t>Caste</t>
  </si>
  <si>
    <t>DOB (as per S.S.C)</t>
  </si>
  <si>
    <t>Date of Joining (as per S.R)</t>
  </si>
  <si>
    <t>Date of Superannuation</t>
  </si>
  <si>
    <t>Parent Department</t>
  </si>
  <si>
    <t>Present Service Rule</t>
  </si>
  <si>
    <t>Class/Branch</t>
  </si>
  <si>
    <t>Present Post</t>
  </si>
  <si>
    <t>Employee Group</t>
  </si>
  <si>
    <t>Employee Present Working Status</t>
  </si>
  <si>
    <t>State</t>
  </si>
  <si>
    <t>District</t>
  </si>
  <si>
    <t>Mandal</t>
  </si>
  <si>
    <t>Village</t>
  </si>
  <si>
    <t>PinCode</t>
  </si>
  <si>
    <t>Differently Abled</t>
  </si>
  <si>
    <t>Percentage</t>
  </si>
  <si>
    <t>Name</t>
  </si>
  <si>
    <t>Relationship</t>
  </si>
  <si>
    <t>Date of Birth</t>
  </si>
  <si>
    <t>Date of marriage</t>
  </si>
  <si>
    <t>Is Alive</t>
  </si>
  <si>
    <t>Type of Employment</t>
  </si>
  <si>
    <t>Mobile No</t>
  </si>
  <si>
    <t>Qualification</t>
  </si>
  <si>
    <t>Stream/branch Name</t>
  </si>
  <si>
    <t>Year of Passing</t>
  </si>
  <si>
    <t>School/ College</t>
  </si>
  <si>
    <t>Country</t>
  </si>
  <si>
    <t xml:space="preserve">District </t>
  </si>
  <si>
    <t>Street</t>
  </si>
  <si>
    <t>Pincode</t>
  </si>
  <si>
    <t>Communication Address</t>
  </si>
  <si>
    <t>Home Town details</t>
  </si>
  <si>
    <t>Nearest Railway Station</t>
  </si>
  <si>
    <t>Nearest Airport</t>
  </si>
  <si>
    <t>Mobile-1 (Official)</t>
  </si>
  <si>
    <t>Mobile-2 (Personal)</t>
  </si>
  <si>
    <t>DyEo</t>
  </si>
  <si>
    <t>HM Gr-I</t>
  </si>
  <si>
    <t>HM in High Schools</t>
  </si>
  <si>
    <t>HM in Primary Schools</t>
  </si>
  <si>
    <t>LPT</t>
  </si>
  <si>
    <t>LPT(H)</t>
  </si>
  <si>
    <t>LPT-I</t>
  </si>
  <si>
    <t>LFL HM</t>
  </si>
  <si>
    <t>MEO</t>
  </si>
  <si>
    <t>SA</t>
  </si>
  <si>
    <t>SA (Language)</t>
  </si>
  <si>
    <t>SA (Maths)</t>
  </si>
  <si>
    <t>SA (Phy Edn)</t>
  </si>
  <si>
    <t>SA (RMSA)</t>
  </si>
  <si>
    <t>SGT</t>
  </si>
  <si>
    <t>SGT (PRY)</t>
  </si>
  <si>
    <t>SGT (Secondary)</t>
  </si>
  <si>
    <t>Self</t>
  </si>
  <si>
    <t>Ap State Govt</t>
  </si>
  <si>
    <t>Central</t>
  </si>
  <si>
    <t>Central/Other State Govt</t>
  </si>
  <si>
    <t>Pensions</t>
  </si>
  <si>
    <t>Private</t>
  </si>
  <si>
    <t>Unemployed</t>
  </si>
  <si>
    <t>Read and Write Only</t>
  </si>
  <si>
    <t>Below 7th Class</t>
  </si>
  <si>
    <t>Below 10th Class/ssc</t>
  </si>
  <si>
    <t>10th Class/ssc</t>
  </si>
  <si>
    <t>Intermediate</t>
  </si>
  <si>
    <t>12th Class</t>
  </si>
  <si>
    <t>Diploma</t>
  </si>
  <si>
    <t>Graduation</t>
  </si>
  <si>
    <t>Post Graduation</t>
  </si>
  <si>
    <t>M.Phil</t>
  </si>
  <si>
    <t>M.Ed</t>
  </si>
  <si>
    <t>T.T.C</t>
  </si>
  <si>
    <t>Ph.d</t>
  </si>
  <si>
    <t>CPS</t>
  </si>
  <si>
    <t>GPF</t>
  </si>
  <si>
    <t>ZPPF</t>
  </si>
  <si>
    <t>Class-IV PF</t>
  </si>
  <si>
    <t>EPF</t>
  </si>
  <si>
    <t>No</t>
  </si>
  <si>
    <t>Yes</t>
  </si>
  <si>
    <t>Male</t>
  </si>
  <si>
    <t>Female</t>
  </si>
  <si>
    <t>Gazetted</t>
  </si>
  <si>
    <t>Non-Gazetted</t>
  </si>
  <si>
    <t>Married</t>
  </si>
  <si>
    <t>Unmarried</t>
  </si>
  <si>
    <t xml:space="preserve">SC </t>
  </si>
  <si>
    <t>ST</t>
  </si>
  <si>
    <t>BC-A</t>
  </si>
  <si>
    <t>BC-B</t>
  </si>
  <si>
    <t>BC-C</t>
  </si>
  <si>
    <t>BC-D</t>
  </si>
  <si>
    <t>BC-E</t>
  </si>
  <si>
    <t>Others</t>
  </si>
  <si>
    <t>IFSC Code</t>
  </si>
  <si>
    <t>Bank Name</t>
  </si>
  <si>
    <t>Branch Name</t>
  </si>
  <si>
    <t>Account Number</t>
  </si>
  <si>
    <t>PAN Number</t>
  </si>
  <si>
    <t>Provident Fund category</t>
  </si>
  <si>
    <t>Provident Fund Number</t>
  </si>
  <si>
    <t>PRAN Number</t>
  </si>
  <si>
    <t>A.P.G.L.I. Number</t>
  </si>
  <si>
    <t>Present Post Category</t>
  </si>
  <si>
    <t>DDO Code</t>
  </si>
  <si>
    <t>Employee Present Status</t>
  </si>
  <si>
    <t>BASIC DETAILS</t>
  </si>
  <si>
    <t>PLACE OF BIRTH</t>
  </si>
  <si>
    <t>Identification Marks</t>
  </si>
  <si>
    <t>Family Details (All Members)</t>
  </si>
  <si>
    <t>Bank Account details</t>
  </si>
  <si>
    <t>INFORMATION REQUIRED FOR SUBMITTING E-SERVICE REGISTER DETAILS</t>
  </si>
  <si>
    <t>Place of Birth</t>
  </si>
  <si>
    <t>Education Details</t>
  </si>
  <si>
    <t>Category Certificate</t>
  </si>
  <si>
    <t>Medical/Appointment of Guardian Certificate</t>
  </si>
  <si>
    <t>SSC certificate/SR Extrat</t>
  </si>
  <si>
    <t>Local Status Certificate /SR Extract</t>
  </si>
  <si>
    <t>Front page of Bank Pass book of Savings</t>
  </si>
  <si>
    <t>PRAN Card document</t>
  </si>
  <si>
    <t>APGLI bond document</t>
  </si>
  <si>
    <t>PF bond document PF Slip</t>
  </si>
  <si>
    <t>PAN Card document</t>
  </si>
  <si>
    <t xml:space="preserve">First Scanned these Certificates/Documents for upload </t>
  </si>
  <si>
    <t>Address details</t>
  </si>
  <si>
    <t>Basic Details</t>
  </si>
  <si>
    <t>House No/Name</t>
  </si>
  <si>
    <t>Address Details</t>
  </si>
  <si>
    <t>Identification Marks (As per SSC) / Service Register</t>
  </si>
  <si>
    <t>Family Details  (All Members)</t>
  </si>
  <si>
    <t>Permanent Address</t>
  </si>
  <si>
    <t>Street-1</t>
  </si>
  <si>
    <t>Street-2</t>
  </si>
  <si>
    <t>Click here if Communication Address is same as Permanent Address</t>
  </si>
  <si>
    <t>Email-1 (Official)</t>
  </si>
  <si>
    <t>Email-2(Personal)</t>
  </si>
  <si>
    <t>Upload   *(1)</t>
  </si>
  <si>
    <t>Upload   *(2)</t>
  </si>
  <si>
    <t>Upload   *(3)</t>
  </si>
  <si>
    <t>Upload   *(10)</t>
  </si>
  <si>
    <t>Upload   *(11)</t>
  </si>
  <si>
    <t>Upload   *(12)</t>
  </si>
  <si>
    <t>Upload   *(13)</t>
  </si>
  <si>
    <t>Upload   *(14)</t>
  </si>
  <si>
    <t>Upload   *(9)</t>
  </si>
  <si>
    <t>Upload Photo with spouse 12 months before retirement</t>
  </si>
  <si>
    <t>Upload Photo 12 months before date of retirement</t>
  </si>
  <si>
    <t>Upload Photo at time of appointment/As per SR</t>
  </si>
  <si>
    <t>Upload Latest Photo</t>
  </si>
  <si>
    <t>*(5) Upload Latest Photo</t>
  </si>
  <si>
    <t>*(6) Upload Photo at time of appointment/As per SR</t>
  </si>
  <si>
    <t>*(8)Upload Photo with spouse 12 months before retirement</t>
  </si>
  <si>
    <t>*(7)Upload Photo 12 months before date of retirement</t>
  </si>
  <si>
    <t>Photo Upload Details</t>
  </si>
  <si>
    <t>Qualification Certificates</t>
  </si>
  <si>
    <t>*(4) Upload Latest Photo</t>
  </si>
  <si>
    <t>*(5) Upload Photo at time of appointment/As per SR</t>
  </si>
  <si>
    <t>*(6)Upload Photo 12 months before date of retirement</t>
  </si>
  <si>
    <t>*(7)Upload Photo with spouse 12 months before retirement</t>
  </si>
  <si>
    <t>Upload   *(8)</t>
  </si>
  <si>
    <t>Regular</t>
  </si>
  <si>
    <t>https://apesr.apcfss.in/empdetails/Login.do</t>
  </si>
  <si>
    <t>FULL MEMBER</t>
  </si>
  <si>
    <t>None</t>
  </si>
  <si>
    <t>EMPLOYEE  EDUCATION  DETAILS</t>
  </si>
  <si>
    <t>XXXXXXXXX</t>
  </si>
  <si>
    <t>Wife</t>
  </si>
  <si>
    <t>xxxxxxxxx</t>
  </si>
  <si>
    <r>
      <t xml:space="preserve">HRMS ID   </t>
    </r>
    <r>
      <rPr>
        <sz val="11"/>
        <color indexed="10"/>
        <rFont val="Calibri"/>
        <family val="2"/>
      </rPr>
      <t>(Tr. ID)</t>
    </r>
  </si>
  <si>
    <t>Date of Retirement</t>
  </si>
  <si>
    <t>Ortho</t>
  </si>
  <si>
    <t>Deaf and Dumb</t>
  </si>
  <si>
    <t>Visual</t>
  </si>
  <si>
    <t>K.S.S.PRASAD  TENALI</t>
  </si>
  <si>
    <t>Mole 1………………..</t>
  </si>
  <si>
    <t>Mole2…………………</t>
  </si>
  <si>
    <t>www.gunturbadi.in</t>
  </si>
  <si>
    <t>PRTU, GUNTUR</t>
  </si>
  <si>
    <t>For latest Programme visit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</si>
</sst>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Calibri"/>
      <family val="2"/>
    </font>
    <font>
      <sz val="7"/>
      <color indexed="12"/>
      <name val="Arial"/>
      <family val="2"/>
    </font>
    <font>
      <sz val="9"/>
      <color indexed="8"/>
      <name val="Calibri"/>
      <family val="2"/>
    </font>
    <font>
      <b/>
      <sz val="14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12"/>
      <name val="Calibri"/>
      <family val="2"/>
    </font>
    <font>
      <b/>
      <u val="single"/>
      <sz val="11"/>
      <color indexed="9"/>
      <name val="Arial"/>
      <family val="2"/>
    </font>
    <font>
      <sz val="11"/>
      <color indexed="51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51"/>
      <name val="Calibri"/>
      <family val="2"/>
    </font>
    <font>
      <b/>
      <sz val="12"/>
      <color indexed="9"/>
      <name val="Arial"/>
      <family val="2"/>
    </font>
    <font>
      <b/>
      <sz val="12"/>
      <color indexed="10"/>
      <name val="Calibri"/>
      <family val="2"/>
    </font>
    <font>
      <u val="single"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11"/>
      <color rgb="FF0000FF"/>
      <name val="Calibri"/>
      <family val="2"/>
    </font>
    <font>
      <b/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Calibri"/>
      <family val="2"/>
    </font>
    <font>
      <sz val="7"/>
      <color rgb="FF0000FF"/>
      <name val="Arial"/>
      <family val="2"/>
    </font>
    <font>
      <sz val="9"/>
      <color theme="1"/>
      <name val="Calibri"/>
      <family val="2"/>
    </font>
    <font>
      <b/>
      <sz val="14"/>
      <color rgb="FF0000FF"/>
      <name val="Calibri"/>
      <family val="2"/>
    </font>
    <font>
      <b/>
      <sz val="14"/>
      <color theme="0"/>
      <name val="Calibri"/>
      <family val="2"/>
    </font>
    <font>
      <b/>
      <sz val="9"/>
      <color rgb="FF0000FF"/>
      <name val="Calibri"/>
      <family val="2"/>
    </font>
    <font>
      <b/>
      <u val="single"/>
      <sz val="11"/>
      <color theme="0"/>
      <name val="Arial"/>
      <family val="2"/>
    </font>
    <font>
      <sz val="11"/>
      <color rgb="FFFFC000"/>
      <name val="Calibri"/>
      <family val="2"/>
    </font>
    <font>
      <sz val="10"/>
      <color theme="1"/>
      <name val="Calibri"/>
      <family val="2"/>
    </font>
    <font>
      <sz val="10"/>
      <color rgb="FF0000FF"/>
      <name val="Calibri"/>
      <family val="2"/>
    </font>
    <font>
      <sz val="12"/>
      <color theme="1"/>
      <name val="Calibri"/>
      <family val="2"/>
    </font>
    <font>
      <u val="single"/>
      <sz val="11"/>
      <color rgb="FFFF0000"/>
      <name val="Calibri"/>
      <family val="2"/>
    </font>
    <font>
      <b/>
      <sz val="12"/>
      <color rgb="FFFFC000"/>
      <name val="Calibri"/>
      <family val="2"/>
    </font>
    <font>
      <b/>
      <sz val="12"/>
      <color theme="0"/>
      <name val="Arial"/>
      <family val="2"/>
    </font>
    <font>
      <b/>
      <sz val="12"/>
      <color rgb="FFFF0000"/>
      <name val="Calibri"/>
      <family val="2"/>
    </font>
    <font>
      <b/>
      <sz val="16"/>
      <color theme="0"/>
      <name val="Calibri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hair"/>
      <bottom style="medium"/>
    </border>
    <border>
      <left style="hair"/>
      <right style="hair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 style="medium"/>
      <right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4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65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6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4" fillId="0" borderId="10" xfId="0" applyFont="1" applyBorder="1" applyAlignment="1">
      <alignment horizontal="left" vertical="center"/>
    </xf>
    <xf numFmtId="0" fontId="65" fillId="0" borderId="12" xfId="0" applyFont="1" applyBorder="1" applyAlignment="1">
      <alignment vertical="center"/>
    </xf>
    <xf numFmtId="0" fontId="3" fillId="33" borderId="13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3" borderId="16" xfId="0" applyFont="1" applyFill="1" applyBorder="1" applyAlignment="1">
      <alignment vertical="center" wrapText="1"/>
    </xf>
    <xf numFmtId="0" fontId="64" fillId="0" borderId="17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/>
    </xf>
    <xf numFmtId="0" fontId="64" fillId="0" borderId="18" xfId="0" applyFont="1" applyBorder="1" applyAlignment="1">
      <alignment horizontal="left" vertical="center" wrapText="1"/>
    </xf>
    <xf numFmtId="49" fontId="66" fillId="0" borderId="19" xfId="0" applyNumberFormat="1" applyFont="1" applyBorder="1" applyAlignment="1">
      <alignment horizontal="right" vertical="center"/>
    </xf>
    <xf numFmtId="0" fontId="64" fillId="0" borderId="20" xfId="0" applyFont="1" applyBorder="1" applyAlignment="1">
      <alignment horizontal="left" vertical="center" wrapText="1"/>
    </xf>
    <xf numFmtId="0" fontId="65" fillId="0" borderId="21" xfId="0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 wrapText="1"/>
    </xf>
    <xf numFmtId="49" fontId="66" fillId="0" borderId="22" xfId="0" applyNumberFormat="1" applyFont="1" applyBorder="1" applyAlignment="1">
      <alignment horizontal="right" vertical="center"/>
    </xf>
    <xf numFmtId="14" fontId="65" fillId="0" borderId="21" xfId="0" applyNumberFormat="1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64" fillId="0" borderId="20" xfId="0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/>
    </xf>
    <xf numFmtId="0" fontId="64" fillId="0" borderId="23" xfId="0" applyFont="1" applyBorder="1" applyAlignment="1">
      <alignment horizontal="left" vertical="center"/>
    </xf>
    <xf numFmtId="0" fontId="65" fillId="0" borderId="24" xfId="0" applyFont="1" applyBorder="1" applyAlignment="1">
      <alignment horizontal="left" vertical="center"/>
    </xf>
    <xf numFmtId="0" fontId="64" fillId="0" borderId="24" xfId="0" applyFont="1" applyBorder="1" applyAlignment="1">
      <alignment horizontal="left" vertical="center"/>
    </xf>
    <xf numFmtId="49" fontId="66" fillId="0" borderId="25" xfId="0" applyNumberFormat="1" applyFont="1" applyBorder="1" applyAlignment="1">
      <alignment horizontal="right" vertical="center"/>
    </xf>
    <xf numFmtId="0" fontId="64" fillId="0" borderId="26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wrapText="1"/>
    </xf>
    <xf numFmtId="0" fontId="67" fillId="0" borderId="27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/>
    </xf>
    <xf numFmtId="0" fontId="64" fillId="0" borderId="28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64" fillId="0" borderId="18" xfId="0" applyFont="1" applyBorder="1" applyAlignment="1">
      <alignment horizontal="left" vertical="center"/>
    </xf>
    <xf numFmtId="0" fontId="64" fillId="0" borderId="24" xfId="0" applyFont="1" applyBorder="1" applyAlignment="1">
      <alignment vertical="center"/>
    </xf>
    <xf numFmtId="0" fontId="64" fillId="0" borderId="26" xfId="0" applyFont="1" applyBorder="1" applyAlignment="1">
      <alignment vertical="center"/>
    </xf>
    <xf numFmtId="0" fontId="64" fillId="0" borderId="27" xfId="0" applyFont="1" applyBorder="1" applyAlignment="1">
      <alignment vertical="center"/>
    </xf>
    <xf numFmtId="0" fontId="64" fillId="0" borderId="28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left" vertical="center" wrapText="1"/>
    </xf>
    <xf numFmtId="0" fontId="64" fillId="0" borderId="31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0" fontId="68" fillId="0" borderId="33" xfId="0" applyFont="1" applyBorder="1" applyAlignment="1">
      <alignment horizontal="left" vertical="center"/>
    </xf>
    <xf numFmtId="0" fontId="64" fillId="0" borderId="34" xfId="0" applyFont="1" applyBorder="1" applyAlignment="1">
      <alignment horizontal="left" vertical="center"/>
    </xf>
    <xf numFmtId="0" fontId="68" fillId="0" borderId="35" xfId="0" applyFont="1" applyBorder="1" applyAlignment="1">
      <alignment horizontal="left" vertical="center"/>
    </xf>
    <xf numFmtId="0" fontId="68" fillId="0" borderId="36" xfId="0" applyFont="1" applyBorder="1" applyAlignment="1">
      <alignment horizontal="left" vertical="center"/>
    </xf>
    <xf numFmtId="0" fontId="64" fillId="0" borderId="37" xfId="0" applyFont="1" applyBorder="1" applyAlignment="1">
      <alignment horizontal="left" vertical="center"/>
    </xf>
    <xf numFmtId="0" fontId="68" fillId="0" borderId="38" xfId="0" applyFont="1" applyBorder="1" applyAlignment="1">
      <alignment horizontal="left" vertical="center"/>
    </xf>
    <xf numFmtId="0" fontId="68" fillId="0" borderId="39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4" fillId="0" borderId="19" xfId="0" applyFont="1" applyBorder="1" applyAlignment="1">
      <alignment vertical="center"/>
    </xf>
    <xf numFmtId="0" fontId="69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4" fillId="0" borderId="22" xfId="0" applyFont="1" applyBorder="1" applyAlignment="1">
      <alignment vertical="center"/>
    </xf>
    <xf numFmtId="0" fontId="69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4" fillId="0" borderId="25" xfId="0" applyFont="1" applyBorder="1" applyAlignment="1">
      <alignment vertical="center"/>
    </xf>
    <xf numFmtId="0" fontId="69" fillId="0" borderId="26" xfId="0" applyFont="1" applyBorder="1" applyAlignment="1">
      <alignment horizontal="left" vertical="center"/>
    </xf>
    <xf numFmtId="0" fontId="69" fillId="0" borderId="27" xfId="0" applyFont="1" applyBorder="1" applyAlignment="1">
      <alignment horizontal="left" vertical="center"/>
    </xf>
    <xf numFmtId="0" fontId="3" fillId="0" borderId="40" xfId="0" applyFont="1" applyFill="1" applyBorder="1" applyAlignment="1">
      <alignment vertical="center" wrapText="1"/>
    </xf>
    <xf numFmtId="0" fontId="69" fillId="0" borderId="41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3" fillId="0" borderId="42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64" fillId="0" borderId="17" xfId="0" applyFont="1" applyBorder="1" applyAlignment="1">
      <alignment vertical="center"/>
    </xf>
    <xf numFmtId="0" fontId="64" fillId="0" borderId="20" xfId="0" applyFont="1" applyBorder="1" applyAlignment="1">
      <alignment vertical="center"/>
    </xf>
    <xf numFmtId="0" fontId="64" fillId="0" borderId="43" xfId="0" applyFont="1" applyBorder="1" applyAlignment="1">
      <alignment vertical="center"/>
    </xf>
    <xf numFmtId="0" fontId="65" fillId="0" borderId="44" xfId="0" applyFont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64" fillId="0" borderId="46" xfId="0" applyFont="1" applyBorder="1" applyAlignment="1">
      <alignment vertical="center"/>
    </xf>
    <xf numFmtId="0" fontId="0" fillId="34" borderId="0" xfId="0" applyFill="1" applyAlignment="1">
      <alignment/>
    </xf>
    <xf numFmtId="0" fontId="70" fillId="35" borderId="47" xfId="0" applyFont="1" applyFill="1" applyBorder="1" applyAlignment="1">
      <alignment horizontal="center"/>
    </xf>
    <xf numFmtId="49" fontId="66" fillId="35" borderId="22" xfId="0" applyNumberFormat="1" applyFont="1" applyFill="1" applyBorder="1" applyAlignment="1">
      <alignment horizontal="right" vertical="center"/>
    </xf>
    <xf numFmtId="49" fontId="66" fillId="35" borderId="12" xfId="0" applyNumberFormat="1" applyFont="1" applyFill="1" applyBorder="1" applyAlignment="1">
      <alignment horizontal="right" vertical="center"/>
    </xf>
    <xf numFmtId="49" fontId="66" fillId="35" borderId="13" xfId="0" applyNumberFormat="1" applyFont="1" applyFill="1" applyBorder="1" applyAlignment="1">
      <alignment horizontal="right" vertical="center"/>
    </xf>
    <xf numFmtId="0" fontId="70" fillId="35" borderId="10" xfId="0" applyFont="1" applyFill="1" applyBorder="1" applyAlignment="1">
      <alignment vertical="center"/>
    </xf>
    <xf numFmtId="0" fontId="71" fillId="35" borderId="0" xfId="0" applyFont="1" applyFill="1" applyBorder="1" applyAlignment="1">
      <alignment horizontal="left" vertical="center"/>
    </xf>
    <xf numFmtId="0" fontId="70" fillId="35" borderId="48" xfId="0" applyFont="1" applyFill="1" applyBorder="1" applyAlignment="1">
      <alignment vertical="center"/>
    </xf>
    <xf numFmtId="0" fontId="65" fillId="35" borderId="0" xfId="0" applyFont="1" applyFill="1" applyBorder="1" applyAlignment="1">
      <alignment vertical="center"/>
    </xf>
    <xf numFmtId="0" fontId="65" fillId="35" borderId="12" xfId="0" applyFont="1" applyFill="1" applyBorder="1" applyAlignment="1">
      <alignment vertical="center"/>
    </xf>
    <xf numFmtId="0" fontId="70" fillId="35" borderId="49" xfId="0" applyFont="1" applyFill="1" applyBorder="1" applyAlignment="1">
      <alignment vertical="center"/>
    </xf>
    <xf numFmtId="49" fontId="66" fillId="35" borderId="50" xfId="0" applyNumberFormat="1" applyFont="1" applyFill="1" applyBorder="1" applyAlignment="1">
      <alignment horizontal="right" vertical="center"/>
    </xf>
    <xf numFmtId="49" fontId="66" fillId="35" borderId="44" xfId="0" applyNumberFormat="1" applyFont="1" applyFill="1" applyBorder="1" applyAlignment="1">
      <alignment horizontal="right" vertical="center"/>
    </xf>
    <xf numFmtId="0" fontId="69" fillId="0" borderId="43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72" fillId="0" borderId="46" xfId="0" applyFont="1" applyBorder="1" applyAlignment="1">
      <alignment vertical="center"/>
    </xf>
    <xf numFmtId="0" fontId="64" fillId="0" borderId="45" xfId="0" applyFont="1" applyBorder="1" applyAlignment="1">
      <alignment vertical="center"/>
    </xf>
    <xf numFmtId="0" fontId="67" fillId="0" borderId="51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49" fontId="66" fillId="34" borderId="0" xfId="0" applyNumberFormat="1" applyFont="1" applyFill="1" applyBorder="1" applyAlignment="1">
      <alignment horizontal="right"/>
    </xf>
    <xf numFmtId="0" fontId="64" fillId="34" borderId="0" xfId="0" applyFont="1" applyFill="1" applyBorder="1" applyAlignment="1">
      <alignment vertical="center"/>
    </xf>
    <xf numFmtId="0" fontId="65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63" fillId="34" borderId="12" xfId="0" applyFont="1" applyFill="1" applyBorder="1" applyAlignment="1">
      <alignment/>
    </xf>
    <xf numFmtId="0" fontId="63" fillId="34" borderId="15" xfId="0" applyFont="1" applyFill="1" applyBorder="1" applyAlignment="1">
      <alignment/>
    </xf>
    <xf numFmtId="0" fontId="73" fillId="0" borderId="27" xfId="0" applyFont="1" applyBorder="1" applyAlignment="1">
      <alignment horizontal="left" vertical="center"/>
    </xf>
    <xf numFmtId="0" fontId="70" fillId="35" borderId="0" xfId="0" applyFont="1" applyFill="1" applyBorder="1" applyAlignment="1">
      <alignment/>
    </xf>
    <xf numFmtId="0" fontId="74" fillId="34" borderId="47" xfId="0" applyFont="1" applyFill="1" applyBorder="1" applyAlignment="1">
      <alignment/>
    </xf>
    <xf numFmtId="0" fontId="6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vertical="center"/>
    </xf>
    <xf numFmtId="0" fontId="0" fillId="34" borderId="12" xfId="0" applyFill="1" applyBorder="1" applyAlignment="1">
      <alignment/>
    </xf>
    <xf numFmtId="0" fontId="69" fillId="35" borderId="10" xfId="0" applyFont="1" applyFill="1" applyBorder="1" applyAlignment="1">
      <alignment vertical="center"/>
    </xf>
    <xf numFmtId="0" fontId="0" fillId="35" borderId="0" xfId="0" applyFill="1" applyBorder="1" applyAlignment="1">
      <alignment horizontal="left" vertical="center"/>
    </xf>
    <xf numFmtId="0" fontId="0" fillId="35" borderId="12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69" fillId="35" borderId="10" xfId="0" applyFont="1" applyFill="1" applyBorder="1" applyAlignment="1">
      <alignment/>
    </xf>
    <xf numFmtId="0" fontId="69" fillId="35" borderId="0" xfId="0" applyFont="1" applyFill="1" applyBorder="1" applyAlignment="1">
      <alignment wrapText="1"/>
    </xf>
    <xf numFmtId="0" fontId="0" fillId="35" borderId="12" xfId="0" applyFill="1" applyBorder="1" applyAlignment="1">
      <alignment/>
    </xf>
    <xf numFmtId="0" fontId="70" fillId="35" borderId="52" xfId="0" applyFont="1" applyFill="1" applyBorder="1" applyAlignment="1">
      <alignment/>
    </xf>
    <xf numFmtId="0" fontId="74" fillId="35" borderId="0" xfId="0" applyFont="1" applyFill="1" applyBorder="1" applyAlignment="1">
      <alignment horizontal="left"/>
    </xf>
    <xf numFmtId="0" fontId="74" fillId="35" borderId="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75" fillId="35" borderId="10" xfId="0" applyFont="1" applyFill="1" applyBorder="1" applyAlignment="1">
      <alignment horizontal="center"/>
    </xf>
    <xf numFmtId="0" fontId="75" fillId="35" borderId="0" xfId="0" applyFont="1" applyFill="1" applyBorder="1" applyAlignment="1">
      <alignment horizontal="center"/>
    </xf>
    <xf numFmtId="0" fontId="70" fillId="35" borderId="53" xfId="0" applyFont="1" applyFill="1" applyBorder="1" applyAlignment="1">
      <alignment horizontal="center"/>
    </xf>
    <xf numFmtId="0" fontId="74" fillId="34" borderId="53" xfId="0" applyFont="1" applyFill="1" applyBorder="1" applyAlignment="1">
      <alignment/>
    </xf>
    <xf numFmtId="0" fontId="76" fillId="35" borderId="10" xfId="0" applyFont="1" applyFill="1" applyBorder="1" applyAlignment="1">
      <alignment horizontal="center"/>
    </xf>
    <xf numFmtId="0" fontId="76" fillId="35" borderId="0" xfId="0" applyFont="1" applyFill="1" applyBorder="1" applyAlignment="1">
      <alignment horizontal="center"/>
    </xf>
    <xf numFmtId="0" fontId="77" fillId="35" borderId="10" xfId="0" applyFont="1" applyFill="1" applyBorder="1" applyAlignment="1">
      <alignment/>
    </xf>
    <xf numFmtId="0" fontId="77" fillId="35" borderId="0" xfId="0" applyFont="1" applyFill="1" applyBorder="1" applyAlignment="1">
      <alignment/>
    </xf>
    <xf numFmtId="0" fontId="0" fillId="35" borderId="0" xfId="0" applyFill="1" applyBorder="1" applyAlignment="1">
      <alignment horizontal="left"/>
    </xf>
    <xf numFmtId="0" fontId="78" fillId="36" borderId="54" xfId="52" applyFont="1" applyFill="1" applyBorder="1" applyAlignment="1" applyProtection="1">
      <alignment/>
      <protection/>
    </xf>
    <xf numFmtId="0" fontId="78" fillId="36" borderId="55" xfId="52" applyFont="1" applyFill="1" applyBorder="1" applyAlignment="1" applyProtection="1">
      <alignment/>
      <protection/>
    </xf>
    <xf numFmtId="0" fontId="63" fillId="35" borderId="0" xfId="0" applyFont="1" applyFill="1" applyBorder="1" applyAlignment="1">
      <alignment vertical="center"/>
    </xf>
    <xf numFmtId="0" fontId="79" fillId="34" borderId="0" xfId="0" applyFont="1" applyFill="1" applyBorder="1" applyAlignment="1">
      <alignment/>
    </xf>
    <xf numFmtId="0" fontId="74" fillId="34" borderId="56" xfId="0" applyFont="1" applyFill="1" applyBorder="1" applyAlignment="1">
      <alignment/>
    </xf>
    <xf numFmtId="0" fontId="74" fillId="34" borderId="57" xfId="0" applyFont="1" applyFill="1" applyBorder="1" applyAlignment="1">
      <alignment/>
    </xf>
    <xf numFmtId="0" fontId="74" fillId="34" borderId="58" xfId="0" applyFont="1" applyFill="1" applyBorder="1" applyAlignment="1">
      <alignment/>
    </xf>
    <xf numFmtId="0" fontId="74" fillId="34" borderId="59" xfId="0" applyFont="1" applyFill="1" applyBorder="1" applyAlignment="1">
      <alignment/>
    </xf>
    <xf numFmtId="0" fontId="69" fillId="35" borderId="20" xfId="0" applyFont="1" applyFill="1" applyBorder="1" applyAlignment="1">
      <alignment/>
    </xf>
    <xf numFmtId="0" fontId="69" fillId="35" borderId="21" xfId="0" applyFont="1" applyFill="1" applyBorder="1" applyAlignment="1">
      <alignment/>
    </xf>
    <xf numFmtId="0" fontId="69" fillId="35" borderId="60" xfId="0" applyFont="1" applyFill="1" applyBorder="1" applyAlignment="1">
      <alignment/>
    </xf>
    <xf numFmtId="0" fontId="74" fillId="37" borderId="47" xfId="0" applyFont="1" applyFill="1" applyBorder="1" applyAlignment="1">
      <alignment horizontal="left"/>
    </xf>
    <xf numFmtId="0" fontId="74" fillId="37" borderId="53" xfId="0" applyFont="1" applyFill="1" applyBorder="1" applyAlignment="1">
      <alignment horizontal="left"/>
    </xf>
    <xf numFmtId="0" fontId="74" fillId="37" borderId="32" xfId="0" applyFont="1" applyFill="1" applyBorder="1" applyAlignment="1">
      <alignment horizontal="left"/>
    </xf>
    <xf numFmtId="0" fontId="74" fillId="37" borderId="33" xfId="0" applyFont="1" applyFill="1" applyBorder="1" applyAlignment="1">
      <alignment horizontal="left"/>
    </xf>
    <xf numFmtId="14" fontId="74" fillId="37" borderId="32" xfId="0" applyNumberFormat="1" applyFont="1" applyFill="1" applyBorder="1" applyAlignment="1">
      <alignment horizontal="left"/>
    </xf>
    <xf numFmtId="14" fontId="74" fillId="37" borderId="33" xfId="0" applyNumberFormat="1" applyFont="1" applyFill="1" applyBorder="1" applyAlignment="1">
      <alignment horizontal="left"/>
    </xf>
    <xf numFmtId="0" fontId="69" fillId="35" borderId="20" xfId="0" applyFont="1" applyFill="1" applyBorder="1" applyAlignment="1">
      <alignment vertical="center"/>
    </xf>
    <xf numFmtId="0" fontId="69" fillId="35" borderId="21" xfId="0" applyFont="1" applyFill="1" applyBorder="1" applyAlignment="1">
      <alignment vertical="center" wrapText="1"/>
    </xf>
    <xf numFmtId="0" fontId="80" fillId="35" borderId="21" xfId="0" applyFont="1" applyFill="1" applyBorder="1" applyAlignment="1">
      <alignment horizontal="left" vertical="center"/>
    </xf>
    <xf numFmtId="0" fontId="0" fillId="35" borderId="21" xfId="0" applyFill="1" applyBorder="1" applyAlignment="1">
      <alignment vertical="center"/>
    </xf>
    <xf numFmtId="0" fontId="81" fillId="35" borderId="21" xfId="0" applyFont="1" applyFill="1" applyBorder="1" applyAlignment="1">
      <alignment vertical="center" wrapText="1"/>
    </xf>
    <xf numFmtId="0" fontId="0" fillId="35" borderId="61" xfId="0" applyFill="1" applyBorder="1" applyAlignment="1">
      <alignment horizontal="left" vertical="center"/>
    </xf>
    <xf numFmtId="0" fontId="0" fillId="35" borderId="61" xfId="0" applyFill="1" applyBorder="1" applyAlignment="1">
      <alignment vertical="center"/>
    </xf>
    <xf numFmtId="0" fontId="0" fillId="35" borderId="40" xfId="0" applyFill="1" applyBorder="1" applyAlignment="1">
      <alignment vertical="center"/>
    </xf>
    <xf numFmtId="0" fontId="69" fillId="35" borderId="21" xfId="0" applyFont="1" applyFill="1" applyBorder="1" applyAlignment="1">
      <alignment wrapText="1"/>
    </xf>
    <xf numFmtId="0" fontId="69" fillId="35" borderId="62" xfId="0" applyFont="1" applyFill="1" applyBorder="1" applyAlignment="1">
      <alignment/>
    </xf>
    <xf numFmtId="0" fontId="69" fillId="35" borderId="40" xfId="0" applyFont="1" applyFill="1" applyBorder="1" applyAlignment="1">
      <alignment wrapText="1"/>
    </xf>
    <xf numFmtId="0" fontId="74" fillId="37" borderId="56" xfId="0" applyFont="1" applyFill="1" applyBorder="1" applyAlignment="1">
      <alignment horizontal="left"/>
    </xf>
    <xf numFmtId="0" fontId="74" fillId="37" borderId="57" xfId="0" applyFont="1" applyFill="1" applyBorder="1" applyAlignment="1">
      <alignment horizontal="left"/>
    </xf>
    <xf numFmtId="49" fontId="74" fillId="37" borderId="58" xfId="0" applyNumberFormat="1" applyFont="1" applyFill="1" applyBorder="1" applyAlignment="1">
      <alignment horizontal="left"/>
    </xf>
    <xf numFmtId="49" fontId="74" fillId="37" borderId="59" xfId="0" applyNumberFormat="1" applyFont="1" applyFill="1" applyBorder="1" applyAlignment="1">
      <alignment horizontal="left"/>
    </xf>
    <xf numFmtId="0" fontId="82" fillId="0" borderId="0" xfId="0" applyFont="1" applyAlignment="1">
      <alignment/>
    </xf>
    <xf numFmtId="0" fontId="56" fillId="0" borderId="0" xfId="52" applyAlignment="1" applyProtection="1">
      <alignment/>
      <protection/>
    </xf>
    <xf numFmtId="0" fontId="0" fillId="37" borderId="40" xfId="0" applyFill="1" applyBorder="1" applyAlignment="1">
      <alignment horizontal="left"/>
    </xf>
    <xf numFmtId="0" fontId="0" fillId="37" borderId="21" xfId="0" applyFill="1" applyBorder="1" applyAlignment="1">
      <alignment horizontal="left"/>
    </xf>
    <xf numFmtId="0" fontId="0" fillId="37" borderId="61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83" fillId="37" borderId="21" xfId="52" applyFont="1" applyFill="1" applyBorder="1" applyAlignment="1" applyProtection="1">
      <alignment horizontal="left"/>
      <protection/>
    </xf>
    <xf numFmtId="0" fontId="0" fillId="37" borderId="0" xfId="0" applyFill="1" applyBorder="1" applyAlignment="1">
      <alignment horizontal="left"/>
    </xf>
    <xf numFmtId="0" fontId="0" fillId="37" borderId="21" xfId="0" applyFill="1" applyBorder="1" applyAlignment="1">
      <alignment/>
    </xf>
    <xf numFmtId="0" fontId="69" fillId="35" borderId="0" xfId="0" applyFont="1" applyFill="1" applyBorder="1" applyAlignment="1">
      <alignment horizontal="left" vertical="center" wrapText="1"/>
    </xf>
    <xf numFmtId="0" fontId="76" fillId="36" borderId="10" xfId="0" applyFont="1" applyFill="1" applyBorder="1" applyAlignment="1">
      <alignment horizontal="center"/>
    </xf>
    <xf numFmtId="0" fontId="76" fillId="36" borderId="0" xfId="0" applyFont="1" applyFill="1" applyBorder="1" applyAlignment="1">
      <alignment horizontal="center"/>
    </xf>
    <xf numFmtId="0" fontId="76" fillId="36" borderId="12" xfId="0" applyFont="1" applyFill="1" applyBorder="1" applyAlignment="1">
      <alignment horizontal="center"/>
    </xf>
    <xf numFmtId="0" fontId="84" fillId="36" borderId="11" xfId="0" applyFont="1" applyFill="1" applyBorder="1" applyAlignment="1">
      <alignment horizontal="center"/>
    </xf>
    <xf numFmtId="0" fontId="84" fillId="36" borderId="14" xfId="0" applyFont="1" applyFill="1" applyBorder="1" applyAlignment="1">
      <alignment horizontal="center"/>
    </xf>
    <xf numFmtId="0" fontId="84" fillId="36" borderId="15" xfId="0" applyFont="1" applyFill="1" applyBorder="1" applyAlignment="1">
      <alignment horizontal="center"/>
    </xf>
    <xf numFmtId="0" fontId="76" fillId="36" borderId="10" xfId="0" applyFont="1" applyFill="1" applyBorder="1" applyAlignment="1">
      <alignment horizontal="center" vertical="center"/>
    </xf>
    <xf numFmtId="0" fontId="76" fillId="36" borderId="0" xfId="0" applyFont="1" applyFill="1" applyBorder="1" applyAlignment="1">
      <alignment horizontal="center" vertical="center"/>
    </xf>
    <xf numFmtId="0" fontId="76" fillId="36" borderId="12" xfId="0" applyFont="1" applyFill="1" applyBorder="1" applyAlignment="1">
      <alignment horizontal="center" vertical="center"/>
    </xf>
    <xf numFmtId="0" fontId="76" fillId="36" borderId="63" xfId="0" applyFont="1" applyFill="1" applyBorder="1" applyAlignment="1">
      <alignment horizontal="center" vertical="center"/>
    </xf>
    <xf numFmtId="0" fontId="76" fillId="36" borderId="64" xfId="0" applyFont="1" applyFill="1" applyBorder="1" applyAlignment="1">
      <alignment horizontal="center" vertical="center"/>
    </xf>
    <xf numFmtId="0" fontId="76" fillId="36" borderId="65" xfId="0" applyFont="1" applyFill="1" applyBorder="1" applyAlignment="1">
      <alignment horizontal="center" vertical="center"/>
    </xf>
    <xf numFmtId="0" fontId="85" fillId="36" borderId="10" xfId="0" applyFont="1" applyFill="1" applyBorder="1" applyAlignment="1">
      <alignment horizontal="center"/>
    </xf>
    <xf numFmtId="0" fontId="85" fillId="36" borderId="0" xfId="0" applyFont="1" applyFill="1" applyBorder="1" applyAlignment="1">
      <alignment horizontal="center"/>
    </xf>
    <xf numFmtId="0" fontId="85" fillId="36" borderId="12" xfId="0" applyFont="1" applyFill="1" applyBorder="1" applyAlignment="1">
      <alignment horizontal="center"/>
    </xf>
    <xf numFmtId="0" fontId="76" fillId="36" borderId="10" xfId="0" applyFont="1" applyFill="1" applyBorder="1" applyAlignment="1">
      <alignment horizontal="center" wrapText="1"/>
    </xf>
    <xf numFmtId="0" fontId="76" fillId="36" borderId="0" xfId="0" applyFont="1" applyFill="1" applyBorder="1" applyAlignment="1">
      <alignment horizontal="center" wrapText="1"/>
    </xf>
    <xf numFmtId="0" fontId="76" fillId="36" borderId="12" xfId="0" applyFont="1" applyFill="1" applyBorder="1" applyAlignment="1">
      <alignment horizontal="center" wrapText="1"/>
    </xf>
    <xf numFmtId="0" fontId="86" fillId="35" borderId="10" xfId="0" applyFont="1" applyFill="1" applyBorder="1" applyAlignment="1">
      <alignment horizontal="left"/>
    </xf>
    <xf numFmtId="0" fontId="86" fillId="35" borderId="0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66" fillId="35" borderId="10" xfId="0" applyFont="1" applyFill="1" applyBorder="1" applyAlignment="1">
      <alignment horizontal="left" wrapText="1"/>
    </xf>
    <xf numFmtId="0" fontId="66" fillId="35" borderId="0" xfId="0" applyFont="1" applyFill="1" applyBorder="1" applyAlignment="1">
      <alignment horizontal="left" wrapText="1"/>
    </xf>
    <xf numFmtId="0" fontId="66" fillId="35" borderId="0" xfId="0" applyFont="1" applyFill="1" applyBorder="1" applyAlignment="1">
      <alignment wrapText="1"/>
    </xf>
    <xf numFmtId="0" fontId="0" fillId="34" borderId="0" xfId="0" applyFill="1" applyBorder="1" applyAlignment="1">
      <alignment vertical="center"/>
    </xf>
    <xf numFmtId="0" fontId="0" fillId="34" borderId="40" xfId="0" applyFill="1" applyBorder="1" applyAlignment="1">
      <alignment horizontal="left" vertical="center"/>
    </xf>
    <xf numFmtId="0" fontId="0" fillId="34" borderId="61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49" fontId="0" fillId="37" borderId="61" xfId="0" applyNumberFormat="1" applyFill="1" applyBorder="1" applyAlignment="1">
      <alignment horizontal="left" vertical="center"/>
    </xf>
    <xf numFmtId="14" fontId="0" fillId="37" borderId="40" xfId="0" applyNumberFormat="1" applyFill="1" applyBorder="1" applyAlignment="1">
      <alignment horizontal="left" vertical="center"/>
    </xf>
    <xf numFmtId="14" fontId="0" fillId="37" borderId="21" xfId="0" applyNumberFormat="1" applyFill="1" applyBorder="1" applyAlignment="1">
      <alignment horizontal="left" vertical="center"/>
    </xf>
    <xf numFmtId="0" fontId="0" fillId="37" borderId="40" xfId="0" applyFill="1" applyBorder="1" applyAlignment="1">
      <alignment horizontal="left" vertical="center"/>
    </xf>
    <xf numFmtId="0" fontId="0" fillId="37" borderId="61" xfId="0" applyFill="1" applyBorder="1" applyAlignment="1">
      <alignment horizontal="left" vertical="center"/>
    </xf>
    <xf numFmtId="0" fontId="0" fillId="37" borderId="21" xfId="0" applyFill="1" applyBorder="1" applyAlignment="1">
      <alignment horizontal="left" vertical="center"/>
    </xf>
    <xf numFmtId="49" fontId="0" fillId="37" borderId="40" xfId="0" applyNumberFormat="1" applyFill="1" applyBorder="1" applyAlignment="1">
      <alignment horizontal="left" vertical="center"/>
    </xf>
    <xf numFmtId="0" fontId="78" fillId="36" borderId="54" xfId="52" applyFont="1" applyFill="1" applyBorder="1" applyAlignment="1" applyProtection="1">
      <alignment horizontal="center"/>
      <protection/>
    </xf>
    <xf numFmtId="0" fontId="78" fillId="36" borderId="66" xfId="52" applyFont="1" applyFill="1" applyBorder="1" applyAlignment="1" applyProtection="1">
      <alignment horizontal="center"/>
      <protection/>
    </xf>
    <xf numFmtId="49" fontId="66" fillId="35" borderId="19" xfId="0" applyNumberFormat="1" applyFont="1" applyFill="1" applyBorder="1" applyAlignment="1">
      <alignment horizontal="right" vertical="center"/>
    </xf>
    <xf numFmtId="49" fontId="66" fillId="35" borderId="22" xfId="0" applyNumberFormat="1" applyFont="1" applyFill="1" applyBorder="1" applyAlignment="1">
      <alignment horizontal="right" vertical="center"/>
    </xf>
    <xf numFmtId="49" fontId="66" fillId="35" borderId="25" xfId="0" applyNumberFormat="1" applyFont="1" applyFill="1" applyBorder="1" applyAlignment="1">
      <alignment horizontal="right" vertical="center"/>
    </xf>
    <xf numFmtId="0" fontId="87" fillId="36" borderId="63" xfId="0" applyFont="1" applyFill="1" applyBorder="1" applyAlignment="1">
      <alignment horizontal="center" vertical="center"/>
    </xf>
    <xf numFmtId="0" fontId="87" fillId="36" borderId="64" xfId="0" applyFont="1" applyFill="1" applyBorder="1" applyAlignment="1">
      <alignment horizontal="center" vertical="center"/>
    </xf>
    <xf numFmtId="0" fontId="87" fillId="36" borderId="6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67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66" fillId="0" borderId="62" xfId="0" applyFont="1" applyFill="1" applyBorder="1" applyAlignment="1">
      <alignment horizontal="left" vertical="center" wrapText="1"/>
    </xf>
    <xf numFmtId="0" fontId="66" fillId="0" borderId="40" xfId="0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horizontal="left" vertical="center" wrapText="1"/>
    </xf>
    <xf numFmtId="0" fontId="65" fillId="0" borderId="68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88" fillId="0" borderId="63" xfId="0" applyFont="1" applyBorder="1" applyAlignment="1">
      <alignment horizontal="center" vertical="center" wrapText="1"/>
    </xf>
    <xf numFmtId="0" fontId="88" fillId="0" borderId="64" xfId="0" applyFont="1" applyBorder="1" applyAlignment="1">
      <alignment horizontal="center" vertical="center" wrapText="1"/>
    </xf>
    <xf numFmtId="0" fontId="88" fillId="0" borderId="65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49" fontId="66" fillId="35" borderId="69" xfId="0" applyNumberFormat="1" applyFont="1" applyFill="1" applyBorder="1" applyAlignment="1">
      <alignment horizontal="right" vertical="center"/>
    </xf>
    <xf numFmtId="49" fontId="66" fillId="35" borderId="70" xfId="0" applyNumberFormat="1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pesr.apcfss.in/empdetails/Login.do" TargetMode="External" /><Relationship Id="rId2" Type="http://schemas.openxmlformats.org/officeDocument/2006/relationships/hyperlink" Target="http://www.gunturbadi.in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67"/>
  <sheetViews>
    <sheetView showGridLines="0" showRowColHeaders="0" tabSelected="1" zoomScale="90" zoomScaleNormal="90" zoomScalePageLayoutView="0" workbookViewId="0" topLeftCell="A1">
      <selection activeCell="F60" sqref="F60"/>
    </sheetView>
  </sheetViews>
  <sheetFormatPr defaultColWidth="9.140625" defaultRowHeight="15"/>
  <cols>
    <col min="2" max="2" width="3.140625" style="0" customWidth="1"/>
    <col min="3" max="3" width="22.28125" style="0" customWidth="1"/>
    <col min="4" max="9" width="14.28125" style="0" customWidth="1"/>
    <col min="10" max="10" width="19.421875" style="0" bestFit="1" customWidth="1"/>
    <col min="11" max="11" width="10.421875" style="0" bestFit="1" customWidth="1"/>
    <col min="12" max="12" width="23.421875" style="0" bestFit="1" customWidth="1"/>
    <col min="13" max="13" width="24.140625" style="0" bestFit="1" customWidth="1"/>
    <col min="14" max="14" width="10.57421875" style="0" bestFit="1" customWidth="1"/>
    <col min="27" max="27" width="19.421875" style="0" bestFit="1" customWidth="1"/>
    <col min="28" max="28" width="10.421875" style="0" bestFit="1" customWidth="1"/>
    <col min="29" max="29" width="23.421875" style="0" bestFit="1" customWidth="1"/>
    <col min="30" max="30" width="24.140625" style="0" bestFit="1" customWidth="1"/>
    <col min="31" max="31" width="10.57421875" style="0" bestFit="1" customWidth="1"/>
  </cols>
  <sheetData>
    <row r="1" spans="1:26" ht="26.25" customHeight="1">
      <c r="A1" s="80"/>
      <c r="B1" s="186" t="s">
        <v>120</v>
      </c>
      <c r="C1" s="187"/>
      <c r="D1" s="187"/>
      <c r="E1" s="187"/>
      <c r="F1" s="187"/>
      <c r="G1" s="187"/>
      <c r="H1" s="188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2.25" customHeight="1">
      <c r="A2" s="80"/>
      <c r="B2" s="197"/>
      <c r="C2" s="198"/>
      <c r="D2" s="198"/>
      <c r="E2" s="198"/>
      <c r="F2" s="99"/>
      <c r="G2" s="99"/>
      <c r="H2" s="114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18.75">
      <c r="A3" s="80"/>
      <c r="B3" s="183" t="s">
        <v>115</v>
      </c>
      <c r="C3" s="184"/>
      <c r="D3" s="184"/>
      <c r="E3" s="184"/>
      <c r="F3" s="184"/>
      <c r="G3" s="184"/>
      <c r="H3" s="185"/>
      <c r="I3" s="138"/>
      <c r="J3" s="138"/>
      <c r="K3" s="138"/>
      <c r="L3" s="138"/>
      <c r="M3" s="138"/>
      <c r="N3" s="138"/>
      <c r="O3" s="138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ht="15" customHeight="1">
      <c r="A4" s="80"/>
      <c r="B4" s="152">
        <v>1</v>
      </c>
      <c r="C4" s="153" t="s">
        <v>0</v>
      </c>
      <c r="D4" s="211"/>
      <c r="E4" s="211"/>
      <c r="F4" s="113"/>
      <c r="G4" s="113"/>
      <c r="H4" s="117"/>
      <c r="I4" s="138"/>
      <c r="J4" s="138" t="s">
        <v>69</v>
      </c>
      <c r="K4" s="138" t="s">
        <v>89</v>
      </c>
      <c r="L4" s="138" t="s">
        <v>62</v>
      </c>
      <c r="M4" s="138" t="s">
        <v>45</v>
      </c>
      <c r="N4" s="138" t="s">
        <v>95</v>
      </c>
      <c r="O4" s="138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15" customHeight="1">
      <c r="A5" s="80"/>
      <c r="B5" s="152">
        <v>2</v>
      </c>
      <c r="C5" s="153" t="s">
        <v>1</v>
      </c>
      <c r="D5" s="211"/>
      <c r="E5" s="211"/>
      <c r="F5" s="113"/>
      <c r="G5" s="113"/>
      <c r="H5" s="117"/>
      <c r="I5" s="138"/>
      <c r="J5" s="138" t="s">
        <v>70</v>
      </c>
      <c r="K5" s="138" t="s">
        <v>90</v>
      </c>
      <c r="L5" s="138" t="s">
        <v>63</v>
      </c>
      <c r="M5" s="138" t="s">
        <v>46</v>
      </c>
      <c r="N5" s="138" t="s">
        <v>96</v>
      </c>
      <c r="O5" s="138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15" customHeight="1">
      <c r="A6" s="80"/>
      <c r="B6" s="152">
        <v>3</v>
      </c>
      <c r="C6" s="153" t="s">
        <v>2</v>
      </c>
      <c r="D6" s="211"/>
      <c r="E6" s="211"/>
      <c r="F6" s="113"/>
      <c r="G6" s="113"/>
      <c r="H6" s="117"/>
      <c r="I6" s="138"/>
      <c r="J6" s="138" t="s">
        <v>71</v>
      </c>
      <c r="K6" s="138"/>
      <c r="L6" s="138" t="s">
        <v>64</v>
      </c>
      <c r="M6" s="138" t="s">
        <v>47</v>
      </c>
      <c r="N6" s="138" t="s">
        <v>97</v>
      </c>
      <c r="O6" s="138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 spans="1:26" ht="15" customHeight="1">
      <c r="A7" s="80"/>
      <c r="B7" s="152">
        <v>4</v>
      </c>
      <c r="C7" s="153" t="s">
        <v>3</v>
      </c>
      <c r="D7" s="210"/>
      <c r="E7" s="210"/>
      <c r="F7" s="113"/>
      <c r="G7" s="113"/>
      <c r="H7" s="117"/>
      <c r="I7" s="138"/>
      <c r="J7" s="138" t="s">
        <v>72</v>
      </c>
      <c r="K7" s="138"/>
      <c r="L7" s="138" t="s">
        <v>65</v>
      </c>
      <c r="M7" s="138" t="s">
        <v>48</v>
      </c>
      <c r="N7" s="138" t="s">
        <v>98</v>
      </c>
      <c r="O7" s="138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ht="15" customHeight="1">
      <c r="A8" s="80"/>
      <c r="B8" s="152">
        <v>5</v>
      </c>
      <c r="C8" s="153" t="s">
        <v>4</v>
      </c>
      <c r="D8" s="202"/>
      <c r="E8" s="202"/>
      <c r="F8" s="113"/>
      <c r="G8" s="113"/>
      <c r="H8" s="117"/>
      <c r="I8" s="138"/>
      <c r="J8" s="138" t="s">
        <v>73</v>
      </c>
      <c r="K8" s="138"/>
      <c r="L8" s="138" t="s">
        <v>66</v>
      </c>
      <c r="M8" s="138" t="s">
        <v>49</v>
      </c>
      <c r="N8" s="138" t="s">
        <v>99</v>
      </c>
      <c r="O8" s="138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15" customHeight="1">
      <c r="A9" s="80"/>
      <c r="B9" s="152">
        <v>6</v>
      </c>
      <c r="C9" s="153" t="s">
        <v>5</v>
      </c>
      <c r="D9" s="212"/>
      <c r="E9" s="212"/>
      <c r="F9" s="113"/>
      <c r="G9" s="113"/>
      <c r="H9" s="117"/>
      <c r="I9" s="138"/>
      <c r="J9" s="138" t="s">
        <v>74</v>
      </c>
      <c r="K9" s="138"/>
      <c r="L9" s="138" t="s">
        <v>67</v>
      </c>
      <c r="M9" s="138" t="s">
        <v>50</v>
      </c>
      <c r="N9" s="138" t="s">
        <v>100</v>
      </c>
      <c r="O9" s="138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15" customHeight="1">
      <c r="A10" s="80"/>
      <c r="B10" s="152">
        <v>7</v>
      </c>
      <c r="C10" s="153" t="s">
        <v>177</v>
      </c>
      <c r="D10" s="206"/>
      <c r="E10" s="206"/>
      <c r="F10" s="113"/>
      <c r="G10" s="113"/>
      <c r="H10" s="117"/>
      <c r="I10" s="138"/>
      <c r="J10" s="138" t="s">
        <v>75</v>
      </c>
      <c r="K10" s="138"/>
      <c r="L10" s="138" t="s">
        <v>68</v>
      </c>
      <c r="M10" s="138" t="s">
        <v>51</v>
      </c>
      <c r="N10" s="138" t="s">
        <v>101</v>
      </c>
      <c r="O10" s="138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15" customHeight="1">
      <c r="A11" s="80"/>
      <c r="B11" s="152">
        <v>8</v>
      </c>
      <c r="C11" s="153" t="s">
        <v>6</v>
      </c>
      <c r="D11" s="203"/>
      <c r="E11" s="203"/>
      <c r="F11" s="113"/>
      <c r="G11" s="113"/>
      <c r="H11" s="117"/>
      <c r="I11" s="138"/>
      <c r="J11" s="138" t="s">
        <v>76</v>
      </c>
      <c r="K11" s="138"/>
      <c r="L11" s="138"/>
      <c r="M11" s="138" t="s">
        <v>52</v>
      </c>
      <c r="N11" s="138" t="s">
        <v>102</v>
      </c>
      <c r="O11" s="138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15" customHeight="1">
      <c r="A12" s="80"/>
      <c r="B12" s="152">
        <v>9</v>
      </c>
      <c r="C12" s="153" t="s">
        <v>7</v>
      </c>
      <c r="D12" s="204"/>
      <c r="E12" s="204"/>
      <c r="F12" s="113"/>
      <c r="G12" s="113"/>
      <c r="H12" s="117"/>
      <c r="I12" s="138"/>
      <c r="J12" s="138" t="s">
        <v>77</v>
      </c>
      <c r="K12" s="138" t="s">
        <v>93</v>
      </c>
      <c r="L12" s="138"/>
      <c r="M12" s="138" t="s">
        <v>53</v>
      </c>
      <c r="N12" s="138" t="s">
        <v>82</v>
      </c>
      <c r="O12" s="138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5" customHeight="1">
      <c r="A13" s="80"/>
      <c r="B13" s="152">
        <v>10</v>
      </c>
      <c r="C13" s="153" t="s">
        <v>8</v>
      </c>
      <c r="D13" s="207"/>
      <c r="E13" s="207"/>
      <c r="F13" s="113"/>
      <c r="G13" s="113"/>
      <c r="H13" s="117"/>
      <c r="I13" s="138"/>
      <c r="J13" s="138" t="s">
        <v>78</v>
      </c>
      <c r="K13" s="138" t="s">
        <v>94</v>
      </c>
      <c r="L13" s="138"/>
      <c r="M13" s="138" t="s">
        <v>54</v>
      </c>
      <c r="N13" s="138" t="s">
        <v>83</v>
      </c>
      <c r="O13" s="138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5" customHeight="1">
      <c r="A14" s="80"/>
      <c r="B14" s="152">
        <v>11</v>
      </c>
      <c r="C14" s="153" t="s">
        <v>9</v>
      </c>
      <c r="D14" s="208"/>
      <c r="E14" s="208"/>
      <c r="F14" s="113"/>
      <c r="G14" s="113"/>
      <c r="H14" s="117"/>
      <c r="I14" s="138"/>
      <c r="J14" s="138" t="s">
        <v>79</v>
      </c>
      <c r="K14" s="138"/>
      <c r="L14" s="138"/>
      <c r="M14" s="138" t="s">
        <v>55</v>
      </c>
      <c r="N14" s="138" t="s">
        <v>84</v>
      </c>
      <c r="O14" s="138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ht="15" customHeight="1">
      <c r="A15" s="80"/>
      <c r="B15" s="152">
        <v>12</v>
      </c>
      <c r="C15" s="153" t="s">
        <v>10</v>
      </c>
      <c r="D15" s="208"/>
      <c r="E15" s="208"/>
      <c r="F15" s="137" t="s">
        <v>178</v>
      </c>
      <c r="G15" s="113"/>
      <c r="H15" s="117"/>
      <c r="I15" s="138"/>
      <c r="J15" s="138" t="s">
        <v>80</v>
      </c>
      <c r="K15" s="138"/>
      <c r="L15" s="138"/>
      <c r="M15" s="138" t="s">
        <v>56</v>
      </c>
      <c r="N15" s="138" t="s">
        <v>85</v>
      </c>
      <c r="O15" s="138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15" customHeight="1">
      <c r="A16" s="80"/>
      <c r="B16" s="152">
        <v>13</v>
      </c>
      <c r="C16" s="153" t="s">
        <v>11</v>
      </c>
      <c r="D16" s="154"/>
      <c r="E16" s="155"/>
      <c r="F16" s="113"/>
      <c r="G16" s="113"/>
      <c r="H16" s="117"/>
      <c r="I16" s="138"/>
      <c r="J16" s="138" t="s">
        <v>81</v>
      </c>
      <c r="K16" s="138"/>
      <c r="L16" s="138" t="s">
        <v>87</v>
      </c>
      <c r="M16" s="138" t="s">
        <v>57</v>
      </c>
      <c r="N16" s="138" t="s">
        <v>86</v>
      </c>
      <c r="O16" s="138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ht="15" customHeight="1">
      <c r="A17" s="80"/>
      <c r="B17" s="152">
        <v>14</v>
      </c>
      <c r="C17" s="153" t="s">
        <v>12</v>
      </c>
      <c r="D17" s="154"/>
      <c r="E17" s="155"/>
      <c r="F17" s="113"/>
      <c r="G17" s="113"/>
      <c r="H17" s="117"/>
      <c r="I17" s="138"/>
      <c r="J17" s="138"/>
      <c r="K17" s="138"/>
      <c r="L17" s="138" t="s">
        <v>179</v>
      </c>
      <c r="M17" s="138" t="s">
        <v>58</v>
      </c>
      <c r="N17" s="138"/>
      <c r="O17" s="138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ht="15" customHeight="1">
      <c r="A18" s="80"/>
      <c r="B18" s="152">
        <v>15</v>
      </c>
      <c r="C18" s="153" t="s">
        <v>13</v>
      </c>
      <c r="D18" s="157" t="s">
        <v>172</v>
      </c>
      <c r="E18" s="158"/>
      <c r="F18" s="113"/>
      <c r="G18" s="113"/>
      <c r="H18" s="117"/>
      <c r="I18" s="138"/>
      <c r="J18" s="138"/>
      <c r="K18" s="138"/>
      <c r="L18" s="138" t="s">
        <v>180</v>
      </c>
      <c r="M18" s="138" t="s">
        <v>59</v>
      </c>
      <c r="N18" s="138"/>
      <c r="O18" s="138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15" customHeight="1">
      <c r="A19" s="80"/>
      <c r="B19" s="152">
        <v>16</v>
      </c>
      <c r="C19" s="153" t="s">
        <v>112</v>
      </c>
      <c r="D19" s="205"/>
      <c r="E19" s="205"/>
      <c r="F19" s="113"/>
      <c r="G19" s="113"/>
      <c r="H19" s="117"/>
      <c r="I19" s="138"/>
      <c r="J19" s="138" t="s">
        <v>91</v>
      </c>
      <c r="K19" s="138"/>
      <c r="L19" s="138" t="s">
        <v>181</v>
      </c>
      <c r="M19" s="138" t="s">
        <v>60</v>
      </c>
      <c r="N19" s="138"/>
      <c r="O19" s="138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ht="15" customHeight="1">
      <c r="A20" s="80"/>
      <c r="B20" s="152">
        <v>17</v>
      </c>
      <c r="C20" s="153" t="s">
        <v>14</v>
      </c>
      <c r="D20" s="209"/>
      <c r="E20" s="209"/>
      <c r="F20" s="113"/>
      <c r="G20" s="113"/>
      <c r="H20" s="117"/>
      <c r="I20" s="138"/>
      <c r="J20" s="138" t="s">
        <v>92</v>
      </c>
      <c r="K20" s="138"/>
      <c r="L20" s="138"/>
      <c r="M20" s="138" t="s">
        <v>61</v>
      </c>
      <c r="N20" s="138"/>
      <c r="O20" s="138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ht="15" customHeight="1">
      <c r="A21" s="80"/>
      <c r="B21" s="152">
        <v>18</v>
      </c>
      <c r="C21" s="153" t="s">
        <v>113</v>
      </c>
      <c r="D21" s="210"/>
      <c r="E21" s="210"/>
      <c r="F21" s="113"/>
      <c r="G21" s="113"/>
      <c r="H21" s="117"/>
      <c r="I21" s="138"/>
      <c r="J21" s="138"/>
      <c r="K21" s="138"/>
      <c r="L21" s="138"/>
      <c r="M21" s="138"/>
      <c r="N21" s="138"/>
      <c r="O21" s="138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15" customHeight="1">
      <c r="A22" s="80"/>
      <c r="B22" s="152">
        <v>19</v>
      </c>
      <c r="C22" s="153" t="s">
        <v>15</v>
      </c>
      <c r="D22" s="205"/>
      <c r="E22" s="205"/>
      <c r="F22" s="113"/>
      <c r="G22" s="113"/>
      <c r="H22" s="117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ht="15" customHeight="1">
      <c r="A23" s="80"/>
      <c r="B23" s="152">
        <v>20</v>
      </c>
      <c r="C23" s="156" t="s">
        <v>114</v>
      </c>
      <c r="D23" s="159" t="s">
        <v>171</v>
      </c>
      <c r="E23" s="159"/>
      <c r="F23" s="113"/>
      <c r="G23" s="113"/>
      <c r="H23" s="117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ht="15" customHeight="1">
      <c r="A24" s="80"/>
      <c r="B24" s="115">
        <v>21</v>
      </c>
      <c r="C24" s="176" t="s">
        <v>16</v>
      </c>
      <c r="D24" s="116" t="s">
        <v>169</v>
      </c>
      <c r="E24" s="113"/>
      <c r="F24" s="113"/>
      <c r="G24" s="113"/>
      <c r="H24" s="117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ht="15" customHeight="1">
      <c r="A25" s="80"/>
      <c r="B25" s="118"/>
      <c r="C25" s="176"/>
      <c r="D25" s="116"/>
      <c r="E25" s="113"/>
      <c r="F25" s="113"/>
      <c r="G25" s="113"/>
      <c r="H25" s="117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5" customHeight="1">
      <c r="A26" s="80"/>
      <c r="B26" s="192" t="s">
        <v>116</v>
      </c>
      <c r="C26" s="193"/>
      <c r="D26" s="193"/>
      <c r="E26" s="193"/>
      <c r="F26" s="193"/>
      <c r="G26" s="193"/>
      <c r="H26" s="194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15" customHeight="1">
      <c r="A27" s="80"/>
      <c r="B27" s="119">
        <v>1</v>
      </c>
      <c r="C27" s="120" t="s">
        <v>17</v>
      </c>
      <c r="D27" s="174"/>
      <c r="E27" s="174"/>
      <c r="F27" s="112"/>
      <c r="G27" s="112"/>
      <c r="H27" s="121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ht="15" customHeight="1">
      <c r="A28" s="80"/>
      <c r="B28" s="143">
        <v>2</v>
      </c>
      <c r="C28" s="160" t="s">
        <v>18</v>
      </c>
      <c r="D28" s="170"/>
      <c r="E28" s="170"/>
      <c r="F28" s="112"/>
      <c r="G28" s="112"/>
      <c r="H28" s="121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5" customHeight="1">
      <c r="A29" s="80"/>
      <c r="B29" s="143">
        <v>3</v>
      </c>
      <c r="C29" s="160" t="s">
        <v>19</v>
      </c>
      <c r="D29" s="170"/>
      <c r="E29" s="170"/>
      <c r="F29" s="112"/>
      <c r="G29" s="112"/>
      <c r="H29" s="121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ht="15" customHeight="1">
      <c r="A30" s="80"/>
      <c r="B30" s="143">
        <v>4</v>
      </c>
      <c r="C30" s="160" t="s">
        <v>20</v>
      </c>
      <c r="D30" s="170"/>
      <c r="E30" s="170"/>
      <c r="F30" s="112"/>
      <c r="G30" s="112"/>
      <c r="H30" s="121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15" customHeight="1">
      <c r="A31" s="80"/>
      <c r="B31" s="143">
        <v>5</v>
      </c>
      <c r="C31" s="160" t="s">
        <v>21</v>
      </c>
      <c r="D31" s="171"/>
      <c r="E31" s="171"/>
      <c r="F31" s="112"/>
      <c r="G31" s="112"/>
      <c r="H31" s="121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5" customHeight="1">
      <c r="A32" s="80"/>
      <c r="B32" s="143">
        <v>6</v>
      </c>
      <c r="C32" s="160" t="s">
        <v>22</v>
      </c>
      <c r="D32" s="198"/>
      <c r="E32" s="198"/>
      <c r="F32" s="112"/>
      <c r="G32" s="112"/>
      <c r="H32" s="121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ht="15" customHeight="1">
      <c r="A33" s="80"/>
      <c r="B33" s="143">
        <v>7</v>
      </c>
      <c r="C33" s="160" t="s">
        <v>23</v>
      </c>
      <c r="D33" s="169"/>
      <c r="E33" s="169"/>
      <c r="F33" s="112"/>
      <c r="G33" s="112"/>
      <c r="H33" s="121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5" customHeight="1">
      <c r="A34" s="80"/>
      <c r="B34" s="119"/>
      <c r="C34" s="120"/>
      <c r="D34" s="134"/>
      <c r="E34" s="134"/>
      <c r="F34" s="112"/>
      <c r="G34" s="112"/>
      <c r="H34" s="121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5" customHeight="1">
      <c r="A35" s="80"/>
      <c r="B35" s="177" t="s">
        <v>117</v>
      </c>
      <c r="C35" s="178"/>
      <c r="D35" s="178"/>
      <c r="E35" s="178"/>
      <c r="F35" s="178"/>
      <c r="G35" s="178"/>
      <c r="H35" s="179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spans="1:26" ht="15" customHeight="1">
      <c r="A36" s="80"/>
      <c r="B36" s="161">
        <v>1</v>
      </c>
      <c r="C36" s="162" t="s">
        <v>183</v>
      </c>
      <c r="D36" s="169"/>
      <c r="E36" s="169"/>
      <c r="F36" s="112"/>
      <c r="G36" s="112"/>
      <c r="H36" s="121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ht="15" customHeight="1">
      <c r="A37" s="80"/>
      <c r="B37" s="143">
        <v>2</v>
      </c>
      <c r="C37" s="160" t="s">
        <v>184</v>
      </c>
      <c r="D37" s="170"/>
      <c r="E37" s="170"/>
      <c r="F37" s="112"/>
      <c r="G37" s="112"/>
      <c r="H37" s="121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ht="15" customHeight="1">
      <c r="A38" s="80"/>
      <c r="B38" s="119"/>
      <c r="C38" s="111"/>
      <c r="D38" s="134"/>
      <c r="E38" s="112"/>
      <c r="F38" s="112"/>
      <c r="G38" s="112"/>
      <c r="H38" s="121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15" customHeight="1">
      <c r="A39" s="80"/>
      <c r="B39" s="189" t="s">
        <v>162</v>
      </c>
      <c r="C39" s="190"/>
      <c r="D39" s="190"/>
      <c r="E39" s="190"/>
      <c r="F39" s="190"/>
      <c r="G39" s="190"/>
      <c r="H39" s="191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spans="1:26" ht="15" customHeight="1">
      <c r="A40" s="80"/>
      <c r="B40" s="122" t="s">
        <v>158</v>
      </c>
      <c r="C40" s="112"/>
      <c r="D40" s="134"/>
      <c r="E40" s="112"/>
      <c r="F40" s="112"/>
      <c r="G40" s="112"/>
      <c r="H40" s="121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spans="1:26" ht="15" customHeight="1">
      <c r="A41" s="80"/>
      <c r="B41" s="122" t="s">
        <v>159</v>
      </c>
      <c r="C41" s="112"/>
      <c r="D41" s="123"/>
      <c r="E41" s="112"/>
      <c r="F41" s="112"/>
      <c r="G41" s="112"/>
      <c r="H41" s="121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spans="1:26" ht="15" customHeight="1">
      <c r="A42" s="80"/>
      <c r="B42" s="122" t="s">
        <v>161</v>
      </c>
      <c r="C42" s="124"/>
      <c r="D42" s="123"/>
      <c r="E42" s="109"/>
      <c r="F42" s="112"/>
      <c r="G42" s="112"/>
      <c r="H42" s="121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ht="15" customHeight="1">
      <c r="A43" s="80"/>
      <c r="B43" s="122" t="s">
        <v>160</v>
      </c>
      <c r="C43" s="124"/>
      <c r="D43" s="123"/>
      <c r="E43" s="109"/>
      <c r="F43" s="112"/>
      <c r="G43" s="112"/>
      <c r="H43" s="121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spans="1:26" ht="15" customHeight="1">
      <c r="A44" s="80"/>
      <c r="B44" s="125"/>
      <c r="C44" s="112"/>
      <c r="D44" s="134"/>
      <c r="E44" s="112"/>
      <c r="F44" s="112"/>
      <c r="G44" s="112"/>
      <c r="H44" s="121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spans="1:26" ht="15" customHeight="1">
      <c r="A45" s="80"/>
      <c r="B45" s="177" t="s">
        <v>118</v>
      </c>
      <c r="C45" s="178"/>
      <c r="D45" s="178"/>
      <c r="E45" s="178"/>
      <c r="F45" s="178"/>
      <c r="G45" s="178"/>
      <c r="H45" s="179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spans="1:26" ht="15" customHeight="1">
      <c r="A46" s="80"/>
      <c r="B46" s="126"/>
      <c r="C46" s="127"/>
      <c r="D46" s="81" t="str">
        <f>IF(D47&gt;0,"Family Member-1","")</f>
        <v>Family Member-1</v>
      </c>
      <c r="E46" s="81" t="str">
        <f>IF(E47&gt;0,"Family Member-2","")</f>
        <v>Family Member-2</v>
      </c>
      <c r="F46" s="81">
        <f>IF(F47&gt;0,"Family Member-3","")</f>
      </c>
      <c r="G46" s="81">
        <f>IF(G47&gt;0,"Family Member-4","")</f>
      </c>
      <c r="H46" s="128">
        <f>IF(H47&gt;0,"Family Member-5","")</f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spans="1:26" ht="15" customHeight="1">
      <c r="A47" s="80"/>
      <c r="B47" s="143">
        <v>1</v>
      </c>
      <c r="C47" s="144" t="s">
        <v>24</v>
      </c>
      <c r="D47" s="148" t="s">
        <v>174</v>
      </c>
      <c r="E47" s="148" t="s">
        <v>174</v>
      </c>
      <c r="F47" s="148"/>
      <c r="G47" s="148"/>
      <c r="H47" s="149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spans="1:26" ht="15" customHeight="1">
      <c r="A48" s="80"/>
      <c r="B48" s="143">
        <v>2</v>
      </c>
      <c r="C48" s="144" t="s">
        <v>3</v>
      </c>
      <c r="D48" s="148" t="s">
        <v>174</v>
      </c>
      <c r="E48" s="148"/>
      <c r="F48" s="148"/>
      <c r="G48" s="148"/>
      <c r="H48" s="149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spans="1:26" ht="15" customHeight="1">
      <c r="A49" s="80"/>
      <c r="B49" s="143">
        <v>3</v>
      </c>
      <c r="C49" s="144" t="s">
        <v>25</v>
      </c>
      <c r="D49" s="163" t="s">
        <v>175</v>
      </c>
      <c r="E49" s="163"/>
      <c r="F49" s="163"/>
      <c r="G49" s="163"/>
      <c r="H49" s="164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spans="1:26" ht="15" customHeight="1">
      <c r="A50" s="80"/>
      <c r="B50" s="143">
        <v>4</v>
      </c>
      <c r="C50" s="144" t="s">
        <v>28</v>
      </c>
      <c r="D50" s="141" t="s">
        <v>88</v>
      </c>
      <c r="E50" s="141"/>
      <c r="F50" s="141"/>
      <c r="G50" s="141"/>
      <c r="H50" s="142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spans="1:26" ht="15" customHeight="1">
      <c r="A51" s="80"/>
      <c r="B51" s="143">
        <v>5</v>
      </c>
      <c r="C51" s="144" t="s">
        <v>4</v>
      </c>
      <c r="D51" s="139" t="s">
        <v>90</v>
      </c>
      <c r="E51" s="139"/>
      <c r="F51" s="139"/>
      <c r="G51" s="139"/>
      <c r="H51" s="14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15" customHeight="1">
      <c r="A52" s="80"/>
      <c r="B52" s="143">
        <v>6</v>
      </c>
      <c r="C52" s="144" t="s">
        <v>5</v>
      </c>
      <c r="D52" s="165" t="s">
        <v>176</v>
      </c>
      <c r="E52" s="165"/>
      <c r="F52" s="165"/>
      <c r="G52" s="165"/>
      <c r="H52" s="166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spans="1:26" ht="15" customHeight="1">
      <c r="A53" s="80"/>
      <c r="B53" s="143">
        <v>7</v>
      </c>
      <c r="C53" s="144" t="s">
        <v>26</v>
      </c>
      <c r="D53" s="150"/>
      <c r="E53" s="150"/>
      <c r="F53" s="150"/>
      <c r="G53" s="150"/>
      <c r="H53" s="151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1:26" ht="15" customHeight="1">
      <c r="A54" s="80"/>
      <c r="B54" s="143">
        <v>8</v>
      </c>
      <c r="C54" s="144" t="s">
        <v>27</v>
      </c>
      <c r="D54" s="150"/>
      <c r="E54" s="150"/>
      <c r="F54" s="150"/>
      <c r="G54" s="150"/>
      <c r="H54" s="151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spans="1:26" ht="15" customHeight="1">
      <c r="A55" s="80"/>
      <c r="B55" s="119">
        <v>9</v>
      </c>
      <c r="C55" s="111" t="s">
        <v>30</v>
      </c>
      <c r="D55" s="146"/>
      <c r="E55" s="146"/>
      <c r="F55" s="146"/>
      <c r="G55" s="146"/>
      <c r="H55" s="147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spans="1:26" ht="15" customHeight="1">
      <c r="A56" s="80"/>
      <c r="B56" s="143">
        <v>10</v>
      </c>
      <c r="C56" s="144" t="s">
        <v>29</v>
      </c>
      <c r="D56" s="110" t="s">
        <v>68</v>
      </c>
      <c r="E56" s="110"/>
      <c r="F56" s="110"/>
      <c r="G56" s="110"/>
      <c r="H56" s="129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spans="1:26" ht="15" customHeight="1">
      <c r="A57" s="80"/>
      <c r="B57" s="119"/>
      <c r="C57" s="111"/>
      <c r="D57" s="112"/>
      <c r="E57" s="134"/>
      <c r="F57" s="112"/>
      <c r="G57" s="112"/>
      <c r="H57" s="121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spans="1:26" ht="15" customHeight="1">
      <c r="A58" s="80"/>
      <c r="B58" s="177" t="s">
        <v>173</v>
      </c>
      <c r="C58" s="178"/>
      <c r="D58" s="178"/>
      <c r="E58" s="178"/>
      <c r="F58" s="178"/>
      <c r="G58" s="178"/>
      <c r="H58" s="179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spans="1:26" ht="15" customHeight="1">
      <c r="A59" s="80"/>
      <c r="B59" s="130"/>
      <c r="C59" s="131"/>
      <c r="D59" s="81">
        <f>IF(D60&gt;0,"Qualification-1","")</f>
      </c>
      <c r="E59" s="81">
        <f>IF(E60&gt;0,"Qualification-2","")</f>
      </c>
      <c r="F59" s="81">
        <f>IF(F60&gt;0,"Qualification-3","")</f>
      </c>
      <c r="G59" s="81">
        <f>IF(G60&gt;0,"Qualification-4","")</f>
      </c>
      <c r="H59" s="128">
        <f>IF(H60&gt;0,"Qualification-5","")</f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spans="1:26" ht="15" customHeight="1">
      <c r="A60" s="80"/>
      <c r="B60" s="143">
        <v>1</v>
      </c>
      <c r="C60" s="145" t="s">
        <v>31</v>
      </c>
      <c r="D60" s="110"/>
      <c r="E60" s="110"/>
      <c r="F60" s="110"/>
      <c r="G60" s="110"/>
      <c r="H60" s="129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spans="1:26" ht="15" customHeight="1">
      <c r="A61" s="80"/>
      <c r="B61" s="119">
        <v>2</v>
      </c>
      <c r="C61" s="111" t="s">
        <v>32</v>
      </c>
      <c r="D61" s="146"/>
      <c r="E61" s="146"/>
      <c r="F61" s="146"/>
      <c r="G61" s="146"/>
      <c r="H61" s="147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spans="1:26" ht="15" customHeight="1">
      <c r="A62" s="80"/>
      <c r="B62" s="143">
        <v>3</v>
      </c>
      <c r="C62" s="144" t="s">
        <v>33</v>
      </c>
      <c r="D62" s="148"/>
      <c r="E62" s="148"/>
      <c r="F62" s="148"/>
      <c r="G62" s="148"/>
      <c r="H62" s="149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spans="1:26" ht="15" customHeight="1">
      <c r="A63" s="80"/>
      <c r="B63" s="143">
        <v>4</v>
      </c>
      <c r="C63" s="144" t="s">
        <v>34</v>
      </c>
      <c r="D63" s="148"/>
      <c r="E63" s="148"/>
      <c r="F63" s="148"/>
      <c r="G63" s="148"/>
      <c r="H63" s="149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spans="1:26" ht="15" customHeight="1">
      <c r="A64" s="80"/>
      <c r="B64" s="143">
        <v>5</v>
      </c>
      <c r="C64" s="144" t="s">
        <v>19</v>
      </c>
      <c r="D64" s="148"/>
      <c r="E64" s="148"/>
      <c r="F64" s="148"/>
      <c r="G64" s="148"/>
      <c r="H64" s="149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pans="1:26" ht="15">
      <c r="A65" s="80"/>
      <c r="B65" s="143">
        <v>6</v>
      </c>
      <c r="C65" s="144" t="s">
        <v>36</v>
      </c>
      <c r="D65" s="148"/>
      <c r="E65" s="148"/>
      <c r="F65" s="148"/>
      <c r="G65" s="148"/>
      <c r="H65" s="149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spans="1:26" ht="15">
      <c r="A66" s="80"/>
      <c r="B66" s="143">
        <v>7</v>
      </c>
      <c r="C66" s="144" t="s">
        <v>17</v>
      </c>
      <c r="D66" s="148"/>
      <c r="E66" s="148"/>
      <c r="F66" s="148"/>
      <c r="G66" s="148"/>
      <c r="H66" s="149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spans="1:26" ht="15">
      <c r="A67" s="80"/>
      <c r="B67" s="143">
        <v>8</v>
      </c>
      <c r="C67" s="144" t="s">
        <v>35</v>
      </c>
      <c r="D67" s="148"/>
      <c r="E67" s="148"/>
      <c r="F67" s="148"/>
      <c r="G67" s="148"/>
      <c r="H67" s="149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spans="1:26" ht="15">
      <c r="A68" s="80"/>
      <c r="B68" s="119"/>
      <c r="C68" s="111"/>
      <c r="D68" s="112"/>
      <c r="E68" s="134"/>
      <c r="F68" s="112"/>
      <c r="G68" s="112"/>
      <c r="H68" s="121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spans="1:26" ht="18.75">
      <c r="A69" s="80"/>
      <c r="B69" s="177" t="s">
        <v>136</v>
      </c>
      <c r="C69" s="178"/>
      <c r="D69" s="178"/>
      <c r="E69" s="178"/>
      <c r="F69" s="178"/>
      <c r="G69" s="178"/>
      <c r="H69" s="179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spans="1:26" ht="15">
      <c r="A70" s="80"/>
      <c r="B70" s="199" t="s">
        <v>139</v>
      </c>
      <c r="C70" s="200"/>
      <c r="D70" s="201"/>
      <c r="E70" s="201"/>
      <c r="F70" s="112"/>
      <c r="G70" s="112"/>
      <c r="H70" s="121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spans="1:26" ht="15">
      <c r="A71" s="80"/>
      <c r="B71" s="143">
        <v>1</v>
      </c>
      <c r="C71" s="144" t="s">
        <v>135</v>
      </c>
      <c r="D71" s="175"/>
      <c r="E71" s="175"/>
      <c r="F71" s="112"/>
      <c r="G71" s="112"/>
      <c r="H71" s="121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spans="1:26" ht="15">
      <c r="A72" s="80"/>
      <c r="B72" s="143">
        <v>2</v>
      </c>
      <c r="C72" s="144" t="s">
        <v>140</v>
      </c>
      <c r="D72" s="175"/>
      <c r="E72" s="175"/>
      <c r="F72" s="112"/>
      <c r="G72" s="112"/>
      <c r="H72" s="121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spans="1:26" ht="15">
      <c r="A73" s="80"/>
      <c r="B73" s="143">
        <v>3</v>
      </c>
      <c r="C73" s="144" t="s">
        <v>141</v>
      </c>
      <c r="D73" s="175"/>
      <c r="E73" s="175"/>
      <c r="F73" s="112"/>
      <c r="G73" s="112"/>
      <c r="H73" s="121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spans="1:26" ht="15">
      <c r="A74" s="80"/>
      <c r="B74" s="143">
        <v>4</v>
      </c>
      <c r="C74" s="144" t="s">
        <v>20</v>
      </c>
      <c r="D74" s="175"/>
      <c r="E74" s="175"/>
      <c r="F74" s="112"/>
      <c r="G74" s="112"/>
      <c r="H74" s="121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spans="1:26" ht="15">
      <c r="A75" s="80"/>
      <c r="B75" s="143">
        <v>5</v>
      </c>
      <c r="C75" s="144" t="s">
        <v>19</v>
      </c>
      <c r="D75" s="175"/>
      <c r="E75" s="175"/>
      <c r="F75" s="112"/>
      <c r="G75" s="112"/>
      <c r="H75" s="121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spans="1:26" ht="15">
      <c r="A76" s="80"/>
      <c r="B76" s="143">
        <v>6</v>
      </c>
      <c r="C76" s="144" t="s">
        <v>18</v>
      </c>
      <c r="D76" s="175"/>
      <c r="E76" s="175"/>
      <c r="F76" s="112"/>
      <c r="G76" s="112"/>
      <c r="H76" s="121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spans="1:26" ht="15">
      <c r="A77" s="80"/>
      <c r="B77" s="143">
        <v>7</v>
      </c>
      <c r="C77" s="144" t="s">
        <v>17</v>
      </c>
      <c r="D77" s="175"/>
      <c r="E77" s="175"/>
      <c r="F77" s="112"/>
      <c r="G77" s="112"/>
      <c r="H77" s="121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spans="1:26" ht="15">
      <c r="A78" s="80"/>
      <c r="B78" s="143">
        <v>8</v>
      </c>
      <c r="C78" s="144" t="s">
        <v>38</v>
      </c>
      <c r="D78" s="175"/>
      <c r="E78" s="175"/>
      <c r="F78" s="112"/>
      <c r="G78" s="112"/>
      <c r="H78" s="121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spans="1:26" ht="15">
      <c r="A79" s="80"/>
      <c r="B79" s="132" t="s">
        <v>142</v>
      </c>
      <c r="C79" s="133"/>
      <c r="D79" s="133"/>
      <c r="E79" s="133"/>
      <c r="F79" s="112"/>
      <c r="G79" s="112"/>
      <c r="H79" s="121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spans="1:26" ht="15.75">
      <c r="A80" s="80"/>
      <c r="B80" s="195" t="s">
        <v>39</v>
      </c>
      <c r="C80" s="196"/>
      <c r="D80" s="196"/>
      <c r="E80" s="196"/>
      <c r="F80" s="112"/>
      <c r="G80" s="112"/>
      <c r="H80" s="121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spans="1:26" ht="15">
      <c r="A81" s="80"/>
      <c r="B81" s="143">
        <v>1</v>
      </c>
      <c r="C81" s="144" t="s">
        <v>135</v>
      </c>
      <c r="D81" s="170">
        <f>D71</f>
        <v>0</v>
      </c>
      <c r="E81" s="170"/>
      <c r="F81" s="112"/>
      <c r="G81" s="112"/>
      <c r="H81" s="121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spans="1:26" ht="15">
      <c r="A82" s="80"/>
      <c r="B82" s="143">
        <v>2</v>
      </c>
      <c r="C82" s="144" t="s">
        <v>140</v>
      </c>
      <c r="D82" s="170">
        <f aca="true" t="shared" si="0" ref="D82:D88">D72</f>
        <v>0</v>
      </c>
      <c r="E82" s="170"/>
      <c r="F82" s="112"/>
      <c r="G82" s="112"/>
      <c r="H82" s="121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spans="1:26" ht="15">
      <c r="A83" s="80"/>
      <c r="B83" s="143">
        <v>3</v>
      </c>
      <c r="C83" s="144" t="s">
        <v>141</v>
      </c>
      <c r="D83" s="170">
        <f t="shared" si="0"/>
        <v>0</v>
      </c>
      <c r="E83" s="170"/>
      <c r="F83" s="112"/>
      <c r="G83" s="112"/>
      <c r="H83" s="121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spans="1:26" ht="15">
      <c r="A84" s="80"/>
      <c r="B84" s="143">
        <v>4</v>
      </c>
      <c r="C84" s="144" t="s">
        <v>20</v>
      </c>
      <c r="D84" s="170">
        <f t="shared" si="0"/>
        <v>0</v>
      </c>
      <c r="E84" s="170"/>
      <c r="F84" s="112"/>
      <c r="G84" s="112"/>
      <c r="H84" s="121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spans="1:26" ht="15">
      <c r="A85" s="80"/>
      <c r="B85" s="143">
        <v>5</v>
      </c>
      <c r="C85" s="144" t="s">
        <v>19</v>
      </c>
      <c r="D85" s="170">
        <f t="shared" si="0"/>
        <v>0</v>
      </c>
      <c r="E85" s="170"/>
      <c r="F85" s="112"/>
      <c r="G85" s="112"/>
      <c r="H85" s="121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spans="1:26" ht="15">
      <c r="A86" s="80"/>
      <c r="B86" s="143">
        <v>6</v>
      </c>
      <c r="C86" s="144" t="s">
        <v>18</v>
      </c>
      <c r="D86" s="170">
        <f t="shared" si="0"/>
        <v>0</v>
      </c>
      <c r="E86" s="170"/>
      <c r="F86" s="112"/>
      <c r="G86" s="112"/>
      <c r="H86" s="121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spans="1:26" ht="15">
      <c r="A87" s="80"/>
      <c r="B87" s="143">
        <v>7</v>
      </c>
      <c r="C87" s="144" t="s">
        <v>17</v>
      </c>
      <c r="D87" s="170">
        <f t="shared" si="0"/>
        <v>0</v>
      </c>
      <c r="E87" s="170"/>
      <c r="F87" s="112"/>
      <c r="G87" s="112"/>
      <c r="H87" s="121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spans="1:26" ht="15">
      <c r="A88" s="80"/>
      <c r="B88" s="143">
        <v>8</v>
      </c>
      <c r="C88" s="144" t="s">
        <v>38</v>
      </c>
      <c r="D88" s="170">
        <f t="shared" si="0"/>
        <v>0</v>
      </c>
      <c r="E88" s="170"/>
      <c r="F88" s="112"/>
      <c r="G88" s="112"/>
      <c r="H88" s="121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spans="1:26" ht="15">
      <c r="A89" s="80"/>
      <c r="B89" s="125"/>
      <c r="C89" s="112"/>
      <c r="D89" s="112"/>
      <c r="E89" s="134"/>
      <c r="F89" s="112"/>
      <c r="G89" s="112"/>
      <c r="H89" s="121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spans="1:26" ht="18.75">
      <c r="A90" s="80"/>
      <c r="B90" s="177" t="s">
        <v>40</v>
      </c>
      <c r="C90" s="178"/>
      <c r="D90" s="178"/>
      <c r="E90" s="178"/>
      <c r="F90" s="178"/>
      <c r="G90" s="178"/>
      <c r="H90" s="179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spans="1:26" ht="15">
      <c r="A91" s="80"/>
      <c r="B91" s="119">
        <v>1</v>
      </c>
      <c r="C91" s="111" t="s">
        <v>135</v>
      </c>
      <c r="D91" s="174"/>
      <c r="E91" s="174"/>
      <c r="F91" s="112"/>
      <c r="G91" s="112"/>
      <c r="H91" s="121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spans="1:26" ht="15">
      <c r="A92" s="80"/>
      <c r="B92" s="143">
        <v>2</v>
      </c>
      <c r="C92" s="144" t="s">
        <v>37</v>
      </c>
      <c r="D92" s="170"/>
      <c r="E92" s="170"/>
      <c r="F92" s="112"/>
      <c r="G92" s="112"/>
      <c r="H92" s="121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spans="1:26" ht="15">
      <c r="A93" s="80"/>
      <c r="B93" s="143">
        <v>3</v>
      </c>
      <c r="C93" s="144" t="s">
        <v>20</v>
      </c>
      <c r="D93" s="170"/>
      <c r="E93" s="170"/>
      <c r="F93" s="112"/>
      <c r="G93" s="112"/>
      <c r="H93" s="121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spans="1:26" ht="15">
      <c r="A94" s="80"/>
      <c r="B94" s="143">
        <v>4</v>
      </c>
      <c r="C94" s="144" t="s">
        <v>19</v>
      </c>
      <c r="D94" s="170"/>
      <c r="E94" s="170"/>
      <c r="F94" s="112"/>
      <c r="G94" s="112"/>
      <c r="H94" s="121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spans="1:26" ht="15">
      <c r="A95" s="80"/>
      <c r="B95" s="143">
        <v>5</v>
      </c>
      <c r="C95" s="144" t="s">
        <v>18</v>
      </c>
      <c r="D95" s="170"/>
      <c r="E95" s="170"/>
      <c r="F95" s="112"/>
      <c r="G95" s="112"/>
      <c r="H95" s="121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spans="1:26" ht="15">
      <c r="A96" s="80"/>
      <c r="B96" s="143">
        <v>6</v>
      </c>
      <c r="C96" s="144" t="s">
        <v>17</v>
      </c>
      <c r="D96" s="170"/>
      <c r="E96" s="170"/>
      <c r="F96" s="112"/>
      <c r="G96" s="112"/>
      <c r="H96" s="121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spans="1:26" ht="15">
      <c r="A97" s="80"/>
      <c r="B97" s="143">
        <v>7</v>
      </c>
      <c r="C97" s="144" t="s">
        <v>38</v>
      </c>
      <c r="D97" s="170"/>
      <c r="E97" s="170"/>
      <c r="F97" s="112"/>
      <c r="G97" s="112"/>
      <c r="H97" s="121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spans="1:26" ht="15">
      <c r="A98" s="80"/>
      <c r="B98" s="143">
        <v>8</v>
      </c>
      <c r="C98" s="144" t="s">
        <v>41</v>
      </c>
      <c r="D98" s="170"/>
      <c r="E98" s="170"/>
      <c r="F98" s="112"/>
      <c r="G98" s="112"/>
      <c r="H98" s="121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spans="1:26" ht="15">
      <c r="A99" s="80"/>
      <c r="B99" s="143">
        <v>9</v>
      </c>
      <c r="C99" s="144" t="s">
        <v>42</v>
      </c>
      <c r="D99" s="170"/>
      <c r="E99" s="170"/>
      <c r="F99" s="112"/>
      <c r="G99" s="112"/>
      <c r="H99" s="121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spans="1:26" ht="15">
      <c r="A100" s="80"/>
      <c r="B100" s="143">
        <v>10</v>
      </c>
      <c r="C100" s="144" t="s">
        <v>43</v>
      </c>
      <c r="D100" s="170"/>
      <c r="E100" s="170"/>
      <c r="F100" s="112"/>
      <c r="G100" s="112"/>
      <c r="H100" s="121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spans="1:26" ht="15">
      <c r="A101" s="80"/>
      <c r="B101" s="143">
        <v>11</v>
      </c>
      <c r="C101" s="144" t="s">
        <v>44</v>
      </c>
      <c r="D101" s="170"/>
      <c r="E101" s="170"/>
      <c r="F101" s="112"/>
      <c r="G101" s="112"/>
      <c r="H101" s="121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spans="1:26" ht="15">
      <c r="A102" s="80"/>
      <c r="B102" s="143">
        <v>12</v>
      </c>
      <c r="C102" s="144" t="s">
        <v>143</v>
      </c>
      <c r="D102" s="173"/>
      <c r="E102" s="173"/>
      <c r="F102" s="112"/>
      <c r="G102" s="112"/>
      <c r="H102" s="121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spans="1:26" ht="15">
      <c r="A103" s="80"/>
      <c r="B103" s="143">
        <v>13</v>
      </c>
      <c r="C103" s="144" t="s">
        <v>144</v>
      </c>
      <c r="D103" s="173"/>
      <c r="E103" s="173"/>
      <c r="F103" s="112"/>
      <c r="G103" s="112"/>
      <c r="H103" s="121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spans="1:26" ht="15">
      <c r="A104" s="80"/>
      <c r="B104" s="125"/>
      <c r="C104" s="112"/>
      <c r="D104" s="112"/>
      <c r="E104" s="112"/>
      <c r="F104" s="112"/>
      <c r="G104" s="112"/>
      <c r="H104" s="121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spans="1:26" ht="18.75">
      <c r="A105" s="80"/>
      <c r="B105" s="177" t="s">
        <v>119</v>
      </c>
      <c r="C105" s="178"/>
      <c r="D105" s="178"/>
      <c r="E105" s="178"/>
      <c r="F105" s="178"/>
      <c r="G105" s="178"/>
      <c r="H105" s="179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spans="1:26" ht="15">
      <c r="A106" s="80"/>
      <c r="B106" s="119">
        <v>1</v>
      </c>
      <c r="C106" s="111" t="s">
        <v>103</v>
      </c>
      <c r="D106" s="174"/>
      <c r="E106" s="174"/>
      <c r="F106" s="112"/>
      <c r="G106" s="112"/>
      <c r="H106" s="121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spans="1:26" ht="15">
      <c r="A107" s="80"/>
      <c r="B107" s="143">
        <v>2</v>
      </c>
      <c r="C107" s="144" t="s">
        <v>104</v>
      </c>
      <c r="D107" s="170"/>
      <c r="E107" s="170"/>
      <c r="F107" s="112"/>
      <c r="G107" s="112"/>
      <c r="H107" s="121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spans="1:26" ht="15">
      <c r="A108" s="80"/>
      <c r="B108" s="143">
        <v>3</v>
      </c>
      <c r="C108" s="144" t="s">
        <v>105</v>
      </c>
      <c r="D108" s="170"/>
      <c r="E108" s="170"/>
      <c r="F108" s="112"/>
      <c r="G108" s="112"/>
      <c r="H108" s="121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spans="1:26" ht="15">
      <c r="A109" s="80"/>
      <c r="B109" s="143">
        <v>4</v>
      </c>
      <c r="C109" s="144" t="s">
        <v>106</v>
      </c>
      <c r="D109" s="170"/>
      <c r="E109" s="170"/>
      <c r="F109" s="112"/>
      <c r="G109" s="112"/>
      <c r="H109" s="121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spans="1:26" ht="15">
      <c r="A110" s="80"/>
      <c r="B110" s="143">
        <v>5</v>
      </c>
      <c r="C110" s="144" t="s">
        <v>107</v>
      </c>
      <c r="D110" s="171"/>
      <c r="E110" s="171"/>
      <c r="F110" s="112"/>
      <c r="G110" s="112"/>
      <c r="H110" s="121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spans="1:26" ht="15">
      <c r="A111" s="80"/>
      <c r="B111" s="143">
        <v>6</v>
      </c>
      <c r="C111" s="144" t="s">
        <v>108</v>
      </c>
      <c r="D111" s="172"/>
      <c r="E111" s="172"/>
      <c r="F111" s="112"/>
      <c r="G111" s="112"/>
      <c r="H111" s="121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spans="1:26" ht="15">
      <c r="A112" s="80"/>
      <c r="B112" s="143">
        <v>7</v>
      </c>
      <c r="C112" s="144" t="s">
        <v>109</v>
      </c>
      <c r="D112" s="169"/>
      <c r="E112" s="169"/>
      <c r="F112" s="112"/>
      <c r="G112" s="112"/>
      <c r="H112" s="121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spans="1:26" ht="15">
      <c r="A113" s="80"/>
      <c r="B113" s="143">
        <v>8</v>
      </c>
      <c r="C113" s="144" t="s">
        <v>110</v>
      </c>
      <c r="D113" s="170"/>
      <c r="E113" s="170"/>
      <c r="F113" s="112"/>
      <c r="G113" s="112"/>
      <c r="H113" s="121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spans="1:26" ht="15">
      <c r="A114" s="80"/>
      <c r="B114" s="143">
        <v>9</v>
      </c>
      <c r="C114" s="144" t="s">
        <v>111</v>
      </c>
      <c r="D114" s="170"/>
      <c r="E114" s="170"/>
      <c r="F114" s="112"/>
      <c r="G114" s="112"/>
      <c r="H114" s="121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spans="1:26" ht="15">
      <c r="A115" s="80"/>
      <c r="B115" s="119"/>
      <c r="C115" s="111"/>
      <c r="D115" s="112"/>
      <c r="E115" s="134"/>
      <c r="F115" s="112"/>
      <c r="G115" s="112"/>
      <c r="H115" s="121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spans="1:26" ht="16.5" thickBot="1">
      <c r="A116" s="80"/>
      <c r="B116" s="180" t="s">
        <v>182</v>
      </c>
      <c r="C116" s="181"/>
      <c r="D116" s="181"/>
      <c r="E116" s="181"/>
      <c r="F116" s="181"/>
      <c r="G116" s="181"/>
      <c r="H116" s="182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spans="1:26" ht="1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spans="1:26" ht="1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spans="1:26" ht="1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spans="1:26" ht="1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spans="1:26" ht="1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spans="1:26" ht="15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spans="1:26" ht="1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spans="1:26" ht="1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spans="1:26" ht="1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:26" ht="1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spans="1:26" ht="1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spans="1:26" ht="1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spans="1:26" ht="1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spans="1:26" ht="1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1:26" ht="1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spans="1:26" ht="1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spans="1:26" ht="15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spans="1:26" ht="1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spans="1:26" ht="15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spans="1:26" ht="1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spans="1:26" ht="15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spans="1:26" ht="15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spans="1:26" ht="1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spans="1:26" ht="1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spans="1:26" ht="1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spans="1:26" ht="1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spans="1:26" ht="1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spans="1:26" ht="1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spans="1:26" ht="1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spans="1:26" ht="1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spans="1:26" ht="1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spans="1:26" ht="15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spans="1:32" ht="15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5"/>
      <c r="AB149" s="5"/>
      <c r="AC149" s="5"/>
      <c r="AD149" s="5"/>
      <c r="AE149" s="5"/>
      <c r="AF149" s="5"/>
    </row>
    <row r="150" spans="1:26" ht="1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spans="1:26" ht="1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spans="1:26" ht="1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spans="1:26" ht="1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spans="1:26" ht="1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spans="1:26" ht="1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spans="1:26" ht="1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spans="1:26" ht="1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spans="1:26" ht="15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spans="1:26" ht="15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spans="1:26" ht="15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spans="1:26" ht="15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spans="1:26" ht="15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spans="1:26" ht="15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spans="1:26" ht="15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spans="1:26" ht="1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spans="1:26" ht="15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spans="1:26" ht="15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</sheetData>
  <sheetProtection/>
  <protectedRanges>
    <protectedRange sqref="D106:E114" name="Range10"/>
    <protectedRange sqref="D81:E88" name="Range8"/>
    <protectedRange sqref="D60:H67" name="Range6"/>
    <protectedRange sqref="D36:E37" name="Range4"/>
    <protectedRange sqref="D19:E22" name="Range2"/>
    <protectedRange sqref="D4:E15" name="Range1"/>
    <protectedRange sqref="D27:E33" name="Range3"/>
    <protectedRange sqref="D47:H56" name="Range5"/>
    <protectedRange sqref="D71:E78" name="Range7"/>
    <protectedRange sqref="D91:E103" name="Range9"/>
  </protectedRanges>
  <mergeCells count="79">
    <mergeCell ref="D4:E4"/>
    <mergeCell ref="D5:E5"/>
    <mergeCell ref="D6:E6"/>
    <mergeCell ref="D7:E7"/>
    <mergeCell ref="D9:E9"/>
    <mergeCell ref="D32:E32"/>
    <mergeCell ref="D27:E27"/>
    <mergeCell ref="D28:E28"/>
    <mergeCell ref="D29:E29"/>
    <mergeCell ref="D30:E30"/>
    <mergeCell ref="D31:E31"/>
    <mergeCell ref="D33:E33"/>
    <mergeCell ref="D12:E12"/>
    <mergeCell ref="D19:E19"/>
    <mergeCell ref="D22:E22"/>
    <mergeCell ref="D10:E10"/>
    <mergeCell ref="D13:E13"/>
    <mergeCell ref="D14:E14"/>
    <mergeCell ref="D15:E15"/>
    <mergeCell ref="D20:E20"/>
    <mergeCell ref="D21:E21"/>
    <mergeCell ref="B35:H35"/>
    <mergeCell ref="B26:H26"/>
    <mergeCell ref="B80:E80"/>
    <mergeCell ref="B2:E2"/>
    <mergeCell ref="B70:C70"/>
    <mergeCell ref="D70:E70"/>
    <mergeCell ref="D36:E36"/>
    <mergeCell ref="D37:E37"/>
    <mergeCell ref="D8:E8"/>
    <mergeCell ref="D11:E11"/>
    <mergeCell ref="C24:C25"/>
    <mergeCell ref="B105:H105"/>
    <mergeCell ref="B116:H116"/>
    <mergeCell ref="B3:H3"/>
    <mergeCell ref="B1:H1"/>
    <mergeCell ref="B58:H58"/>
    <mergeCell ref="B69:H69"/>
    <mergeCell ref="B90:H90"/>
    <mergeCell ref="B45:H45"/>
    <mergeCell ref="B39:H39"/>
    <mergeCell ref="D76:E76"/>
    <mergeCell ref="D77:E77"/>
    <mergeCell ref="D78:E78"/>
    <mergeCell ref="D81:E81"/>
    <mergeCell ref="D82:E82"/>
    <mergeCell ref="D71:E71"/>
    <mergeCell ref="D72:E72"/>
    <mergeCell ref="D73:E73"/>
    <mergeCell ref="D74:E74"/>
    <mergeCell ref="D75:E75"/>
    <mergeCell ref="D88:E88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100:E100"/>
    <mergeCell ref="D101:E101"/>
    <mergeCell ref="D102:E102"/>
    <mergeCell ref="D103:E103"/>
    <mergeCell ref="D106:E106"/>
    <mergeCell ref="D95:E95"/>
    <mergeCell ref="D96:E96"/>
    <mergeCell ref="D97:E97"/>
    <mergeCell ref="D98:E98"/>
    <mergeCell ref="D99:E99"/>
    <mergeCell ref="D112:E112"/>
    <mergeCell ref="D113:E113"/>
    <mergeCell ref="D114:E114"/>
    <mergeCell ref="D107:E107"/>
    <mergeCell ref="D108:E108"/>
    <mergeCell ref="D109:E109"/>
    <mergeCell ref="D110:E110"/>
    <mergeCell ref="D111:E111"/>
  </mergeCells>
  <dataValidations count="10">
    <dataValidation type="list" allowBlank="1" showInputMessage="1" showErrorMessage="1" sqref="D111">
      <formula1>$N$12:$N$16</formula1>
    </dataValidation>
    <dataValidation type="list" allowBlank="1" showInputMessage="1" showErrorMessage="1" sqref="D51:H51 D8">
      <formula1>$K$4:$K$5</formula1>
    </dataValidation>
    <dataValidation type="list" allowBlank="1" showInputMessage="1" showErrorMessage="1" sqref="D60:H60">
      <formula1>$J$4:$J$16</formula1>
    </dataValidation>
    <dataValidation type="list" allowBlank="1" showInputMessage="1" showErrorMessage="1" sqref="D56:H56 I60">
      <formula1>#REF!</formula1>
    </dataValidation>
    <dataValidation type="list" allowBlank="1" showInputMessage="1" showErrorMessage="1" sqref="D50:H50">
      <formula1>$L$15:$L$16</formula1>
    </dataValidation>
    <dataValidation type="list" allowBlank="1" showInputMessage="1" showErrorMessage="1" sqref="D19">
      <formula1>$M$4:$M$20</formula1>
    </dataValidation>
    <dataValidation type="list" allowBlank="1" showInputMessage="1" showErrorMessage="1" sqref="D22">
      <formula1>$J$19:$J$20</formula1>
    </dataValidation>
    <dataValidation type="list" allowBlank="1" showInputMessage="1" showErrorMessage="1" sqref="D12">
      <formula1>$N$4:$N$11</formula1>
    </dataValidation>
    <dataValidation type="list" allowBlank="1" showInputMessage="1" showErrorMessage="1" sqref="D32">
      <formula1>$L$16:$L$19</formula1>
    </dataValidation>
    <dataValidation type="list" allowBlank="1" showInputMessage="1" showErrorMessage="1" sqref="D11">
      <formula1>$K$12:$K$13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CB246"/>
  <sheetViews>
    <sheetView showGridLines="0" showRowColHeaders="0" zoomScalePageLayoutView="0" workbookViewId="0" topLeftCell="A1">
      <selection activeCell="E100" sqref="E100"/>
    </sheetView>
  </sheetViews>
  <sheetFormatPr defaultColWidth="9.140625" defaultRowHeight="15"/>
  <cols>
    <col min="1" max="1" width="2.8515625" style="0" customWidth="1"/>
    <col min="2" max="2" width="17.140625" style="0" customWidth="1"/>
    <col min="3" max="3" width="15.7109375" style="0" customWidth="1"/>
    <col min="4" max="4" width="14.28125" style="0" customWidth="1"/>
    <col min="5" max="5" width="21.421875" style="0" customWidth="1"/>
    <col min="6" max="7" width="14.28125" style="0" customWidth="1"/>
    <col min="9" max="9" width="3.28125" style="0" customWidth="1"/>
    <col min="10" max="10" width="9.7109375" style="0" customWidth="1"/>
    <col min="11" max="11" width="15.8515625" style="0" bestFit="1" customWidth="1"/>
    <col min="12" max="12" width="17.8515625" style="0" bestFit="1" customWidth="1"/>
    <col min="14" max="14" width="15.8515625" style="0" bestFit="1" customWidth="1"/>
    <col min="15" max="15" width="17.8515625" style="0" bestFit="1" customWidth="1"/>
  </cols>
  <sheetData>
    <row r="1" spans="1:80" ht="16.5" customHeight="1">
      <c r="A1" s="80"/>
      <c r="B1" s="218" t="s">
        <v>120</v>
      </c>
      <c r="C1" s="219"/>
      <c r="D1" s="219"/>
      <c r="E1" s="219"/>
      <c r="F1" s="219"/>
      <c r="G1" s="22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</row>
    <row r="2" spans="1:80" ht="16.5" customHeight="1">
      <c r="A2" s="80"/>
      <c r="B2" s="135"/>
      <c r="C2" s="213" t="s">
        <v>170</v>
      </c>
      <c r="D2" s="214"/>
      <c r="E2" s="214"/>
      <c r="F2" s="214"/>
      <c r="G2" s="136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</row>
    <row r="3" spans="1:80" ht="16.5" customHeight="1">
      <c r="A3" s="80"/>
      <c r="B3" s="221" t="s">
        <v>134</v>
      </c>
      <c r="C3" s="222"/>
      <c r="D3" s="222"/>
      <c r="E3" s="222"/>
      <c r="F3" s="222"/>
      <c r="G3" s="223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</row>
    <row r="4" spans="1:80" ht="18" customHeight="1">
      <c r="A4" s="80"/>
      <c r="B4" s="19" t="s">
        <v>0</v>
      </c>
      <c r="C4" s="20">
        <f>IF('Data Page'!D4&gt;0,'Data Page'!D4,"")</f>
      </c>
      <c r="D4" s="21"/>
      <c r="E4" s="35" t="str">
        <f>IF('Data Page'!C10&gt;0,'Data Page'!C10,"")</f>
        <v>HRMS ID   (Tr. ID)</v>
      </c>
      <c r="F4" s="20">
        <f>IF('Data Page'!D10&gt;0,'Data Page'!D10,"")</f>
      </c>
      <c r="G4" s="22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</row>
    <row r="5" spans="1:80" ht="18" customHeight="1">
      <c r="A5" s="80"/>
      <c r="B5" s="23" t="s">
        <v>1</v>
      </c>
      <c r="C5" s="24">
        <f>IF('Data Page'!D5&gt;0,'Data Page'!D5,"")</f>
      </c>
      <c r="D5" s="25"/>
      <c r="E5" s="36" t="str">
        <f>IF('Data Page'!C11&gt;0,'Data Page'!C11,"")</f>
        <v>Marital Status</v>
      </c>
      <c r="F5" s="24">
        <f>IF('Data Page'!D11&gt;0,'Data Page'!D11,"")</f>
      </c>
      <c r="G5" s="26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</row>
    <row r="6" spans="1:80" ht="18" customHeight="1">
      <c r="A6" s="80"/>
      <c r="B6" s="23" t="s">
        <v>2</v>
      </c>
      <c r="C6" s="24">
        <f>IF('Data Page'!D6&gt;0,'Data Page'!D6,"")</f>
      </c>
      <c r="D6" s="25"/>
      <c r="E6" s="36" t="str">
        <f>IF('Data Page'!C12&gt;0,'Data Page'!C12,"")</f>
        <v>Caste</v>
      </c>
      <c r="F6" s="24">
        <f>IF('Data Page'!D12&gt;0,'Data Page'!D12,"")</f>
      </c>
      <c r="G6" s="82" t="s">
        <v>145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</row>
    <row r="7" spans="1:80" ht="18" customHeight="1">
      <c r="A7" s="80"/>
      <c r="B7" s="23" t="s">
        <v>3</v>
      </c>
      <c r="C7" s="24">
        <f>IF('Data Page'!D7&gt;0,'Data Page'!D7,"")</f>
      </c>
      <c r="D7" s="25"/>
      <c r="E7" s="36" t="str">
        <f>IF('Data Page'!C13&gt;0,'Data Page'!C13,"")</f>
        <v>DOB (as per S.S.C)</v>
      </c>
      <c r="F7" s="27">
        <f>IF('Data Page'!D13&gt;0,'Data Page'!D13,"")</f>
      </c>
      <c r="G7" s="82" t="s">
        <v>146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</row>
    <row r="8" spans="1:80" ht="18" customHeight="1">
      <c r="A8" s="80"/>
      <c r="B8" s="23" t="s">
        <v>4</v>
      </c>
      <c r="C8" s="24">
        <f>IF('Data Page'!D8&gt;0,'Data Page'!D8,"")</f>
      </c>
      <c r="D8" s="25"/>
      <c r="E8" s="37" t="str">
        <f>IF('Data Page'!C14&gt;0,'Data Page'!C14,"")</f>
        <v>Date of Joining (as per S.R)</v>
      </c>
      <c r="F8" s="27">
        <f>IF('Data Page'!D14&gt;0,'Data Page'!D14,"")</f>
      </c>
      <c r="G8" s="28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</row>
    <row r="9" spans="1:80" ht="18" customHeight="1">
      <c r="A9" s="80"/>
      <c r="B9" s="23" t="s">
        <v>5</v>
      </c>
      <c r="C9" s="24">
        <f>IF('Data Page'!D9&gt;0,'Data Page'!D9,"")</f>
      </c>
      <c r="D9" s="25"/>
      <c r="E9" s="36" t="str">
        <f>IF('Data Page'!C15&gt;0,'Data Page'!C15,"")</f>
        <v>Date of Superannuation</v>
      </c>
      <c r="F9" s="27">
        <f>IF('Data Page'!D15&gt;0,'Data Page'!D15,"")</f>
      </c>
      <c r="G9" s="26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</row>
    <row r="10" spans="1:80" ht="18" customHeight="1">
      <c r="A10" s="80"/>
      <c r="B10" s="29" t="str">
        <f>'Data Page'!C16</f>
        <v>Parent Department</v>
      </c>
      <c r="C10" s="24">
        <f>IF('Data Page'!D16&gt;0,'Data Page'!D16,"")</f>
      </c>
      <c r="D10" s="30"/>
      <c r="E10" s="38"/>
      <c r="F10" s="24"/>
      <c r="G10" s="26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</row>
    <row r="11" spans="1:80" ht="18" customHeight="1">
      <c r="A11" s="80"/>
      <c r="B11" s="29" t="str">
        <f>'Data Page'!C17</f>
        <v>Present Service Rule</v>
      </c>
      <c r="C11" s="24">
        <f>IF('Data Page'!D17&gt;0,'Data Page'!D17,"")</f>
      </c>
      <c r="D11" s="30"/>
      <c r="E11" s="38"/>
      <c r="F11" s="24"/>
      <c r="G11" s="26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</row>
    <row r="12" spans="1:80" ht="18" customHeight="1">
      <c r="A12" s="80"/>
      <c r="B12" s="29" t="str">
        <f>'Data Page'!C18</f>
        <v>Class/Branch</v>
      </c>
      <c r="C12" s="24" t="str">
        <f>IF('Data Page'!D18&gt;0,'Data Page'!D18,"")</f>
        <v>None</v>
      </c>
      <c r="D12" s="30"/>
      <c r="E12" s="38" t="str">
        <f>IF('Data Page'!C22&gt;0,'Data Page'!C22,"")</f>
        <v>Employee Group</v>
      </c>
      <c r="F12" s="24">
        <f>IF('Data Page'!D22&gt;0,'Data Page'!D22,"")</f>
      </c>
      <c r="G12" s="26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</row>
    <row r="13" spans="1:80" ht="18" customHeight="1">
      <c r="A13" s="80"/>
      <c r="B13" s="29" t="str">
        <f>'Data Page'!C19</f>
        <v>Present Post Category</v>
      </c>
      <c r="C13" s="24">
        <f>IF('Data Page'!D19&gt;0,'Data Page'!D19,"")</f>
      </c>
      <c r="D13" s="30"/>
      <c r="E13" s="38" t="str">
        <f>IF('Data Page'!C23&gt;0,'Data Page'!C23,"")</f>
        <v>Employee Present Status</v>
      </c>
      <c r="F13" s="24" t="str">
        <f>IF('Data Page'!D23&gt;0,'Data Page'!D23,"")</f>
        <v>FULL MEMBER</v>
      </c>
      <c r="G13" s="26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</row>
    <row r="14" spans="1:80" ht="18" customHeight="1">
      <c r="A14" s="80"/>
      <c r="B14" s="29" t="str">
        <f>'Data Page'!C20</f>
        <v>Present Post</v>
      </c>
      <c r="C14" s="24">
        <f>IF('Data Page'!D20&gt;0,'Data Page'!D20,"")</f>
      </c>
      <c r="D14" s="30"/>
      <c r="E14" s="108" t="str">
        <f>IF('Data Page'!C24&gt;0,'Data Page'!C24,"")</f>
        <v>Employee Present Working Status</v>
      </c>
      <c r="F14" s="24" t="str">
        <f>IF('Data Page'!D24&gt;0,'Data Page'!D24,"")</f>
        <v>Regular</v>
      </c>
      <c r="G14" s="26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</row>
    <row r="15" spans="1:80" ht="18" customHeight="1">
      <c r="A15" s="80"/>
      <c r="B15" s="31" t="str">
        <f>'Data Page'!C21</f>
        <v>DDO Code</v>
      </c>
      <c r="C15" s="32">
        <f>IF('Data Page'!D21&gt;0,'Data Page'!D21,"")</f>
      </c>
      <c r="D15" s="33"/>
      <c r="E15" s="39">
        <f>IF('Data Page'!C25&gt;0,'Data Page'!C25,"")</f>
      </c>
      <c r="F15" s="32">
        <f>IF('Data Page'!D25&gt;0,'Data Page'!D25,"")</f>
      </c>
      <c r="G15" s="34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</row>
    <row r="16" spans="1:80" ht="18" customHeight="1">
      <c r="A16" s="80"/>
      <c r="B16" s="221" t="s">
        <v>121</v>
      </c>
      <c r="C16" s="224"/>
      <c r="D16" s="224"/>
      <c r="E16" s="224"/>
      <c r="F16" s="224"/>
      <c r="G16" s="225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</row>
    <row r="17" spans="1:80" ht="18" customHeight="1">
      <c r="A17" s="80"/>
      <c r="B17" s="40" t="str">
        <f>IF('Data Page'!C27&gt;0,'Data Page'!C27,"")</f>
        <v>State</v>
      </c>
      <c r="C17" s="20">
        <f>IF('Data Page'!D27&gt;0,'Data Page'!D27,"")</f>
      </c>
      <c r="D17" s="41"/>
      <c r="E17" s="43" t="str">
        <f>IF('Data Page'!C31&gt;0,'Data Page'!C31,"")</f>
        <v>PinCode</v>
      </c>
      <c r="F17" s="20">
        <f>IF('Data Page'!D31&gt;0,'Data Page'!D31,"")</f>
      </c>
      <c r="G17" s="215" t="s">
        <v>147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</row>
    <row r="18" spans="1:80" ht="18" customHeight="1">
      <c r="A18" s="80"/>
      <c r="B18" s="29" t="str">
        <f>IF('Data Page'!C28&gt;0,'Data Page'!C28,"")</f>
        <v>District</v>
      </c>
      <c r="C18" s="24">
        <f>IF('Data Page'!D28&gt;0,'Data Page'!D28,"")</f>
      </c>
      <c r="D18" s="30"/>
      <c r="E18" s="44" t="str">
        <f>IF('Data Page'!C32&gt;0,'Data Page'!C32,"")</f>
        <v>Differently Abled</v>
      </c>
      <c r="F18" s="24">
        <f>IF('Data Page'!D32&gt;0,'Data Page'!D32,"")</f>
      </c>
      <c r="G18" s="216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</row>
    <row r="19" spans="1:80" ht="18" customHeight="1">
      <c r="A19" s="80"/>
      <c r="B19" s="29" t="str">
        <f>IF('Data Page'!C29&gt;0,'Data Page'!C29,"")</f>
        <v>Mandal</v>
      </c>
      <c r="C19" s="24">
        <f>IF('Data Page'!D29&gt;0,'Data Page'!D29,"")</f>
      </c>
      <c r="D19" s="30"/>
      <c r="E19" s="44" t="str">
        <f>IF('Data Page'!C33&gt;0,'Data Page'!C33,"")</f>
        <v>Percentage</v>
      </c>
      <c r="F19" s="24">
        <f>IF('Data Page'!D33&gt;0,'Data Page'!D33,"")</f>
      </c>
      <c r="G19" s="216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</row>
    <row r="20" spans="1:80" ht="18" customHeight="1">
      <c r="A20" s="80"/>
      <c r="B20" s="31" t="str">
        <f>IF('Data Page'!C30&gt;0,'Data Page'!C30,"")</f>
        <v>Village</v>
      </c>
      <c r="C20" s="32">
        <f>IF('Data Page'!D30&gt;0,'Data Page'!D30,"")</f>
      </c>
      <c r="D20" s="33"/>
      <c r="E20" s="45">
        <f>IF('Data Page'!C34&gt;0,'Data Page'!C34,"")</f>
      </c>
      <c r="F20" s="32">
        <f>IF('Data Page'!D34&gt;0,'Data Page'!D34,"")</f>
      </c>
      <c r="G20" s="217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</row>
    <row r="21" spans="1:80" ht="18" customHeight="1">
      <c r="A21" s="80"/>
      <c r="B21" s="221" t="s">
        <v>137</v>
      </c>
      <c r="C21" s="224"/>
      <c r="D21" s="224"/>
      <c r="E21" s="224"/>
      <c r="F21" s="224"/>
      <c r="G21" s="225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</row>
    <row r="22" spans="1:80" ht="18" customHeight="1">
      <c r="A22" s="80"/>
      <c r="B22" s="12" t="str">
        <f>'Data Page'!C36</f>
        <v>Mole 1………………..</v>
      </c>
      <c r="C22" s="6">
        <f>IF('Data Page'!D36&gt;0,'Data Page'!D36,"")</f>
      </c>
      <c r="D22" s="2"/>
      <c r="E22" s="233" t="str">
        <f>'Data Page'!C37&amp;"       "&amp;IF('Data Page'!D37&gt;0,'Data Page'!D37,"")</f>
        <v>Mole2…………………       </v>
      </c>
      <c r="F22" s="234"/>
      <c r="G22" s="83" t="s">
        <v>146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</row>
    <row r="23" spans="1:80" ht="18" customHeight="1">
      <c r="A23" s="80"/>
      <c r="B23" s="235" t="s">
        <v>162</v>
      </c>
      <c r="C23" s="236"/>
      <c r="D23" s="236"/>
      <c r="E23" s="236"/>
      <c r="F23" s="236"/>
      <c r="G23" s="237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</row>
    <row r="24" spans="1:80" ht="18" customHeight="1">
      <c r="A24" s="80"/>
      <c r="B24" s="85" t="s">
        <v>164</v>
      </c>
      <c r="C24" s="86"/>
      <c r="D24" s="86"/>
      <c r="E24" s="87" t="s">
        <v>165</v>
      </c>
      <c r="F24" s="88"/>
      <c r="G24" s="89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</row>
    <row r="25" spans="1:80" ht="18" customHeight="1">
      <c r="A25" s="80"/>
      <c r="B25" s="85" t="s">
        <v>166</v>
      </c>
      <c r="C25" s="86"/>
      <c r="D25" s="86"/>
      <c r="E25" s="90" t="s">
        <v>167</v>
      </c>
      <c r="F25" s="88"/>
      <c r="G25" s="89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</row>
    <row r="26" spans="1:80" ht="18" customHeight="1">
      <c r="A26" s="80"/>
      <c r="B26" s="221" t="s">
        <v>138</v>
      </c>
      <c r="C26" s="224"/>
      <c r="D26" s="224"/>
      <c r="E26" s="224"/>
      <c r="F26" s="224"/>
      <c r="G26" s="225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</row>
    <row r="27" spans="1:80" ht="18" customHeight="1">
      <c r="A27" s="80"/>
      <c r="B27" s="46"/>
      <c r="C27" s="47" t="str">
        <f>'Data Page'!D46</f>
        <v>Family Member-1</v>
      </c>
      <c r="D27" s="47" t="str">
        <f>'Data Page'!E46</f>
        <v>Family Member-2</v>
      </c>
      <c r="E27" s="47">
        <f>'Data Page'!F46</f>
      </c>
      <c r="F27" s="47">
        <f>'Data Page'!G46</f>
      </c>
      <c r="G27" s="98">
        <f>'Data Page'!H46</f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</row>
    <row r="28" spans="1:80" ht="18" customHeight="1">
      <c r="A28" s="80"/>
      <c r="B28" s="48" t="str">
        <f>IF('Data Page'!C47&gt;0,'Data Page'!C47,"")</f>
        <v>Name</v>
      </c>
      <c r="C28" s="49" t="str">
        <f>IF('Data Page'!D47&gt;0,'Data Page'!D47,"")</f>
        <v>XXXXXXXXX</v>
      </c>
      <c r="D28" s="49" t="str">
        <f>IF('Data Page'!E47&gt;0,'Data Page'!E47,"")</f>
        <v>XXXXXXXXX</v>
      </c>
      <c r="E28" s="49">
        <f>IF('Data Page'!F47&gt;0,'Data Page'!F47,"")</f>
      </c>
      <c r="F28" s="49">
        <f>IF('Data Page'!G47&gt;0,'Data Page'!G47,"")</f>
      </c>
      <c r="G28" s="50">
        <f>IF('Data Page'!H47&gt;0,'Data Page'!H47,"")</f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</row>
    <row r="29" spans="1:80" ht="18" customHeight="1">
      <c r="A29" s="80"/>
      <c r="B29" s="48" t="str">
        <f>IF('Data Page'!C48&gt;0,'Data Page'!C48,"")</f>
        <v>Surname</v>
      </c>
      <c r="C29" s="49" t="str">
        <f>IF('Data Page'!D48&gt;0,'Data Page'!D48,"")</f>
        <v>XXXXXXXXX</v>
      </c>
      <c r="D29" s="49">
        <f>IF('Data Page'!E48&gt;0,'Data Page'!E48,"")</f>
      </c>
      <c r="E29" s="49">
        <f>IF('Data Page'!F48&gt;0,'Data Page'!F48,"")</f>
      </c>
      <c r="F29" s="49">
        <f>IF('Data Page'!G48&gt;0,'Data Page'!G48,"")</f>
      </c>
      <c r="G29" s="50">
        <f>IF('Data Page'!H48&gt;0,'Data Page'!H48,"")</f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</row>
    <row r="30" spans="1:80" ht="18" customHeight="1">
      <c r="A30" s="80"/>
      <c r="B30" s="48" t="str">
        <f>IF('Data Page'!C49&gt;0,'Data Page'!C49,"")</f>
        <v>Relationship</v>
      </c>
      <c r="C30" s="49" t="str">
        <f>IF('Data Page'!D49&gt;0,'Data Page'!D49,"")</f>
        <v>Wife</v>
      </c>
      <c r="D30" s="49">
        <f>IF('Data Page'!E49&gt;0,'Data Page'!E49,"")</f>
      </c>
      <c r="E30" s="49">
        <f>IF('Data Page'!F49&gt;0,'Data Page'!F49,"")</f>
      </c>
      <c r="F30" s="49">
        <f>IF('Data Page'!G49&gt;0,'Data Page'!G49,"")</f>
      </c>
      <c r="G30" s="50">
        <f>IF('Data Page'!H49&gt;0,'Data Page'!H49,"")</f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</row>
    <row r="31" spans="1:80" ht="18" customHeight="1">
      <c r="A31" s="80"/>
      <c r="B31" s="48" t="str">
        <f>IF('Data Page'!C50&gt;0,'Data Page'!C50,"")</f>
        <v>Is Alive</v>
      </c>
      <c r="C31" s="49" t="str">
        <f>IF('Data Page'!D50&gt;0,'Data Page'!D50,"")</f>
        <v>Yes</v>
      </c>
      <c r="D31" s="49">
        <f>IF('Data Page'!E50&gt;0,'Data Page'!E50,"")</f>
      </c>
      <c r="E31" s="49">
        <f>IF('Data Page'!F50&gt;0,'Data Page'!F50,"")</f>
      </c>
      <c r="F31" s="49">
        <f>IF('Data Page'!G50&gt;0,'Data Page'!G50,"")</f>
      </c>
      <c r="G31" s="50">
        <f>IF('Data Page'!H50&gt;0,'Data Page'!H50,"")</f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</row>
    <row r="32" spans="1:80" ht="18" customHeight="1">
      <c r="A32" s="80"/>
      <c r="B32" s="48" t="str">
        <f>IF('Data Page'!C51&gt;0,'Data Page'!C51,"")</f>
        <v>Gender</v>
      </c>
      <c r="C32" s="49" t="str">
        <f>IF('Data Page'!D51&gt;0,'Data Page'!D51,"")</f>
        <v>Female</v>
      </c>
      <c r="D32" s="49">
        <f>IF('Data Page'!E51&gt;0,'Data Page'!E51,"")</f>
      </c>
      <c r="E32" s="49">
        <f>IF('Data Page'!F51&gt;0,'Data Page'!F51,"")</f>
      </c>
      <c r="F32" s="49">
        <f>IF('Data Page'!G51&gt;0,'Data Page'!G51,"")</f>
      </c>
      <c r="G32" s="50">
        <f>IF('Data Page'!H51&gt;0,'Data Page'!H51,"")</f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</row>
    <row r="33" spans="1:80" ht="18" customHeight="1">
      <c r="A33" s="80"/>
      <c r="B33" s="48" t="str">
        <f>IF('Data Page'!C52&gt;0,'Data Page'!C52,"")</f>
        <v>Aadhar No</v>
      </c>
      <c r="C33" s="49" t="str">
        <f>IF('Data Page'!D52&gt;0,'Data Page'!D52,"")</f>
        <v>xxxxxxxxx</v>
      </c>
      <c r="D33" s="49">
        <f>IF('Data Page'!E52&gt;0,'Data Page'!E52,"")</f>
      </c>
      <c r="E33" s="49">
        <f>IF('Data Page'!F52&gt;0,'Data Page'!F52,"")</f>
      </c>
      <c r="F33" s="49">
        <f>IF('Data Page'!G52&gt;0,'Data Page'!G52,"")</f>
      </c>
      <c r="G33" s="50">
        <f>IF('Data Page'!H52&gt;0,'Data Page'!H52,"")</f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</row>
    <row r="34" spans="1:80" ht="18" customHeight="1">
      <c r="A34" s="80"/>
      <c r="B34" s="48" t="str">
        <f>IF('Data Page'!C53&gt;0,'Data Page'!C53,"")</f>
        <v>Date of Birth</v>
      </c>
      <c r="C34" s="49">
        <f>IF('Data Page'!D53&gt;0,'Data Page'!D53,"")</f>
      </c>
      <c r="D34" s="49">
        <f>IF('Data Page'!E53&gt;0,'Data Page'!E53,"")</f>
      </c>
      <c r="E34" s="49">
        <f>IF('Data Page'!F53&gt;0,'Data Page'!F53,"")</f>
      </c>
      <c r="F34" s="49">
        <f>IF('Data Page'!G53&gt;0,'Data Page'!G53,"")</f>
      </c>
      <c r="G34" s="50">
        <f>IF('Data Page'!H53&gt;0,'Data Page'!H53,"")</f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</row>
    <row r="35" spans="1:80" ht="18" customHeight="1">
      <c r="A35" s="80"/>
      <c r="B35" s="48" t="str">
        <f>IF('Data Page'!C54&gt;0,'Data Page'!C54,"")</f>
        <v>Date of marriage</v>
      </c>
      <c r="C35" s="49">
        <f>IF('Data Page'!D54&gt;0,'Data Page'!D54,"")</f>
      </c>
      <c r="D35" s="49">
        <f>IF('Data Page'!E54&gt;0,'Data Page'!E54,"")</f>
      </c>
      <c r="E35" s="49">
        <f>IF('Data Page'!F54&gt;0,'Data Page'!F54,"")</f>
      </c>
      <c r="F35" s="49">
        <f>IF('Data Page'!G54&gt;0,'Data Page'!G54,"")</f>
      </c>
      <c r="G35" s="50">
        <f>IF('Data Page'!H54&gt;0,'Data Page'!H54,"")</f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</row>
    <row r="36" spans="1:80" ht="18" customHeight="1">
      <c r="A36" s="80"/>
      <c r="B36" s="48" t="str">
        <f>IF('Data Page'!C55&gt;0,'Data Page'!C55,"")</f>
        <v>Mobile No</v>
      </c>
      <c r="C36" s="49">
        <f>IF('Data Page'!D55&gt;0,'Data Page'!D55,"")</f>
      </c>
      <c r="D36" s="49">
        <f>IF('Data Page'!E55&gt;0,'Data Page'!E55,"")</f>
      </c>
      <c r="E36" s="49">
        <f>IF('Data Page'!F55&gt;0,'Data Page'!F55,"")</f>
      </c>
      <c r="F36" s="49">
        <f>IF('Data Page'!G55&gt;0,'Data Page'!G55,"")</f>
      </c>
      <c r="G36" s="50">
        <f>IF('Data Page'!H55&gt;0,'Data Page'!H55,"")</f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</row>
    <row r="37" spans="1:80" ht="18" customHeight="1">
      <c r="A37" s="80"/>
      <c r="B37" s="51" t="str">
        <f>IF('Data Page'!C56&gt;0,'Data Page'!C56,"")</f>
        <v>Type of Employment</v>
      </c>
      <c r="C37" s="52" t="str">
        <f>IF('Data Page'!D56&gt;0,'Data Page'!D56,"")</f>
        <v>Unemployed</v>
      </c>
      <c r="D37" s="52">
        <f>IF('Data Page'!E56&gt;0,'Data Page'!E56,"")</f>
      </c>
      <c r="E37" s="52">
        <f>IF('Data Page'!F56&gt;0,'Data Page'!F56,"")</f>
      </c>
      <c r="F37" s="52">
        <f>IF('Data Page'!G56&gt;0,'Data Page'!G56,"")</f>
      </c>
      <c r="G37" s="53">
        <f>IF('Data Page'!H56&gt;0,'Data Page'!H56,"")</f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</row>
    <row r="38" spans="1:80" ht="18" customHeight="1">
      <c r="A38" s="80"/>
      <c r="B38" s="18"/>
      <c r="C38" s="14"/>
      <c r="D38" s="224" t="s">
        <v>122</v>
      </c>
      <c r="E38" s="224"/>
      <c r="F38" s="84" t="s">
        <v>168</v>
      </c>
      <c r="G38" s="91" t="s">
        <v>153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</row>
    <row r="39" spans="1:80" ht="18" customHeight="1">
      <c r="A39" s="80"/>
      <c r="B39" s="46"/>
      <c r="C39" s="47">
        <f>'Data Page'!D59</f>
      </c>
      <c r="D39" s="47">
        <f>'Data Page'!E59</f>
      </c>
      <c r="E39" s="47">
        <f>'Data Page'!F59</f>
      </c>
      <c r="F39" s="47">
        <f>'Data Page'!G59</f>
      </c>
      <c r="G39" s="98">
        <f>'Data Page'!H59</f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</row>
    <row r="40" spans="1:80" ht="18" customHeight="1">
      <c r="A40" s="80"/>
      <c r="B40" s="48" t="str">
        <f>IF('Data Page'!C60&gt;0,'Data Page'!C60,"")</f>
        <v>Qualification</v>
      </c>
      <c r="C40" s="49">
        <f>IF('Data Page'!D60&gt;0,'Data Page'!D60,"")</f>
      </c>
      <c r="D40" s="49">
        <f>IF('Data Page'!E60&gt;0,'Data Page'!E60,"")</f>
      </c>
      <c r="E40" s="49">
        <f>IF('Data Page'!F60&gt;0,'Data Page'!F60,"")</f>
      </c>
      <c r="F40" s="49">
        <f>IF('Data Page'!G60&gt;0,'Data Page'!G60,"")</f>
      </c>
      <c r="G40" s="50">
        <f>IF('Data Page'!H60&gt;0,'Data Page'!H60,"")</f>
      </c>
      <c r="H40" s="99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</row>
    <row r="41" spans="1:80" ht="18" customHeight="1">
      <c r="A41" s="80"/>
      <c r="B41" s="48" t="str">
        <f>IF('Data Page'!C61&gt;0,'Data Page'!C61,"")</f>
        <v>Stream/branch Name</v>
      </c>
      <c r="C41" s="49">
        <f>IF('Data Page'!D61&gt;0,'Data Page'!D61,"")</f>
      </c>
      <c r="D41" s="49">
        <f>IF('Data Page'!E61&gt;0,'Data Page'!E61,"")</f>
      </c>
      <c r="E41" s="49">
        <f>IF('Data Page'!F61&gt;0,'Data Page'!F61,"")</f>
      </c>
      <c r="F41" s="49">
        <f>IF('Data Page'!G61&gt;0,'Data Page'!G61,"")</f>
      </c>
      <c r="G41" s="50">
        <f>IF('Data Page'!H61&gt;0,'Data Page'!H61,"")</f>
      </c>
      <c r="H41" s="10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</row>
    <row r="42" spans="1:80" ht="18" customHeight="1">
      <c r="A42" s="80"/>
      <c r="B42" s="48" t="str">
        <f>IF('Data Page'!C62&gt;0,'Data Page'!C62,"")</f>
        <v>Year of Passing</v>
      </c>
      <c r="C42" s="49">
        <f>IF('Data Page'!D62&gt;0,'Data Page'!D62,"")</f>
      </c>
      <c r="D42" s="49">
        <f>IF('Data Page'!E62&gt;0,'Data Page'!E62,"")</f>
      </c>
      <c r="E42" s="49">
        <f>IF('Data Page'!F62&gt;0,'Data Page'!F62,"")</f>
      </c>
      <c r="F42" s="49">
        <f>IF('Data Page'!G62&gt;0,'Data Page'!G62,"")</f>
      </c>
      <c r="G42" s="50">
        <f>IF('Data Page'!H62&gt;0,'Data Page'!H62,"")</f>
      </c>
      <c r="H42" s="99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</row>
    <row r="43" spans="1:80" ht="18" customHeight="1">
      <c r="A43" s="80"/>
      <c r="B43" s="48" t="str">
        <f>IF('Data Page'!C63&gt;0,'Data Page'!C63,"")</f>
        <v>School/ College</v>
      </c>
      <c r="C43" s="49">
        <f>IF('Data Page'!D63&gt;0,'Data Page'!D63,"")</f>
      </c>
      <c r="D43" s="49">
        <f>IF('Data Page'!E63&gt;0,'Data Page'!E63,"")</f>
      </c>
      <c r="E43" s="49">
        <f>IF('Data Page'!F63&gt;0,'Data Page'!F63,"")</f>
      </c>
      <c r="F43" s="49">
        <f>IF('Data Page'!G63&gt;0,'Data Page'!G63,"")</f>
      </c>
      <c r="G43" s="50">
        <f>IF('Data Page'!H63&gt;0,'Data Page'!H63,"")</f>
      </c>
      <c r="H43" s="10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</row>
    <row r="44" spans="1:80" ht="18" customHeight="1">
      <c r="A44" s="80"/>
      <c r="B44" s="48" t="str">
        <f>IF('Data Page'!C64&gt;0,'Data Page'!C64,"")</f>
        <v>Mandal</v>
      </c>
      <c r="C44" s="49">
        <f>IF('Data Page'!D64&gt;0,'Data Page'!D64,"")</f>
      </c>
      <c r="D44" s="49">
        <f>IF('Data Page'!E64&gt;0,'Data Page'!E64,"")</f>
      </c>
      <c r="E44" s="49">
        <f>IF('Data Page'!F64&gt;0,'Data Page'!F64,"")</f>
      </c>
      <c r="F44" s="49">
        <f>IF('Data Page'!G64&gt;0,'Data Page'!G64,"")</f>
      </c>
      <c r="G44" s="50">
        <f>IF('Data Page'!H64&gt;0,'Data Page'!H64,"")</f>
      </c>
      <c r="H44" s="99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</row>
    <row r="45" spans="1:80" ht="18" customHeight="1">
      <c r="A45" s="80"/>
      <c r="B45" s="48" t="str">
        <f>IF('Data Page'!C65&gt;0,'Data Page'!C65,"")</f>
        <v>District </v>
      </c>
      <c r="C45" s="49">
        <f>IF('Data Page'!D65&gt;0,'Data Page'!D65,"")</f>
      </c>
      <c r="D45" s="49">
        <f>IF('Data Page'!E65&gt;0,'Data Page'!E65,"")</f>
      </c>
      <c r="E45" s="49">
        <f>IF('Data Page'!F65&gt;0,'Data Page'!F65,"")</f>
      </c>
      <c r="F45" s="49">
        <f>IF('Data Page'!G65&gt;0,'Data Page'!G65,"")</f>
      </c>
      <c r="G45" s="50">
        <f>IF('Data Page'!H65&gt;0,'Data Page'!H65,"")</f>
      </c>
      <c r="H45" s="99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</row>
    <row r="46" spans="1:80" ht="18" customHeight="1">
      <c r="A46" s="80"/>
      <c r="B46" s="48" t="str">
        <f>IF('Data Page'!C66&gt;0,'Data Page'!C66,"")</f>
        <v>State</v>
      </c>
      <c r="C46" s="49">
        <f>IF('Data Page'!D66&gt;0,'Data Page'!D66,"")</f>
      </c>
      <c r="D46" s="49">
        <f>IF('Data Page'!E66&gt;0,'Data Page'!E66,"")</f>
      </c>
      <c r="E46" s="49">
        <f>IF('Data Page'!F66&gt;0,'Data Page'!F66,"")</f>
      </c>
      <c r="F46" s="49">
        <f>IF('Data Page'!G66&gt;0,'Data Page'!G66,"")</f>
      </c>
      <c r="G46" s="50">
        <f>IF('Data Page'!H66&gt;0,'Data Page'!H66,"")</f>
      </c>
      <c r="H46" s="99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</row>
    <row r="47" spans="1:80" ht="18" customHeight="1" thickBot="1">
      <c r="A47" s="80"/>
      <c r="B47" s="54" t="str">
        <f>IF('Data Page'!C67&gt;0,'Data Page'!C67,"")</f>
        <v>Country</v>
      </c>
      <c r="C47" s="55">
        <f>IF('Data Page'!D67&gt;0,'Data Page'!D67,"")</f>
      </c>
      <c r="D47" s="55">
        <f>IF('Data Page'!E67&gt;0,'Data Page'!E67,"")</f>
      </c>
      <c r="E47" s="55">
        <f>IF('Data Page'!F67&gt;0,'Data Page'!F67,"")</f>
      </c>
      <c r="F47" s="55">
        <f>IF('Data Page'!G67&gt;0,'Data Page'!G67,"")</f>
      </c>
      <c r="G47" s="56">
        <f>IF('Data Page'!H67&gt;0,'Data Page'!H67,"")</f>
      </c>
      <c r="H47" s="10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</row>
    <row r="48" spans="1:80" ht="18" customHeight="1">
      <c r="A48" s="80"/>
      <c r="B48" s="226" t="s">
        <v>133</v>
      </c>
      <c r="C48" s="227"/>
      <c r="D48" s="227"/>
      <c r="E48" s="227"/>
      <c r="F48" s="227"/>
      <c r="G48" s="228"/>
      <c r="H48" s="99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</row>
    <row r="49" spans="1:80" ht="18" customHeight="1">
      <c r="A49" s="99"/>
      <c r="B49" s="231" t="s">
        <v>139</v>
      </c>
      <c r="C49" s="232"/>
      <c r="D49" s="41"/>
      <c r="E49" s="65" t="str">
        <f>IF('Data Page'!C71&gt;0,'Data Page'!C71,"")</f>
        <v>House No/Name</v>
      </c>
      <c r="F49" s="57">
        <f>IF('Data Page'!D71&gt;0,'Data Page'!D71,"")</f>
      </c>
      <c r="G49" s="58"/>
      <c r="H49" s="99"/>
      <c r="I49" s="99"/>
      <c r="J49" s="99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</row>
    <row r="50" spans="1:80" ht="18" customHeight="1">
      <c r="A50" s="99"/>
      <c r="B50" s="59" t="str">
        <f>IF('Data Page'!C72&gt;0,'Data Page'!C72,"")</f>
        <v>Street-1</v>
      </c>
      <c r="C50" s="60">
        <f>IF('Data Page'!D72&gt;0,'Data Page'!D72,"")</f>
      </c>
      <c r="D50" s="30"/>
      <c r="E50" s="66" t="str">
        <f>IF('Data Page'!C73&gt;0,'Data Page'!C73,"")</f>
        <v>Street-2</v>
      </c>
      <c r="F50" s="60">
        <f>IF('Data Page'!D73&gt;0,'Data Page'!D73,"")</f>
      </c>
      <c r="G50" s="61"/>
      <c r="H50" s="101"/>
      <c r="I50" s="102"/>
      <c r="J50" s="99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</row>
    <row r="51" spans="1:80" ht="18" customHeight="1">
      <c r="A51" s="99"/>
      <c r="B51" s="59" t="str">
        <f>IF('Data Page'!C74&gt;0,'Data Page'!C74,"")</f>
        <v>Village</v>
      </c>
      <c r="C51" s="60">
        <f>IF('Data Page'!D74&gt;0,'Data Page'!D74,"")</f>
      </c>
      <c r="D51" s="30"/>
      <c r="E51" s="66" t="str">
        <f>IF('Data Page'!C75&gt;0,'Data Page'!C75,"")</f>
        <v>Mandal</v>
      </c>
      <c r="F51" s="60">
        <f>IF('Data Page'!D75&gt;0,'Data Page'!D75,"")</f>
      </c>
      <c r="G51" s="61"/>
      <c r="H51" s="101"/>
      <c r="I51" s="102"/>
      <c r="J51" s="99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</row>
    <row r="52" spans="1:80" ht="18" customHeight="1">
      <c r="A52" s="99"/>
      <c r="B52" s="59" t="str">
        <f>IF('Data Page'!C76&gt;0,'Data Page'!C76,"")</f>
        <v>District</v>
      </c>
      <c r="C52" s="60">
        <f>IF('Data Page'!D76&gt;0,'Data Page'!D76,"")</f>
      </c>
      <c r="D52" s="30"/>
      <c r="E52" s="66" t="str">
        <f>IF('Data Page'!C77&gt;0,'Data Page'!C77,"")</f>
        <v>State</v>
      </c>
      <c r="F52" s="60">
        <f>IF('Data Page'!D77&gt;0,'Data Page'!D77,"")</f>
      </c>
      <c r="G52" s="61"/>
      <c r="H52" s="101"/>
      <c r="I52" s="102"/>
      <c r="J52" s="99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</row>
    <row r="53" spans="1:80" ht="18" customHeight="1" thickBot="1">
      <c r="A53" s="99"/>
      <c r="B53" s="93" t="str">
        <f>IF('Data Page'!C78&gt;0,'Data Page'!C78,"")</f>
        <v>Pincode</v>
      </c>
      <c r="C53" s="94">
        <f>IF('Data Page'!D78&gt;0,'Data Page'!D78,"")</f>
      </c>
      <c r="D53" s="95"/>
      <c r="E53" s="96" t="s">
        <v>142</v>
      </c>
      <c r="F53" s="95"/>
      <c r="G53" s="97"/>
      <c r="H53" s="101"/>
      <c r="I53" s="102"/>
      <c r="J53" s="99"/>
      <c r="K53" s="80"/>
      <c r="L53" s="80"/>
      <c r="M53" s="80"/>
      <c r="N53" s="103"/>
      <c r="O53" s="103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</row>
    <row r="54" spans="1:80" ht="18" customHeight="1">
      <c r="A54" s="99"/>
      <c r="B54" s="229" t="s">
        <v>39</v>
      </c>
      <c r="C54" s="230"/>
      <c r="D54" s="67"/>
      <c r="E54" s="68" t="str">
        <f>IF('Data Page'!C81&gt;0,'Data Page'!C81,"")</f>
        <v>House No/Name</v>
      </c>
      <c r="F54" s="69">
        <f>IF('Data Page'!D81&gt;0,'Data Page'!D81,"")</f>
      </c>
      <c r="G54" s="70"/>
      <c r="H54" s="99"/>
      <c r="I54" s="99"/>
      <c r="J54" s="99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</row>
    <row r="55" spans="1:80" ht="18" customHeight="1">
      <c r="A55" s="99"/>
      <c r="B55" s="59" t="str">
        <f>IF('Data Page'!C82&gt;0,'Data Page'!C82,"")</f>
        <v>Street-1</v>
      </c>
      <c r="C55" s="60">
        <f>IF('Data Page'!D82&gt;0,'Data Page'!D82,"")</f>
      </c>
      <c r="D55" s="30"/>
      <c r="E55" s="66" t="str">
        <f>IF('Data Page'!C83&gt;0,'Data Page'!C83,"")</f>
        <v>Street-2</v>
      </c>
      <c r="F55" s="60">
        <f>IF('Data Page'!D83&gt;0,'Data Page'!D83,"")</f>
      </c>
      <c r="G55" s="61"/>
      <c r="H55" s="104"/>
      <c r="I55" s="99"/>
      <c r="J55" s="99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</row>
    <row r="56" spans="1:80" ht="18" customHeight="1">
      <c r="A56" s="99"/>
      <c r="B56" s="59" t="str">
        <f>IF('Data Page'!C84&gt;0,'Data Page'!C84,"")</f>
        <v>Village</v>
      </c>
      <c r="C56" s="60">
        <f>IF('Data Page'!D84&gt;0,'Data Page'!D84,"")</f>
      </c>
      <c r="D56" s="30"/>
      <c r="E56" s="66" t="str">
        <f>IF('Data Page'!C85&gt;0,'Data Page'!C85,"")</f>
        <v>Mandal</v>
      </c>
      <c r="F56" s="60">
        <f>IF('Data Page'!D85&gt;0,'Data Page'!D85,"")</f>
      </c>
      <c r="G56" s="61"/>
      <c r="H56" s="104"/>
      <c r="I56" s="99"/>
      <c r="J56" s="99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</row>
    <row r="57" spans="1:80" ht="18" customHeight="1">
      <c r="A57" s="99"/>
      <c r="B57" s="59" t="str">
        <f>IF('Data Page'!C86&gt;0,'Data Page'!C86,"")</f>
        <v>District</v>
      </c>
      <c r="C57" s="60">
        <f>IF('Data Page'!D86&gt;0,'Data Page'!D86,"")</f>
      </c>
      <c r="D57" s="30"/>
      <c r="E57" s="66" t="str">
        <f>IF('Data Page'!C87&gt;0,'Data Page'!C87,"")</f>
        <v>State</v>
      </c>
      <c r="F57" s="60">
        <f>IF('Data Page'!D87&gt;0,'Data Page'!D87,"")</f>
      </c>
      <c r="G57" s="61"/>
      <c r="H57" s="104"/>
      <c r="I57" s="99"/>
      <c r="J57" s="99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</row>
    <row r="58" spans="1:80" ht="18" customHeight="1">
      <c r="A58" s="99"/>
      <c r="B58" s="62" t="str">
        <f>IF('Data Page'!C88&gt;0,'Data Page'!C88,"")</f>
        <v>Pincode</v>
      </c>
      <c r="C58" s="63">
        <f>IF('Data Page'!D88&gt;0,'Data Page'!D88,"")</f>
      </c>
      <c r="D58" s="33"/>
      <c r="E58" s="45">
        <f>IF('Data Page'!C79&gt;0,'Data Page'!C79,"")</f>
      </c>
      <c r="F58" s="42">
        <f>IF('Data Page'!D79&gt;0,'Data Page'!D79,"")</f>
      </c>
      <c r="G58" s="64"/>
      <c r="H58" s="104"/>
      <c r="I58" s="99"/>
      <c r="J58" s="99"/>
      <c r="K58" s="80">
        <f>IF('Data Page'!C79&gt;0,'Data Page'!C79,"")</f>
      </c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</row>
    <row r="59" spans="1:80" ht="18" customHeight="1">
      <c r="A59" s="80"/>
      <c r="B59" s="221" t="s">
        <v>40</v>
      </c>
      <c r="C59" s="224"/>
      <c r="D59" s="224"/>
      <c r="E59" s="224"/>
      <c r="F59" s="224"/>
      <c r="G59" s="225"/>
      <c r="H59" s="105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</row>
    <row r="60" spans="1:80" ht="18" customHeight="1">
      <c r="A60" s="80"/>
      <c r="B60" s="40" t="str">
        <f>IF('Data Page'!C91&gt;0,'Data Page'!C91,"")</f>
        <v>House No/Name</v>
      </c>
      <c r="C60" s="20">
        <f>IF('Data Page'!D91&gt;0,'Data Page'!D91,"")</f>
      </c>
      <c r="D60" s="41"/>
      <c r="E60" s="43" t="str">
        <f>IF('Data Page'!C98&gt;0,'Data Page'!C98,"")</f>
        <v>Nearest Railway Station</v>
      </c>
      <c r="F60" s="71">
        <f>IF('Data Page'!D98&gt;0,'Data Page'!D98,"")</f>
      </c>
      <c r="G60" s="58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</row>
    <row r="61" spans="1:80" ht="18" customHeight="1">
      <c r="A61" s="80"/>
      <c r="B61" s="29" t="str">
        <f>IF('Data Page'!C92&gt;0,'Data Page'!C92,"")</f>
        <v>Street</v>
      </c>
      <c r="C61" s="24">
        <f>IF('Data Page'!D92&gt;0,'Data Page'!D92,"")</f>
      </c>
      <c r="D61" s="30"/>
      <c r="E61" s="44" t="str">
        <f>IF('Data Page'!C99&gt;0,'Data Page'!C99,"")</f>
        <v>Nearest Airport</v>
      </c>
      <c r="F61" s="72">
        <f>IF('Data Page'!D99&gt;0,'Data Page'!D99,"")</f>
      </c>
      <c r="G61" s="61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</row>
    <row r="62" spans="1:80" ht="18" customHeight="1">
      <c r="A62" s="80"/>
      <c r="B62" s="29" t="str">
        <f>IF('Data Page'!C93&gt;0,'Data Page'!C93,"")</f>
        <v>Village</v>
      </c>
      <c r="C62" s="24">
        <f>IF('Data Page'!D93&gt;0,'Data Page'!D93,"")</f>
      </c>
      <c r="D62" s="30"/>
      <c r="E62" s="44" t="str">
        <f>IF('Data Page'!C100&gt;0,'Data Page'!C100,"")</f>
        <v>Mobile-1 (Official)</v>
      </c>
      <c r="F62" s="72">
        <f>IF('Data Page'!D100&gt;0,'Data Page'!D100,"")</f>
      </c>
      <c r="G62" s="61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</row>
    <row r="63" spans="1:80" ht="18" customHeight="1">
      <c r="A63" s="80"/>
      <c r="B63" s="29" t="str">
        <f>IF('Data Page'!C94&gt;0,'Data Page'!C94,"")</f>
        <v>Mandal</v>
      </c>
      <c r="C63" s="24">
        <f>IF('Data Page'!D94&gt;0,'Data Page'!D94,"")</f>
      </c>
      <c r="D63" s="30"/>
      <c r="E63" s="44" t="str">
        <f>IF('Data Page'!C101&gt;0,'Data Page'!C101,"")</f>
        <v>Mobile-2 (Personal)</v>
      </c>
      <c r="F63" s="72">
        <f>IF('Data Page'!D101&gt;0,'Data Page'!D101,"")</f>
      </c>
      <c r="G63" s="61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</row>
    <row r="64" spans="1:80" ht="18" customHeight="1">
      <c r="A64" s="80"/>
      <c r="B64" s="29" t="str">
        <f>IF('Data Page'!C95&gt;0,'Data Page'!C95,"")</f>
        <v>District</v>
      </c>
      <c r="C64" s="24">
        <f>IF('Data Page'!D95&gt;0,'Data Page'!D95,"")</f>
      </c>
      <c r="D64" s="30"/>
      <c r="E64" s="44" t="str">
        <f>IF('Data Page'!C102&gt;0,'Data Page'!C102,"")</f>
        <v>Email-1 (Official)</v>
      </c>
      <c r="F64" s="72">
        <f>IF('Data Page'!D102&gt;0,'Data Page'!D102,"")</f>
      </c>
      <c r="G64" s="61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</row>
    <row r="65" spans="1:80" ht="18" customHeight="1">
      <c r="A65" s="80"/>
      <c r="B65" s="29" t="str">
        <f>IF('Data Page'!C96&gt;0,'Data Page'!C96,"")</f>
        <v>State</v>
      </c>
      <c r="C65" s="24">
        <f>IF('Data Page'!D96&gt;0,'Data Page'!D96,"")</f>
      </c>
      <c r="D65" s="30"/>
      <c r="E65" s="44" t="str">
        <f>IF('Data Page'!C103&gt;0,'Data Page'!C103,"")</f>
        <v>Email-2(Personal)</v>
      </c>
      <c r="F65" s="72">
        <f>IF('Data Page'!D103&gt;0,'Data Page'!D103,"")</f>
      </c>
      <c r="G65" s="61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</row>
    <row r="66" spans="1:80" ht="18" customHeight="1">
      <c r="A66" s="80"/>
      <c r="B66" s="31" t="str">
        <f>IF('Data Page'!C97&gt;0,'Data Page'!C97,"")</f>
        <v>Pincode</v>
      </c>
      <c r="C66" s="32">
        <f>IF('Data Page'!D97&gt;0,'Data Page'!D97,"")</f>
      </c>
      <c r="D66" s="33"/>
      <c r="E66" s="45">
        <f>IF('Data Page'!C104&gt;0,'Data Page'!C104,"")</f>
      </c>
      <c r="F66" s="73">
        <f>IF('Data Page'!D104&gt;0,'Data Page'!D104,"")</f>
      </c>
      <c r="G66" s="64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</row>
    <row r="67" spans="1:80" ht="18" customHeight="1">
      <c r="A67" s="80"/>
      <c r="B67" s="221" t="s">
        <v>119</v>
      </c>
      <c r="C67" s="224"/>
      <c r="D67" s="224"/>
      <c r="E67" s="224"/>
      <c r="F67" s="224"/>
      <c r="G67" s="225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</row>
    <row r="68" spans="1:80" ht="18" customHeight="1">
      <c r="A68" s="80"/>
      <c r="B68" s="74" t="str">
        <f>IF('Data Page'!C106&gt;0,'Data Page'!C106,"")</f>
        <v>IFSC Code</v>
      </c>
      <c r="C68" s="20">
        <f>IF('Data Page'!D106&gt;0,'Data Page'!D106,"")</f>
      </c>
      <c r="D68" s="245" t="s">
        <v>148</v>
      </c>
      <c r="E68" s="43" t="str">
        <f>IF('Data Page'!C111&gt;0,'Data Page'!C111,"")</f>
        <v>Provident Fund category</v>
      </c>
      <c r="F68" s="20">
        <f>IF('Data Page'!D111&gt;0,'Data Page'!D111,"")</f>
      </c>
      <c r="G68" s="215" t="s">
        <v>150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</row>
    <row r="69" spans="1:80" ht="18" customHeight="1">
      <c r="A69" s="80"/>
      <c r="B69" s="75" t="str">
        <f>IF('Data Page'!C107&gt;0,'Data Page'!C107,"")</f>
        <v>Bank Name</v>
      </c>
      <c r="C69" s="24">
        <f>IF('Data Page'!D107&gt;0,'Data Page'!D107,"")</f>
      </c>
      <c r="D69" s="246"/>
      <c r="E69" s="44" t="str">
        <f>IF('Data Page'!C112&gt;0,'Data Page'!C112,"")</f>
        <v>Provident Fund Number</v>
      </c>
      <c r="F69" s="24">
        <f>IF('Data Page'!D112&gt;0,'Data Page'!D112,"")</f>
      </c>
      <c r="G69" s="216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</row>
    <row r="70" spans="1:80" ht="18" customHeight="1">
      <c r="A70" s="80"/>
      <c r="B70" s="75" t="str">
        <f>IF('Data Page'!C108&gt;0,'Data Page'!C108,"")</f>
        <v>Branch Name</v>
      </c>
      <c r="C70" s="24">
        <f>IF('Data Page'!D108&gt;0,'Data Page'!D108,"")</f>
      </c>
      <c r="D70" s="246"/>
      <c r="E70" s="44" t="str">
        <f>IF('Data Page'!C113&gt;0,'Data Page'!C113,"")</f>
        <v>PRAN Number</v>
      </c>
      <c r="F70" s="24">
        <f>IF('Data Page'!D113&gt;0,'Data Page'!D113,"")</f>
      </c>
      <c r="G70" s="82" t="s">
        <v>151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</row>
    <row r="71" spans="1:80" ht="18" customHeight="1">
      <c r="A71" s="80"/>
      <c r="B71" s="75" t="str">
        <f>IF('Data Page'!C109&gt;0,'Data Page'!C109,"")</f>
        <v>Account Number</v>
      </c>
      <c r="C71" s="24">
        <f>IF('Data Page'!D109&gt;0,'Data Page'!D109,"")</f>
      </c>
      <c r="D71" s="246"/>
      <c r="E71" s="44" t="str">
        <f>IF('Data Page'!C114&gt;0,'Data Page'!C114,"")</f>
        <v>A.P.G.L.I. Number</v>
      </c>
      <c r="F71" s="24">
        <f>IF('Data Page'!D114&gt;0,'Data Page'!D114,"")</f>
      </c>
      <c r="G71" s="82" t="s">
        <v>152</v>
      </c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</row>
    <row r="72" spans="1:80" ht="18" customHeight="1" thickBot="1">
      <c r="A72" s="80"/>
      <c r="B72" s="76" t="str">
        <f>IF('Data Page'!C110&gt;0,'Data Page'!C110,"")</f>
        <v>PAN Number</v>
      </c>
      <c r="C72" s="77">
        <f>IF('Data Page'!D110&gt;0,'Data Page'!D110,"")</f>
      </c>
      <c r="D72" s="92" t="s">
        <v>149</v>
      </c>
      <c r="E72" s="79">
        <f>IF('Data Page'!C115&gt;0,'Data Page'!C115,"")</f>
      </c>
      <c r="F72" s="77">
        <f>IF('Data Page'!D115&gt;0,'Data Page'!D115,"")</f>
      </c>
      <c r="G72" s="78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</row>
    <row r="73" spans="1:80" ht="18" customHeight="1">
      <c r="A73" s="80"/>
      <c r="B73" s="4"/>
      <c r="C73" s="4"/>
      <c r="D73" s="4"/>
      <c r="E73" s="4"/>
      <c r="F73" s="4"/>
      <c r="G73" s="4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</row>
    <row r="74" spans="1:80" ht="18" customHeight="1">
      <c r="A74" s="80"/>
      <c r="B74" s="4"/>
      <c r="C74" s="4"/>
      <c r="D74" s="4"/>
      <c r="E74" s="4"/>
      <c r="F74" s="4"/>
      <c r="G74" s="4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</row>
    <row r="75" spans="1:80" ht="18" customHeight="1" thickBot="1">
      <c r="A75" s="80"/>
      <c r="B75" s="4"/>
      <c r="C75" s="4"/>
      <c r="D75" s="4"/>
      <c r="E75" s="4"/>
      <c r="F75" s="4"/>
      <c r="G75" s="4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</row>
    <row r="76" spans="1:80" ht="18" customHeight="1">
      <c r="A76" s="80"/>
      <c r="B76" s="4"/>
      <c r="C76" s="238" t="s">
        <v>132</v>
      </c>
      <c r="D76" s="239"/>
      <c r="E76" s="239"/>
      <c r="F76" s="240"/>
      <c r="G76" s="4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</row>
    <row r="77" spans="1:80" ht="18" customHeight="1" thickBot="1">
      <c r="A77" s="80"/>
      <c r="B77" s="9"/>
      <c r="C77" s="241"/>
      <c r="D77" s="242"/>
      <c r="E77" s="242"/>
      <c r="F77" s="243"/>
      <c r="G77" s="9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</row>
    <row r="78" spans="1:80" ht="18" customHeight="1">
      <c r="A78" s="80"/>
      <c r="B78" s="9"/>
      <c r="C78" s="1" t="str">
        <f>" "&amp;"*1"&amp;"    "&amp;AW78</f>
        <v> *1    Category Certificate</v>
      </c>
      <c r="D78" s="5"/>
      <c r="E78" s="3"/>
      <c r="F78" s="13"/>
      <c r="G78" s="9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106" t="s">
        <v>123</v>
      </c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</row>
    <row r="79" spans="1:80" ht="18" customHeight="1">
      <c r="A79" s="80"/>
      <c r="B79" s="8"/>
      <c r="C79" s="1" t="str">
        <f>" "&amp;"*2"&amp;"    "&amp;AW79</f>
        <v> *2    SSC certificate/SR Extrat</v>
      </c>
      <c r="D79" s="5"/>
      <c r="E79" s="10"/>
      <c r="F79" s="11"/>
      <c r="G79" s="8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106" t="s">
        <v>125</v>
      </c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</row>
    <row r="80" spans="1:80" ht="18" customHeight="1">
      <c r="A80" s="80"/>
      <c r="C80" s="1" t="str">
        <f>" "&amp;"*3"&amp;"    "&amp;AW80</f>
        <v> *3    Medical/Appointment of Guardian Certificate</v>
      </c>
      <c r="D80" s="5"/>
      <c r="E80" s="5"/>
      <c r="F80" s="15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106" t="s">
        <v>124</v>
      </c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</row>
    <row r="81" spans="1:80" ht="18" customHeight="1">
      <c r="A81" s="80"/>
      <c r="C81" s="1" t="str">
        <f>" "&amp;"*4"&amp;"    "&amp;AW81</f>
        <v> *4    Upload Latest Photo</v>
      </c>
      <c r="D81" s="5"/>
      <c r="E81" s="5"/>
      <c r="F81" s="15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106" t="s">
        <v>157</v>
      </c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</row>
    <row r="82" spans="1:80" ht="18" customHeight="1">
      <c r="A82" s="80"/>
      <c r="C82" s="1" t="str">
        <f>" "&amp;"*5"&amp;"    "&amp;AW82</f>
        <v> *5    Upload Photo at time of appointment/As per SR</v>
      </c>
      <c r="D82" s="5"/>
      <c r="E82" s="5"/>
      <c r="F82" s="15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106" t="s">
        <v>156</v>
      </c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</row>
    <row r="83" spans="1:80" ht="18" customHeight="1">
      <c r="A83" s="80"/>
      <c r="C83" s="1" t="str">
        <f>" "&amp;"*6"&amp;"    "&amp;AW83</f>
        <v> *6    Upload Photo 12 months before date of retirement</v>
      </c>
      <c r="D83" s="5"/>
      <c r="E83" s="5"/>
      <c r="F83" s="15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106" t="s">
        <v>155</v>
      </c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</row>
    <row r="84" spans="1:80" ht="18" customHeight="1">
      <c r="A84" s="80"/>
      <c r="C84" s="1" t="str">
        <f>" "&amp;"*7"&amp;"    "&amp;AW84</f>
        <v> *7    Upload Photo with spouse 12 months before retirement</v>
      </c>
      <c r="D84" s="5"/>
      <c r="E84" s="5"/>
      <c r="F84" s="15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106" t="s">
        <v>154</v>
      </c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</row>
    <row r="85" spans="1:80" ht="18" customHeight="1">
      <c r="A85" s="80"/>
      <c r="C85" s="1" t="str">
        <f>" "&amp;"*8"&amp;"    "&amp;AW85</f>
        <v> *8    Qualification Certificates</v>
      </c>
      <c r="D85" s="5"/>
      <c r="E85" s="5"/>
      <c r="F85" s="15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106" t="s">
        <v>163</v>
      </c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</row>
    <row r="86" spans="1:80" ht="18" customHeight="1">
      <c r="A86" s="80"/>
      <c r="C86" s="1" t="str">
        <f>" "&amp;"*9"&amp;"    "&amp;AW86</f>
        <v> *9    Local Status Certificate /SR Extract</v>
      </c>
      <c r="D86" s="5"/>
      <c r="E86" s="5"/>
      <c r="F86" s="15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106" t="s">
        <v>126</v>
      </c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</row>
    <row r="87" spans="1:80" ht="18" customHeight="1">
      <c r="A87" s="80"/>
      <c r="C87" s="1" t="str">
        <f>"*10"&amp;"    "&amp;AW87</f>
        <v>*10    Front page of Bank Pass book of Savings</v>
      </c>
      <c r="D87" s="5"/>
      <c r="E87" s="5"/>
      <c r="F87" s="15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106" t="s">
        <v>127</v>
      </c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</row>
    <row r="88" spans="1:80" ht="18" customHeight="1">
      <c r="A88" s="80"/>
      <c r="C88" s="1" t="str">
        <f>"*11"&amp;"    "&amp;AW88</f>
        <v>*11    PAN Card document</v>
      </c>
      <c r="D88" s="5"/>
      <c r="E88" s="5"/>
      <c r="F88" s="15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106" t="s">
        <v>131</v>
      </c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</row>
    <row r="89" spans="1:80" ht="18" customHeight="1">
      <c r="A89" s="80"/>
      <c r="C89" s="1" t="str">
        <f>"*12"&amp;"    "&amp;AW89</f>
        <v>*12    PRAN Card document</v>
      </c>
      <c r="D89" s="5"/>
      <c r="E89" s="5"/>
      <c r="F89" s="15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106" t="s">
        <v>128</v>
      </c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</row>
    <row r="90" spans="1:80" ht="18" customHeight="1">
      <c r="A90" s="80"/>
      <c r="C90" s="1" t="str">
        <f>"*13"&amp;"    "&amp;AW90</f>
        <v>*13    APGLI bond document</v>
      </c>
      <c r="D90" s="5"/>
      <c r="E90" s="5"/>
      <c r="F90" s="15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106" t="s">
        <v>129</v>
      </c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</row>
    <row r="91" spans="1:80" ht="18" customHeight="1" thickBot="1">
      <c r="A91" s="80"/>
      <c r="C91" s="7" t="str">
        <f>"*14"&amp;"    "&amp;AW91</f>
        <v>*14    PF bond document PF Slip</v>
      </c>
      <c r="D91" s="16"/>
      <c r="E91" s="16"/>
      <c r="F91" s="17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107" t="s">
        <v>130</v>
      </c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</row>
    <row r="92" spans="1:80" ht="15">
      <c r="A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</row>
    <row r="93" spans="1:80" ht="15">
      <c r="A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</row>
    <row r="94" spans="1:80" ht="15">
      <c r="A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</row>
    <row r="95" spans="1:80" ht="15.75">
      <c r="A95" s="80"/>
      <c r="B95" s="167"/>
      <c r="C95" s="244" t="s">
        <v>187</v>
      </c>
      <c r="D95" s="244"/>
      <c r="E95" s="168" t="s">
        <v>185</v>
      </c>
      <c r="F95" s="167" t="s">
        <v>186</v>
      </c>
      <c r="G95" s="167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</row>
    <row r="96" spans="1:80" ht="1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</row>
    <row r="97" spans="1:80" ht="1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</row>
    <row r="98" spans="1:80" ht="1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</row>
    <row r="99" spans="1:80" ht="1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</row>
    <row r="100" spans="1:80" ht="1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</row>
    <row r="101" spans="1:80" ht="1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</row>
    <row r="102" spans="1:80" ht="15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</row>
    <row r="103" spans="1:80" ht="1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</row>
    <row r="104" spans="1:80" ht="1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</row>
    <row r="105" spans="1:80" ht="1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</row>
    <row r="106" spans="1:80" ht="1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</row>
    <row r="107" spans="1:80" ht="1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</row>
    <row r="108" spans="1:80" ht="1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</row>
    <row r="109" spans="1:80" ht="1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</row>
    <row r="110" spans="1:80" ht="1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</row>
    <row r="111" spans="1:80" ht="1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</row>
    <row r="112" spans="1:80" ht="1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</row>
    <row r="113" spans="1:80" ht="1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</row>
    <row r="114" spans="1:80" ht="1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</row>
    <row r="115" spans="1:80" ht="15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</row>
    <row r="116" spans="1:80" ht="1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</row>
    <row r="117" spans="1:80" ht="1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</row>
    <row r="118" spans="1:80" ht="1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</row>
    <row r="119" spans="1:80" ht="1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</row>
    <row r="120" spans="1:80" ht="1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</row>
    <row r="121" spans="1:80" ht="1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</row>
    <row r="122" spans="1:80" ht="15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</row>
    <row r="123" spans="1:80" ht="1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</row>
    <row r="124" spans="1:80" ht="1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</row>
    <row r="125" spans="1:80" ht="1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</row>
    <row r="126" spans="1:80" ht="1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</row>
    <row r="127" spans="1:80" ht="1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</row>
    <row r="128" spans="1:80" ht="1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</row>
    <row r="129" spans="1:80" ht="1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</row>
    <row r="130" spans="1:80" ht="1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</row>
    <row r="131" spans="1:80" ht="1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</row>
    <row r="132" spans="1:80" ht="1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</row>
    <row r="133" spans="1:80" ht="15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</row>
    <row r="134" spans="1:80" ht="1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</row>
    <row r="135" spans="1:80" ht="15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</row>
    <row r="136" spans="1:80" ht="15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</row>
    <row r="137" spans="1:80" ht="15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</row>
    <row r="138" spans="1:80" ht="15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</row>
    <row r="139" spans="1:80" ht="15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</row>
    <row r="140" spans="1:80" ht="1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</row>
    <row r="141" spans="1:80" ht="1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</row>
    <row r="142" spans="1:80" ht="1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</row>
    <row r="143" spans="1:80" ht="1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</row>
    <row r="144" spans="1:80" ht="1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</row>
    <row r="145" spans="1:80" ht="1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</row>
    <row r="146" spans="1:80" ht="1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</row>
    <row r="147" spans="1:80" ht="15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</row>
    <row r="148" spans="1:80" ht="15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</row>
    <row r="149" spans="1:80" ht="15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</row>
    <row r="150" spans="1:80" ht="15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</row>
    <row r="151" spans="1:80" ht="1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</row>
    <row r="152" spans="1:80" ht="1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</row>
    <row r="153" spans="1:80" ht="1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</row>
    <row r="154" spans="1:80" ht="1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</row>
    <row r="155" spans="1:80" ht="1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</row>
    <row r="156" spans="1:80" ht="15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</row>
    <row r="157" spans="1:80" ht="15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</row>
    <row r="158" spans="1:80" ht="15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</row>
    <row r="159" spans="1:80" ht="15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</row>
    <row r="160" spans="1:80" ht="15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</row>
    <row r="161" spans="1:80" ht="15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</row>
    <row r="162" spans="1:80" ht="15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</row>
    <row r="163" spans="1:80" ht="15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</row>
    <row r="164" spans="1:80" ht="15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</row>
    <row r="165" spans="1:80" ht="15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</row>
    <row r="166" spans="1:80" ht="15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</row>
    <row r="167" spans="1:80" ht="15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</row>
    <row r="168" spans="1:80" ht="1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</row>
    <row r="169" spans="1:80" ht="15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</row>
    <row r="170" spans="1:80" ht="15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</row>
    <row r="171" spans="1:80" ht="15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</row>
    <row r="172" spans="1:80" ht="15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</row>
    <row r="173" spans="1:80" ht="15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</row>
    <row r="174" spans="1:80" ht="15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</row>
    <row r="175" spans="1:80" ht="15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</row>
    <row r="176" spans="1:80" ht="15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</row>
    <row r="177" spans="1:80" ht="15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</row>
    <row r="178" spans="1:80" ht="15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</row>
    <row r="179" spans="1:80" ht="15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</row>
    <row r="180" spans="1:80" ht="15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</row>
    <row r="181" spans="1:80" ht="15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</row>
    <row r="182" spans="1:80" ht="15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</row>
    <row r="183" spans="1:80" ht="15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</row>
    <row r="184" spans="1:80" ht="15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</row>
    <row r="185" spans="1:80" ht="15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</row>
    <row r="186" spans="1:80" ht="15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</row>
    <row r="187" spans="1:80" ht="15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</row>
    <row r="188" spans="1:80" ht="15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</row>
    <row r="189" spans="1:80" ht="15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</row>
    <row r="190" spans="1:80" ht="15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</row>
    <row r="191" spans="1:80" ht="15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</row>
    <row r="192" spans="1:80" ht="15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</row>
    <row r="193" spans="1:80" ht="15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</row>
    <row r="194" spans="1:80" ht="15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</row>
    <row r="195" spans="1:80" ht="15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</row>
    <row r="196" spans="1:80" ht="15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</row>
    <row r="197" spans="1:80" ht="15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</row>
    <row r="198" spans="1:80" ht="15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</row>
    <row r="199" spans="1:80" ht="15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</row>
    <row r="200" spans="1:80" ht="15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</row>
    <row r="201" spans="1:80" ht="1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</row>
    <row r="202" spans="1:80" ht="15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</row>
    <row r="203" spans="1:80" ht="15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</row>
    <row r="204" spans="1:80" ht="15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</row>
    <row r="205" spans="1:80" ht="15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</row>
    <row r="206" spans="1:80" ht="15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</row>
    <row r="207" spans="1:80" ht="1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</row>
    <row r="208" spans="1:80" ht="15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</row>
    <row r="209" spans="1:80" ht="15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</row>
    <row r="210" spans="1:80" ht="15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</row>
    <row r="211" spans="1:80" ht="15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</row>
    <row r="212" spans="1:80" ht="15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</row>
    <row r="213" spans="1:80" ht="15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</row>
    <row r="214" spans="1:80" ht="15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</row>
    <row r="215" spans="1:80" ht="1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</row>
    <row r="216" spans="1:80" ht="15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</row>
    <row r="217" spans="1:80" ht="15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</row>
    <row r="218" spans="1:80" ht="15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</row>
    <row r="219" spans="1:80" ht="15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</row>
    <row r="220" spans="1:80" ht="15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</row>
    <row r="221" spans="1:80" ht="15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</row>
    <row r="222" spans="1:80" ht="15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</row>
    <row r="223" spans="1:80" ht="15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</row>
    <row r="224" spans="1:80" ht="15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</row>
    <row r="225" spans="1:80" ht="15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</row>
    <row r="226" spans="1:80" ht="15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</row>
    <row r="227" spans="1:80" ht="15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</row>
    <row r="228" spans="1:80" ht="15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</row>
    <row r="229" spans="1:80" ht="15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</row>
    <row r="230" spans="1:80" ht="15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</row>
    <row r="231" spans="1:80" ht="15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</row>
    <row r="232" spans="1:80" ht="15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</row>
    <row r="233" spans="1:80" ht="15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</row>
    <row r="234" spans="1:80" ht="15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</row>
    <row r="235" spans="1:80" ht="15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</row>
    <row r="236" spans="1:80" ht="15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</row>
    <row r="237" spans="1:80" ht="15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</row>
    <row r="238" spans="1:80" ht="15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</row>
    <row r="239" spans="1:80" ht="15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</row>
    <row r="240" spans="1:80" ht="15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</row>
    <row r="241" spans="1:80" ht="15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</row>
    <row r="242" spans="1:80" ht="15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</row>
    <row r="243" spans="1:80" ht="15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</row>
    <row r="244" spans="1:80" ht="15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</row>
    <row r="245" spans="1:80" ht="15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</row>
    <row r="246" spans="1:80" ht="15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</row>
  </sheetData>
  <sheetProtection password="C665" sheet="1" objects="1" scenarios="1"/>
  <mergeCells count="19">
    <mergeCell ref="C95:D95"/>
    <mergeCell ref="D68:D71"/>
    <mergeCell ref="B54:C54"/>
    <mergeCell ref="B49:C49"/>
    <mergeCell ref="D38:E38"/>
    <mergeCell ref="E22:F22"/>
    <mergeCell ref="B23:G23"/>
    <mergeCell ref="C76:F77"/>
    <mergeCell ref="G68:G69"/>
    <mergeCell ref="C2:F2"/>
    <mergeCell ref="G17:G20"/>
    <mergeCell ref="B1:G1"/>
    <mergeCell ref="B3:G3"/>
    <mergeCell ref="B67:G67"/>
    <mergeCell ref="B59:G59"/>
    <mergeCell ref="B48:G48"/>
    <mergeCell ref="B26:G26"/>
    <mergeCell ref="B21:G21"/>
    <mergeCell ref="B16:G16"/>
  </mergeCells>
  <hyperlinks>
    <hyperlink ref="C2" r:id="rId1" display="https://apesr.apcfss.in/empdetails/Login.do"/>
    <hyperlink ref="E95" r:id="rId2" display="www.gunturbadi.in"/>
  </hyperlinks>
  <printOptions horizontalCentered="1" vertic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2019-05-06T16:29:11Z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